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0" yWindow="9240" windowWidth="20490" windowHeight="1200"/>
  </bookViews>
  <sheets>
    <sheet name="F-GP-05" sheetId="9" r:id="rId1"/>
    <sheet name="RADICADOR" sheetId="40" state="hidden" r:id="rId2"/>
    <sheet name="Hoja2" sheetId="90" state="hidden" r:id="rId3"/>
    <sheet name="Hoja1" sheetId="98" r:id="rId4"/>
    <sheet name="SeleccionPedidos3" sheetId="123" state="hidden" r:id="rId5"/>
  </sheets>
  <externalReferences>
    <externalReference r:id="rId6"/>
  </externalReferences>
  <definedNames>
    <definedName name="_xlnm._FilterDatabase" localSheetId="0" hidden="1">'F-GP-05'!$A$9:$V$11</definedName>
    <definedName name="_xlnm._FilterDatabase" localSheetId="1" hidden="1">RADICADOR!$A$2:$P$1550</definedName>
    <definedName name="_xlnm._FilterDatabase" localSheetId="4" hidden="1">SeleccionPedidos3!$A$1:$L$201</definedName>
    <definedName name="_xlnm.Print_Titles" localSheetId="0">'F-GP-05'!$9:$10</definedName>
  </definedNames>
  <calcPr calcId="145621"/>
</workbook>
</file>

<file path=xl/calcChain.xml><?xml version="1.0" encoding="utf-8"?>
<calcChain xmlns="http://schemas.openxmlformats.org/spreadsheetml/2006/main">
  <c r="L3" i="123" l="1"/>
  <c r="L4" i="123"/>
  <c r="L5" i="123"/>
  <c r="L6" i="123"/>
  <c r="L7" i="123"/>
  <c r="L8" i="123"/>
  <c r="L9" i="123"/>
  <c r="L10" i="123"/>
  <c r="L11" i="123"/>
  <c r="L12" i="123"/>
  <c r="L13" i="123"/>
  <c r="L14" i="123"/>
  <c r="L15" i="123"/>
  <c r="L16" i="123"/>
  <c r="L17" i="123"/>
  <c r="L18" i="123"/>
  <c r="L19" i="123"/>
  <c r="L20" i="123"/>
  <c r="L21" i="123"/>
  <c r="L22" i="123"/>
  <c r="L23" i="123"/>
  <c r="L24" i="123"/>
  <c r="L25" i="123"/>
  <c r="L26" i="123"/>
  <c r="L27" i="123"/>
  <c r="L28" i="123"/>
  <c r="L29" i="123"/>
  <c r="L30" i="123"/>
  <c r="L31" i="123"/>
  <c r="L32" i="123"/>
  <c r="L33" i="123"/>
  <c r="L34" i="123"/>
  <c r="L35" i="123"/>
  <c r="L36" i="123"/>
  <c r="L37" i="123"/>
  <c r="L38" i="123"/>
  <c r="L39" i="123"/>
  <c r="L40" i="123"/>
  <c r="L41" i="123"/>
  <c r="L42" i="123"/>
  <c r="L43" i="123"/>
  <c r="L44" i="123"/>
  <c r="L45" i="123"/>
  <c r="L46" i="123"/>
  <c r="L47" i="123"/>
  <c r="L48" i="123"/>
  <c r="L49" i="123"/>
  <c r="L50" i="123"/>
  <c r="L51" i="123"/>
  <c r="L52" i="123"/>
  <c r="L53" i="123"/>
  <c r="L54" i="123"/>
  <c r="L55" i="123"/>
  <c r="L56" i="123"/>
  <c r="L57" i="123"/>
  <c r="L58" i="123"/>
  <c r="L59" i="123"/>
  <c r="L60" i="123"/>
  <c r="L61" i="123"/>
  <c r="L62" i="123"/>
  <c r="L63" i="123"/>
  <c r="L64" i="123"/>
  <c r="L65" i="123"/>
  <c r="L66" i="123"/>
  <c r="L67" i="123"/>
  <c r="L68" i="123"/>
  <c r="L69" i="123"/>
  <c r="L70" i="123"/>
  <c r="L71" i="123"/>
  <c r="L72" i="123"/>
  <c r="L73" i="123"/>
  <c r="L74" i="123"/>
  <c r="L75" i="123"/>
  <c r="L76" i="123"/>
  <c r="L77" i="123"/>
  <c r="L78" i="123"/>
  <c r="L79" i="123"/>
  <c r="L80" i="123"/>
  <c r="L81" i="123"/>
  <c r="L82" i="123"/>
  <c r="L83" i="123"/>
  <c r="L84" i="123"/>
  <c r="L85" i="123"/>
  <c r="L86" i="123"/>
  <c r="L87" i="123"/>
  <c r="L88" i="123"/>
  <c r="L89" i="123"/>
  <c r="L90" i="123"/>
  <c r="L91" i="123"/>
  <c r="L92" i="123"/>
  <c r="L93" i="123"/>
  <c r="L94" i="123"/>
  <c r="L95" i="123"/>
  <c r="L96" i="123"/>
  <c r="L97" i="123"/>
  <c r="L98" i="123"/>
  <c r="L99" i="123"/>
  <c r="L100" i="123"/>
  <c r="L101" i="123"/>
  <c r="L102" i="123"/>
  <c r="L103" i="123"/>
  <c r="L104" i="123"/>
  <c r="L105" i="123"/>
  <c r="L106" i="123"/>
  <c r="L107" i="123"/>
  <c r="L108" i="123"/>
  <c r="L109" i="123"/>
  <c r="L110" i="123"/>
  <c r="L111" i="123"/>
  <c r="L112" i="123"/>
  <c r="L113" i="123"/>
  <c r="L114" i="123"/>
  <c r="L115" i="123"/>
  <c r="L116" i="123"/>
  <c r="L117" i="123"/>
  <c r="L118" i="123"/>
  <c r="L119" i="123"/>
  <c r="L120" i="123"/>
  <c r="L121" i="123"/>
  <c r="L122" i="123"/>
  <c r="L123" i="123"/>
  <c r="L124" i="123"/>
  <c r="L125" i="123"/>
  <c r="L126" i="123"/>
  <c r="L127" i="123"/>
  <c r="L128" i="123"/>
  <c r="L129" i="123"/>
  <c r="L130" i="123"/>
  <c r="L131" i="123"/>
  <c r="L132" i="123"/>
  <c r="L133" i="123"/>
  <c r="L134" i="123"/>
  <c r="L135" i="123"/>
  <c r="L136" i="123"/>
  <c r="L137" i="123"/>
  <c r="L138" i="123"/>
  <c r="L139" i="123"/>
  <c r="L140" i="123"/>
  <c r="L141" i="123"/>
  <c r="L142" i="123"/>
  <c r="L143" i="123"/>
  <c r="L144" i="123"/>
  <c r="L145" i="123"/>
  <c r="L146" i="123"/>
  <c r="L147" i="123"/>
  <c r="L148" i="123"/>
  <c r="L149" i="123"/>
  <c r="L150" i="123"/>
  <c r="L151" i="123"/>
  <c r="L152" i="123"/>
  <c r="L153" i="123"/>
  <c r="L154" i="123"/>
  <c r="L155" i="123"/>
  <c r="L156" i="123"/>
  <c r="L157" i="123"/>
  <c r="L158" i="123"/>
  <c r="L159" i="123"/>
  <c r="L160" i="123"/>
  <c r="L161" i="123"/>
  <c r="L162" i="123"/>
  <c r="L163" i="123"/>
  <c r="L164" i="123"/>
  <c r="L165" i="123"/>
  <c r="L166" i="123"/>
  <c r="L167" i="123"/>
  <c r="L168" i="123"/>
  <c r="L169" i="123"/>
  <c r="L170" i="123"/>
  <c r="L171" i="123"/>
  <c r="L172" i="123"/>
  <c r="L173" i="123"/>
  <c r="L174" i="123"/>
  <c r="L175" i="123"/>
  <c r="L176" i="123"/>
  <c r="L177" i="123"/>
  <c r="L178" i="123"/>
  <c r="L179" i="123"/>
  <c r="L180" i="123"/>
  <c r="L181" i="123"/>
  <c r="L182" i="123"/>
  <c r="L183" i="123"/>
  <c r="L184" i="123"/>
  <c r="L185" i="123"/>
  <c r="L186" i="123"/>
  <c r="L187" i="123"/>
  <c r="L188" i="123"/>
  <c r="L189" i="123"/>
  <c r="L190" i="123"/>
  <c r="L191" i="123"/>
  <c r="L192" i="123"/>
  <c r="L193" i="123"/>
  <c r="L194" i="123"/>
  <c r="L195" i="123"/>
  <c r="L196" i="123"/>
  <c r="L197" i="123"/>
  <c r="L198" i="123"/>
  <c r="L199" i="123"/>
  <c r="L200" i="123"/>
  <c r="L201" i="123"/>
  <c r="L2" i="123"/>
  <c r="P1550" i="40" l="1"/>
  <c r="F1550" i="40"/>
  <c r="E1550" i="40"/>
  <c r="C1550" i="40"/>
  <c r="P1549" i="40"/>
  <c r="F1549" i="40"/>
  <c r="E1549" i="40"/>
  <c r="C1549" i="40"/>
  <c r="F1548" i="40"/>
  <c r="E1548" i="40"/>
  <c r="C1548" i="40"/>
  <c r="F1547" i="40"/>
  <c r="E1547" i="40"/>
  <c r="C1547" i="40"/>
  <c r="F1546" i="40"/>
  <c r="E1546" i="40"/>
  <c r="C1546" i="40"/>
  <c r="F1545" i="40"/>
  <c r="E1545" i="40"/>
  <c r="C1545" i="40"/>
  <c r="F1544" i="40"/>
  <c r="E1544" i="40"/>
  <c r="C1544" i="40"/>
  <c r="P1543" i="40"/>
  <c r="F1543" i="40"/>
  <c r="E1543" i="40"/>
  <c r="C1543" i="40"/>
  <c r="P1542" i="40"/>
  <c r="F1542" i="40"/>
  <c r="E1542" i="40"/>
  <c r="C1542" i="40"/>
  <c r="P1541" i="40"/>
  <c r="F1541" i="40"/>
  <c r="E1541" i="40"/>
  <c r="C1541" i="40"/>
  <c r="P1540" i="40"/>
  <c r="F1540" i="40"/>
  <c r="E1540" i="40"/>
  <c r="C1540" i="40"/>
  <c r="P1539" i="40"/>
  <c r="F1539" i="40"/>
  <c r="E1539" i="40"/>
  <c r="C1539" i="40"/>
  <c r="P1538" i="40"/>
  <c r="F1538" i="40"/>
  <c r="E1538" i="40"/>
  <c r="C1538" i="40"/>
  <c r="P1537" i="40"/>
  <c r="F1537" i="40"/>
  <c r="E1537" i="40"/>
  <c r="C1537" i="40"/>
  <c r="P1536" i="40"/>
  <c r="F1536" i="40"/>
  <c r="C1536" i="40"/>
  <c r="P1535" i="40"/>
  <c r="F1535" i="40"/>
  <c r="E1535" i="40"/>
  <c r="C1535" i="40"/>
  <c r="P1534" i="40"/>
  <c r="F1534" i="40"/>
  <c r="E1534" i="40"/>
  <c r="C1534" i="40"/>
  <c r="P1533" i="40"/>
  <c r="F1533" i="40"/>
  <c r="E1533" i="40"/>
  <c r="C1533" i="40"/>
  <c r="P1532" i="40"/>
  <c r="F1532" i="40"/>
  <c r="E1532" i="40"/>
  <c r="C1532" i="40"/>
  <c r="P1531" i="40"/>
  <c r="E1531" i="40"/>
  <c r="C1531" i="40"/>
  <c r="P1530" i="40"/>
  <c r="F1530" i="40"/>
  <c r="E1530" i="40"/>
  <c r="C1530" i="40"/>
  <c r="P1529" i="40"/>
  <c r="F1529" i="40"/>
  <c r="E1529" i="40"/>
  <c r="C1529" i="40"/>
  <c r="P1528" i="40"/>
  <c r="F1528" i="40"/>
  <c r="E1528" i="40"/>
  <c r="C1528" i="40"/>
  <c r="P1527" i="40"/>
  <c r="F1527" i="40"/>
  <c r="E1527" i="40"/>
  <c r="C1527" i="40"/>
  <c r="P1526" i="40"/>
  <c r="F1526" i="40"/>
  <c r="E1526" i="40"/>
  <c r="C1526" i="40"/>
  <c r="P1525" i="40"/>
  <c r="F1525" i="40"/>
  <c r="C1525" i="40"/>
  <c r="P1524" i="40"/>
  <c r="F1524" i="40"/>
  <c r="E1524" i="40"/>
  <c r="C1524" i="40"/>
  <c r="P1523" i="40"/>
  <c r="F1523" i="40"/>
  <c r="E1523" i="40"/>
  <c r="C1523" i="40"/>
  <c r="P1522" i="40"/>
  <c r="F1522" i="40"/>
  <c r="E1522" i="40"/>
  <c r="C1522" i="40"/>
  <c r="P1521" i="40"/>
  <c r="F1521" i="40"/>
  <c r="E1521" i="40"/>
  <c r="C1521" i="40"/>
  <c r="P1520" i="40"/>
  <c r="F1520" i="40"/>
  <c r="E1520" i="40"/>
  <c r="C1520" i="40"/>
  <c r="P1519" i="40"/>
  <c r="F1519" i="40"/>
  <c r="E1519" i="40"/>
  <c r="C1519" i="40"/>
  <c r="P1518" i="40"/>
  <c r="F1518" i="40"/>
  <c r="E1518" i="40"/>
  <c r="C1518" i="40"/>
  <c r="P1517" i="40"/>
  <c r="F1517" i="40"/>
  <c r="E1517" i="40"/>
  <c r="C1517" i="40"/>
  <c r="P1516" i="40"/>
  <c r="F1516" i="40"/>
  <c r="E1516" i="40"/>
  <c r="C1516" i="40"/>
  <c r="P1515" i="40"/>
  <c r="F1515" i="40"/>
  <c r="E1515" i="40"/>
  <c r="C1515" i="40"/>
  <c r="P1514" i="40"/>
  <c r="F1514" i="40"/>
  <c r="E1514" i="40"/>
  <c r="C1514" i="40"/>
  <c r="P1513" i="40"/>
  <c r="F1513" i="40"/>
  <c r="E1513" i="40"/>
  <c r="C1513" i="40"/>
  <c r="P1512" i="40"/>
  <c r="F1512" i="40"/>
  <c r="E1512" i="40"/>
  <c r="C1512" i="40"/>
  <c r="P1511" i="40"/>
  <c r="F1511" i="40"/>
  <c r="E1511" i="40"/>
  <c r="C1511" i="40"/>
  <c r="P1510" i="40"/>
  <c r="F1510" i="40"/>
  <c r="E1510" i="40"/>
  <c r="C1510" i="40"/>
  <c r="P1509" i="40"/>
  <c r="F1509" i="40"/>
  <c r="E1509" i="40"/>
  <c r="C1509" i="40"/>
  <c r="E1508" i="40"/>
  <c r="C1508" i="40"/>
  <c r="P1507" i="40"/>
  <c r="F1507" i="40"/>
  <c r="E1507" i="40"/>
  <c r="C1507" i="40"/>
  <c r="P1506" i="40"/>
  <c r="F1506" i="40"/>
  <c r="E1506" i="40"/>
  <c r="C1506" i="40"/>
  <c r="P1505" i="40"/>
  <c r="F1505" i="40"/>
  <c r="E1505" i="40"/>
  <c r="C1505" i="40"/>
  <c r="P1504" i="40"/>
  <c r="E1504" i="40"/>
  <c r="C1504" i="40"/>
  <c r="P1503" i="40"/>
  <c r="F1503" i="40"/>
  <c r="E1503" i="40"/>
  <c r="C1503" i="40"/>
  <c r="F1502" i="40"/>
  <c r="E1502" i="40"/>
  <c r="C1502" i="40"/>
  <c r="P1501" i="40"/>
  <c r="F1501" i="40"/>
  <c r="E1501" i="40"/>
  <c r="C1501" i="40"/>
  <c r="P1500" i="40"/>
  <c r="F1500" i="40"/>
  <c r="E1500" i="40"/>
  <c r="C1500" i="40"/>
  <c r="P1499" i="40"/>
  <c r="F1499" i="40"/>
  <c r="E1499" i="40"/>
  <c r="C1499" i="40"/>
  <c r="P1498" i="40"/>
  <c r="F1498" i="40"/>
  <c r="E1498" i="40"/>
  <c r="C1498" i="40"/>
  <c r="P1497" i="40"/>
  <c r="F1497" i="40"/>
  <c r="E1497" i="40"/>
  <c r="C1497" i="40"/>
  <c r="P1496" i="40"/>
  <c r="F1496" i="40"/>
  <c r="E1496" i="40"/>
  <c r="C1496" i="40"/>
  <c r="P1495" i="40"/>
  <c r="F1495" i="40"/>
  <c r="E1495" i="40"/>
  <c r="C1495" i="40"/>
  <c r="P1494" i="40"/>
  <c r="F1494" i="40"/>
  <c r="E1494" i="40"/>
  <c r="C1494" i="40"/>
  <c r="P1493" i="40"/>
  <c r="F1493" i="40"/>
  <c r="E1493" i="40"/>
  <c r="C1493" i="40"/>
  <c r="P1492" i="40"/>
  <c r="F1492" i="40"/>
  <c r="E1492" i="40"/>
  <c r="C1492" i="40"/>
  <c r="P1491" i="40"/>
  <c r="F1491" i="40"/>
  <c r="E1491" i="40"/>
  <c r="C1491" i="40"/>
  <c r="F1490" i="40"/>
  <c r="E1490" i="40"/>
  <c r="C1490" i="40"/>
  <c r="P1489" i="40"/>
  <c r="F1489" i="40"/>
  <c r="E1489" i="40"/>
  <c r="C1489" i="40"/>
  <c r="P1488" i="40"/>
  <c r="F1488" i="40"/>
  <c r="E1488" i="40"/>
  <c r="C1488" i="40"/>
  <c r="P1487" i="40"/>
  <c r="F1487" i="40"/>
  <c r="E1487" i="40"/>
  <c r="C1487" i="40"/>
  <c r="P1486" i="40"/>
  <c r="F1486" i="40"/>
  <c r="E1486" i="40"/>
  <c r="C1486" i="40"/>
  <c r="P1485" i="40"/>
  <c r="F1485" i="40"/>
  <c r="E1485" i="40"/>
  <c r="C1485" i="40"/>
  <c r="P1484" i="40"/>
  <c r="F1484" i="40"/>
  <c r="E1484" i="40"/>
  <c r="C1484" i="40"/>
  <c r="P1483" i="40"/>
  <c r="F1483" i="40"/>
  <c r="E1483" i="40"/>
  <c r="C1483" i="40"/>
  <c r="P1482" i="40"/>
  <c r="F1482" i="40"/>
  <c r="E1482" i="40"/>
  <c r="C1482" i="40"/>
  <c r="P1481" i="40"/>
  <c r="F1481" i="40"/>
  <c r="E1481" i="40"/>
  <c r="C1481" i="40"/>
  <c r="P1480" i="40"/>
  <c r="F1480" i="40"/>
  <c r="E1480" i="40"/>
  <c r="C1480" i="40"/>
  <c r="P1479" i="40"/>
  <c r="F1479" i="40"/>
  <c r="E1479" i="40"/>
  <c r="C1479" i="40"/>
  <c r="P1478" i="40"/>
  <c r="F1478" i="40"/>
  <c r="E1478" i="40"/>
  <c r="C1478" i="40"/>
  <c r="P1477" i="40"/>
  <c r="F1477" i="40"/>
  <c r="E1477" i="40"/>
  <c r="C1477" i="40"/>
  <c r="P1476" i="40"/>
  <c r="F1476" i="40"/>
  <c r="E1476" i="40"/>
  <c r="C1476" i="40"/>
  <c r="P1475" i="40"/>
  <c r="F1475" i="40"/>
  <c r="E1475" i="40"/>
  <c r="C1475" i="40"/>
  <c r="P1474" i="40"/>
  <c r="F1474" i="40"/>
  <c r="E1474" i="40"/>
  <c r="C1474" i="40"/>
  <c r="P1473" i="40"/>
  <c r="F1473" i="40"/>
  <c r="E1473" i="40"/>
  <c r="C1473" i="40"/>
  <c r="P1472" i="40"/>
  <c r="F1472" i="40"/>
  <c r="E1472" i="40"/>
  <c r="C1472" i="40"/>
  <c r="P1471" i="40"/>
  <c r="F1471" i="40"/>
  <c r="E1471" i="40"/>
  <c r="C1471" i="40"/>
  <c r="P1470" i="40"/>
  <c r="F1470" i="40"/>
  <c r="C1470" i="40"/>
  <c r="P1469" i="40"/>
  <c r="F1469" i="40"/>
  <c r="E1469" i="40"/>
  <c r="C1469" i="40"/>
  <c r="P1468" i="40"/>
  <c r="F1468" i="40"/>
  <c r="E1468" i="40"/>
  <c r="C1468" i="40"/>
  <c r="P1467" i="40"/>
  <c r="F1467" i="40"/>
  <c r="E1467" i="40"/>
  <c r="C1467" i="40"/>
  <c r="P1466" i="40"/>
  <c r="F1466" i="40"/>
  <c r="E1466" i="40"/>
  <c r="C1466" i="40"/>
  <c r="P1465" i="40"/>
  <c r="F1465" i="40"/>
  <c r="E1465" i="40"/>
  <c r="C1465" i="40"/>
  <c r="P1464" i="40"/>
  <c r="F1464" i="40"/>
  <c r="E1464" i="40"/>
  <c r="C1464" i="40"/>
  <c r="P1463" i="40"/>
  <c r="F1463" i="40"/>
  <c r="E1463" i="40"/>
  <c r="C1463" i="40"/>
  <c r="P1462" i="40"/>
  <c r="F1462" i="40"/>
  <c r="E1462" i="40"/>
  <c r="C1462" i="40"/>
  <c r="P1461" i="40"/>
  <c r="F1461" i="40"/>
  <c r="E1461" i="40"/>
  <c r="C1461" i="40"/>
  <c r="P1460" i="40"/>
  <c r="F1460" i="40"/>
  <c r="E1460" i="40"/>
  <c r="C1460" i="40"/>
  <c r="P1459" i="40"/>
  <c r="F1459" i="40"/>
  <c r="E1459" i="40"/>
  <c r="C1459" i="40"/>
  <c r="P1458" i="40"/>
  <c r="F1458" i="40"/>
  <c r="E1458" i="40"/>
  <c r="C1458" i="40"/>
  <c r="P1457" i="40"/>
  <c r="F1457" i="40"/>
  <c r="E1457" i="40"/>
  <c r="C1457" i="40"/>
  <c r="P1456" i="40"/>
  <c r="F1456" i="40"/>
  <c r="E1456" i="40"/>
  <c r="C1456" i="40"/>
  <c r="P1455" i="40"/>
  <c r="F1455" i="40"/>
  <c r="E1455" i="40"/>
  <c r="C1455" i="40"/>
  <c r="P1454" i="40"/>
  <c r="F1454" i="40"/>
  <c r="E1454" i="40"/>
  <c r="C1454" i="40"/>
  <c r="P1453" i="40"/>
  <c r="F1453" i="40"/>
  <c r="E1453" i="40"/>
  <c r="C1453" i="40"/>
  <c r="P1452" i="40"/>
  <c r="F1452" i="40"/>
  <c r="E1452" i="40"/>
  <c r="C1452" i="40"/>
  <c r="P1451" i="40"/>
  <c r="F1451" i="40"/>
  <c r="E1451" i="40"/>
  <c r="C1451" i="40"/>
  <c r="P1450" i="40"/>
  <c r="F1450" i="40"/>
  <c r="E1450" i="40"/>
  <c r="C1450" i="40"/>
  <c r="P1449" i="40"/>
  <c r="F1449" i="40"/>
  <c r="E1449" i="40"/>
  <c r="C1449" i="40"/>
  <c r="P1448" i="40"/>
  <c r="F1448" i="40"/>
  <c r="E1448" i="40"/>
  <c r="C1448" i="40"/>
  <c r="P1447" i="40"/>
  <c r="F1447" i="40"/>
  <c r="E1447" i="40"/>
  <c r="C1447" i="40"/>
  <c r="P1446" i="40"/>
  <c r="F1446" i="40"/>
  <c r="C1446" i="40"/>
  <c r="P1445" i="40"/>
  <c r="F1445" i="40"/>
  <c r="E1445" i="40"/>
  <c r="C1445" i="40"/>
  <c r="P1444" i="40"/>
  <c r="F1444" i="40"/>
  <c r="E1444" i="40"/>
  <c r="C1444" i="40"/>
  <c r="P1443" i="40"/>
  <c r="F1443" i="40"/>
  <c r="E1443" i="40"/>
  <c r="C1443" i="40"/>
  <c r="P1442" i="40"/>
  <c r="E1442" i="40"/>
  <c r="C1442" i="40"/>
  <c r="P1441" i="40"/>
  <c r="F1441" i="40"/>
  <c r="E1441" i="40"/>
  <c r="C1441" i="40"/>
  <c r="P1440" i="40"/>
  <c r="F1440" i="40"/>
  <c r="E1440" i="40"/>
  <c r="C1440" i="40"/>
  <c r="P1439" i="40"/>
  <c r="F1439" i="40"/>
  <c r="E1439" i="40"/>
  <c r="C1439" i="40"/>
  <c r="P1438" i="40"/>
  <c r="F1438" i="40"/>
  <c r="C1438" i="40"/>
  <c r="P1437" i="40"/>
  <c r="F1437" i="40"/>
  <c r="C1437" i="40"/>
  <c r="P1436" i="40"/>
  <c r="E1436" i="40"/>
  <c r="C1436" i="40"/>
  <c r="P1435" i="40"/>
  <c r="F1435" i="40"/>
  <c r="E1435" i="40"/>
  <c r="C1435" i="40"/>
  <c r="P1434" i="40"/>
  <c r="F1434" i="40"/>
  <c r="E1434" i="40"/>
  <c r="C1434" i="40"/>
  <c r="P1433" i="40"/>
  <c r="F1433" i="40"/>
  <c r="E1433" i="40"/>
  <c r="C1433" i="40"/>
  <c r="P1432" i="40"/>
  <c r="F1432" i="40"/>
  <c r="E1432" i="40"/>
  <c r="C1432" i="40"/>
  <c r="P1431" i="40"/>
  <c r="F1431" i="40"/>
  <c r="C1431" i="40"/>
  <c r="P1430" i="40"/>
  <c r="F1430" i="40"/>
  <c r="E1430" i="40"/>
  <c r="C1430" i="40"/>
  <c r="P1429" i="40"/>
  <c r="F1429" i="40"/>
  <c r="E1429" i="40"/>
  <c r="C1429" i="40"/>
  <c r="P1428" i="40"/>
  <c r="E1428" i="40"/>
  <c r="C1428" i="40"/>
  <c r="P1427" i="40"/>
  <c r="F1427" i="40"/>
  <c r="E1427" i="40"/>
  <c r="C1427" i="40"/>
  <c r="P1426" i="40"/>
  <c r="F1426" i="40"/>
  <c r="E1426" i="40"/>
  <c r="C1426" i="40"/>
  <c r="P1425" i="40"/>
  <c r="F1425" i="40"/>
  <c r="E1425" i="40"/>
  <c r="C1425" i="40"/>
  <c r="P1424" i="40"/>
  <c r="F1424" i="40"/>
  <c r="E1424" i="40"/>
  <c r="C1424" i="40"/>
  <c r="P1423" i="40"/>
  <c r="F1423" i="40"/>
  <c r="E1423" i="40"/>
  <c r="C1423" i="40"/>
  <c r="P1422" i="40"/>
  <c r="F1422" i="40"/>
  <c r="E1422" i="40"/>
  <c r="C1422" i="40"/>
  <c r="P1421" i="40"/>
  <c r="F1421" i="40"/>
  <c r="E1421" i="40"/>
  <c r="C1421" i="40"/>
  <c r="P1420" i="40"/>
  <c r="F1420" i="40"/>
  <c r="E1420" i="40"/>
  <c r="C1420" i="40"/>
  <c r="P1419" i="40"/>
  <c r="F1419" i="40"/>
  <c r="E1419" i="40"/>
  <c r="C1419" i="40"/>
  <c r="P1418" i="40"/>
  <c r="F1418" i="40"/>
  <c r="E1418" i="40"/>
  <c r="C1418" i="40"/>
  <c r="P1417" i="40"/>
  <c r="F1417" i="40"/>
  <c r="E1417" i="40"/>
  <c r="C1417" i="40"/>
  <c r="P1416" i="40"/>
  <c r="F1416" i="40"/>
  <c r="E1416" i="40"/>
  <c r="C1416" i="40"/>
  <c r="P1415" i="40"/>
  <c r="F1415" i="40"/>
  <c r="E1415" i="40"/>
  <c r="C1415" i="40"/>
  <c r="P1414" i="40"/>
  <c r="F1414" i="40"/>
  <c r="E1414" i="40"/>
  <c r="C1414" i="40"/>
  <c r="P1413" i="40"/>
  <c r="F1413" i="40"/>
  <c r="C1413" i="40"/>
  <c r="P1412" i="40"/>
  <c r="F1412" i="40"/>
  <c r="E1412" i="40"/>
  <c r="C1412" i="40"/>
  <c r="P1411" i="40"/>
  <c r="F1411" i="40"/>
  <c r="E1411" i="40"/>
  <c r="C1411" i="40"/>
  <c r="P1410" i="40"/>
  <c r="F1410" i="40"/>
  <c r="E1410" i="40"/>
  <c r="C1410" i="40"/>
  <c r="P1409" i="40"/>
  <c r="F1409" i="40"/>
  <c r="E1409" i="40"/>
  <c r="C1409" i="40"/>
  <c r="P1408" i="40"/>
  <c r="F1408" i="40"/>
  <c r="E1408" i="40"/>
  <c r="C1408" i="40"/>
  <c r="P1407" i="40"/>
  <c r="F1407" i="40"/>
  <c r="C1407" i="40"/>
  <c r="P1406" i="40"/>
  <c r="F1406" i="40"/>
  <c r="E1406" i="40"/>
  <c r="C1406" i="40"/>
  <c r="P1405" i="40"/>
  <c r="F1405" i="40"/>
  <c r="E1405" i="40"/>
  <c r="C1405" i="40"/>
  <c r="P1404" i="40"/>
  <c r="F1404" i="40"/>
  <c r="E1404" i="40"/>
  <c r="C1404" i="40"/>
  <c r="P1403" i="40"/>
  <c r="F1403" i="40"/>
  <c r="E1403" i="40"/>
  <c r="C1403" i="40"/>
  <c r="P1402" i="40"/>
  <c r="F1402" i="40"/>
  <c r="E1402" i="40"/>
  <c r="C1402" i="40"/>
  <c r="P1401" i="40"/>
  <c r="F1401" i="40"/>
  <c r="E1401" i="40"/>
  <c r="C1401" i="40"/>
  <c r="P1400" i="40"/>
  <c r="F1400" i="40"/>
  <c r="E1400" i="40"/>
  <c r="C1400" i="40"/>
  <c r="P1399" i="40"/>
  <c r="E1399" i="40"/>
  <c r="C1399" i="40"/>
  <c r="P1398" i="40"/>
  <c r="F1398" i="40"/>
  <c r="E1398" i="40"/>
  <c r="C1398" i="40"/>
  <c r="P1397" i="40"/>
  <c r="F1397" i="40"/>
  <c r="E1397" i="40"/>
  <c r="C1397" i="40"/>
  <c r="P1396" i="40"/>
  <c r="F1396" i="40"/>
  <c r="E1396" i="40"/>
  <c r="C1396" i="40"/>
  <c r="P1395" i="40"/>
  <c r="F1395" i="40"/>
  <c r="E1395" i="40"/>
  <c r="C1395" i="40"/>
  <c r="P1394" i="40"/>
  <c r="F1394" i="40"/>
  <c r="E1394" i="40"/>
  <c r="C1394" i="40"/>
  <c r="P1393" i="40"/>
  <c r="F1393" i="40"/>
  <c r="E1393" i="40"/>
  <c r="C1393" i="40"/>
  <c r="P1392" i="40"/>
  <c r="F1392" i="40"/>
  <c r="E1392" i="40"/>
  <c r="C1392" i="40"/>
  <c r="P1391" i="40"/>
  <c r="F1391" i="40"/>
  <c r="E1391" i="40"/>
  <c r="C1391" i="40"/>
  <c r="P1390" i="40"/>
  <c r="F1390" i="40"/>
  <c r="E1390" i="40"/>
  <c r="C1390" i="40"/>
  <c r="P1389" i="40"/>
  <c r="F1389" i="40"/>
  <c r="E1389" i="40"/>
  <c r="C1389" i="40"/>
  <c r="P1388" i="40"/>
  <c r="F1388" i="40"/>
  <c r="E1388" i="40"/>
  <c r="C1388" i="40"/>
  <c r="P1387" i="40"/>
  <c r="F1387" i="40"/>
  <c r="E1387" i="40"/>
  <c r="C1387" i="40"/>
  <c r="P1386" i="40"/>
  <c r="F1386" i="40"/>
  <c r="E1386" i="40"/>
  <c r="C1386" i="40"/>
  <c r="P1385" i="40"/>
  <c r="F1385" i="40"/>
  <c r="E1385" i="40"/>
  <c r="C1385" i="40"/>
  <c r="P1384" i="40"/>
  <c r="F1384" i="40"/>
  <c r="E1384" i="40"/>
  <c r="C1384" i="40"/>
  <c r="P1383" i="40"/>
  <c r="F1383" i="40"/>
  <c r="E1383" i="40"/>
  <c r="C1383" i="40"/>
  <c r="P1382" i="40"/>
  <c r="F1382" i="40"/>
  <c r="E1382" i="40"/>
  <c r="C1382" i="40"/>
  <c r="P1381" i="40"/>
  <c r="F1381" i="40"/>
  <c r="E1381" i="40"/>
  <c r="C1381" i="40"/>
  <c r="P1380" i="40"/>
  <c r="F1380" i="40"/>
  <c r="E1380" i="40"/>
  <c r="C1380" i="40"/>
  <c r="P1379" i="40"/>
  <c r="F1379" i="40"/>
  <c r="E1379" i="40"/>
  <c r="C1379" i="40"/>
  <c r="P1378" i="40"/>
  <c r="F1378" i="40"/>
  <c r="E1378" i="40"/>
  <c r="C1378" i="40"/>
  <c r="P1377" i="40"/>
  <c r="F1377" i="40"/>
  <c r="E1377" i="40"/>
  <c r="C1377" i="40"/>
  <c r="P1376" i="40"/>
  <c r="F1376" i="40"/>
  <c r="E1376" i="40"/>
  <c r="C1376" i="40"/>
  <c r="P1375" i="40"/>
  <c r="F1375" i="40"/>
  <c r="E1375" i="40"/>
  <c r="C1375" i="40"/>
  <c r="P1374" i="40"/>
  <c r="F1374" i="40"/>
  <c r="E1374" i="40"/>
  <c r="C1374" i="40"/>
  <c r="P1373" i="40"/>
  <c r="F1373" i="40"/>
  <c r="E1373" i="40"/>
  <c r="C1373" i="40"/>
  <c r="P1372" i="40"/>
  <c r="F1372" i="40"/>
  <c r="E1372" i="40"/>
  <c r="C1372" i="40"/>
  <c r="P1371" i="40"/>
  <c r="F1371" i="40"/>
  <c r="E1371" i="40"/>
  <c r="C1371" i="40"/>
  <c r="P1370" i="40"/>
  <c r="F1370" i="40"/>
  <c r="E1370" i="40"/>
  <c r="C1370" i="40"/>
  <c r="P1369" i="40"/>
  <c r="F1369" i="40"/>
  <c r="E1369" i="40"/>
  <c r="C1369" i="40"/>
  <c r="P1368" i="40"/>
  <c r="F1368" i="40"/>
  <c r="E1368" i="40"/>
  <c r="C1368" i="40"/>
  <c r="P1367" i="40"/>
  <c r="F1367" i="40"/>
  <c r="E1367" i="40"/>
  <c r="C1367" i="40"/>
  <c r="P1366" i="40"/>
  <c r="F1366" i="40"/>
  <c r="E1366" i="40"/>
  <c r="C1366" i="40"/>
  <c r="P1365" i="40"/>
  <c r="F1365" i="40"/>
  <c r="E1365" i="40"/>
  <c r="C1365" i="40"/>
  <c r="P1364" i="40"/>
  <c r="F1364" i="40"/>
  <c r="E1364" i="40"/>
  <c r="C1364" i="40"/>
  <c r="P1363" i="40"/>
  <c r="F1363" i="40"/>
  <c r="E1363" i="40"/>
  <c r="C1363" i="40"/>
  <c r="P1362" i="40"/>
  <c r="F1362" i="40"/>
  <c r="E1362" i="40"/>
  <c r="C1362" i="40"/>
  <c r="P1361" i="40"/>
  <c r="F1361" i="40"/>
  <c r="E1361" i="40"/>
  <c r="C1361" i="40"/>
  <c r="P1360" i="40"/>
  <c r="F1360" i="40"/>
  <c r="E1360" i="40"/>
  <c r="C1360" i="40"/>
  <c r="P1359" i="40"/>
  <c r="F1359" i="40"/>
  <c r="E1359" i="40"/>
  <c r="C1359" i="40"/>
  <c r="P1358" i="40"/>
  <c r="F1358" i="40"/>
  <c r="E1358" i="40"/>
  <c r="C1358" i="40"/>
  <c r="P1357" i="40"/>
  <c r="F1357" i="40"/>
  <c r="E1357" i="40"/>
  <c r="C1357" i="40"/>
  <c r="P1356" i="40"/>
  <c r="F1356" i="40"/>
  <c r="E1356" i="40"/>
  <c r="C1356" i="40"/>
  <c r="P1355" i="40"/>
  <c r="F1355" i="40"/>
  <c r="E1355" i="40"/>
  <c r="C1355" i="40"/>
  <c r="P1354" i="40"/>
  <c r="F1354" i="40"/>
  <c r="E1354" i="40"/>
  <c r="C1354" i="40"/>
  <c r="P1353" i="40"/>
  <c r="F1353" i="40"/>
  <c r="E1353" i="40"/>
  <c r="C1353" i="40"/>
  <c r="P1352" i="40"/>
  <c r="F1352" i="40"/>
  <c r="E1352" i="40"/>
  <c r="C1352" i="40"/>
  <c r="P1351" i="40"/>
  <c r="F1351" i="40"/>
  <c r="E1351" i="40"/>
  <c r="C1351" i="40"/>
  <c r="P1350" i="40"/>
  <c r="F1350" i="40"/>
  <c r="E1350" i="40"/>
  <c r="C1350" i="40"/>
  <c r="P1349" i="40"/>
  <c r="F1349" i="40"/>
  <c r="C1349" i="40"/>
  <c r="P1348" i="40"/>
  <c r="F1348" i="40"/>
  <c r="E1348" i="40"/>
  <c r="C1348" i="40"/>
  <c r="P1347" i="40"/>
  <c r="F1347" i="40"/>
  <c r="E1347" i="40"/>
  <c r="C1347" i="40"/>
  <c r="P1346" i="40"/>
  <c r="F1346" i="40"/>
  <c r="E1346" i="40"/>
  <c r="C1346" i="40"/>
  <c r="P1345" i="40"/>
  <c r="F1345" i="40"/>
  <c r="E1345" i="40"/>
  <c r="C1345" i="40"/>
  <c r="P1344" i="40"/>
  <c r="F1344" i="40"/>
  <c r="E1344" i="40"/>
  <c r="C1344" i="40"/>
  <c r="P1343" i="40"/>
  <c r="F1343" i="40"/>
  <c r="E1343" i="40"/>
  <c r="C1343" i="40"/>
  <c r="P1342" i="40"/>
  <c r="F1342" i="40"/>
  <c r="E1342" i="40"/>
  <c r="C1342" i="40"/>
  <c r="P1341" i="40"/>
  <c r="F1341" i="40"/>
  <c r="E1341" i="40"/>
  <c r="C1341" i="40"/>
  <c r="P1340" i="40"/>
  <c r="F1340" i="40"/>
  <c r="E1340" i="40"/>
  <c r="C1340" i="40"/>
  <c r="P1339" i="40"/>
  <c r="F1339" i="40"/>
  <c r="E1339" i="40"/>
  <c r="C1339" i="40"/>
  <c r="P1338" i="40"/>
  <c r="F1338" i="40"/>
  <c r="E1338" i="40"/>
  <c r="C1338" i="40"/>
  <c r="P1337" i="40"/>
  <c r="F1337" i="40"/>
  <c r="E1337" i="40"/>
  <c r="C1337" i="40"/>
  <c r="P1336" i="40"/>
  <c r="F1336" i="40"/>
  <c r="E1336" i="40"/>
  <c r="C1336" i="40"/>
  <c r="P1335" i="40"/>
  <c r="F1335" i="40"/>
  <c r="E1335" i="40"/>
  <c r="C1335" i="40"/>
  <c r="P1334" i="40"/>
  <c r="F1334" i="40"/>
  <c r="E1334" i="40"/>
  <c r="C1334" i="40"/>
  <c r="P1333" i="40"/>
  <c r="F1333" i="40"/>
  <c r="C1333" i="40"/>
  <c r="P1332" i="40"/>
  <c r="F1332" i="40"/>
  <c r="E1332" i="40"/>
  <c r="C1332" i="40"/>
  <c r="P1331" i="40"/>
  <c r="F1331" i="40"/>
  <c r="C1331" i="40"/>
  <c r="P1330" i="40"/>
  <c r="F1330" i="40"/>
  <c r="E1330" i="40"/>
  <c r="C1330" i="40"/>
  <c r="P1329" i="40"/>
  <c r="F1329" i="40"/>
  <c r="E1329" i="40"/>
  <c r="C1329" i="40"/>
  <c r="P1328" i="40"/>
  <c r="F1328" i="40"/>
  <c r="C1328" i="40"/>
  <c r="P1327" i="40"/>
  <c r="F1327" i="40"/>
  <c r="C1327" i="40"/>
  <c r="P1326" i="40"/>
  <c r="F1326" i="40"/>
  <c r="E1326" i="40"/>
  <c r="C1326" i="40"/>
  <c r="P1325" i="40"/>
  <c r="F1325" i="40"/>
  <c r="E1325" i="40"/>
  <c r="C1325" i="40"/>
  <c r="P1324" i="40"/>
  <c r="F1324" i="40"/>
  <c r="E1324" i="40"/>
  <c r="C1324" i="40"/>
  <c r="P1323" i="40"/>
  <c r="F1323" i="40"/>
  <c r="E1323" i="40"/>
  <c r="C1323" i="40"/>
  <c r="P1322" i="40"/>
  <c r="F1322" i="40"/>
  <c r="E1322" i="40"/>
  <c r="C1322" i="40"/>
  <c r="P1321" i="40"/>
  <c r="F1321" i="40"/>
  <c r="E1321" i="40"/>
  <c r="C1321" i="40"/>
  <c r="P1320" i="40"/>
  <c r="F1320" i="40"/>
  <c r="E1320" i="40"/>
  <c r="C1320" i="40"/>
  <c r="P1319" i="40"/>
  <c r="F1319" i="40"/>
  <c r="E1319" i="40"/>
  <c r="C1319" i="40"/>
  <c r="P1318" i="40"/>
  <c r="F1318" i="40"/>
  <c r="E1318" i="40"/>
  <c r="C1318" i="40"/>
  <c r="P1317" i="40"/>
  <c r="F1317" i="40"/>
  <c r="E1317" i="40"/>
  <c r="C1317" i="40"/>
  <c r="P1316" i="40"/>
  <c r="F1316" i="40"/>
  <c r="E1316" i="40"/>
  <c r="C1316" i="40"/>
  <c r="P1315" i="40"/>
  <c r="F1315" i="40"/>
  <c r="E1315" i="40"/>
  <c r="C1315" i="40"/>
  <c r="P1314" i="40"/>
  <c r="F1314" i="40"/>
  <c r="E1314" i="40"/>
  <c r="C1314" i="40"/>
  <c r="P1313" i="40"/>
  <c r="F1313" i="40"/>
  <c r="E1313" i="40"/>
  <c r="C1313" i="40"/>
  <c r="P1312" i="40"/>
  <c r="F1312" i="40"/>
  <c r="E1312" i="40"/>
  <c r="C1312" i="40"/>
  <c r="P1311" i="40"/>
  <c r="F1311" i="40"/>
  <c r="E1311" i="40"/>
  <c r="C1311" i="40"/>
  <c r="P1310" i="40"/>
  <c r="F1310" i="40"/>
  <c r="E1310" i="40"/>
  <c r="C1310" i="40"/>
  <c r="P1309" i="40"/>
  <c r="F1309" i="40"/>
  <c r="E1309" i="40"/>
  <c r="C1309" i="40"/>
  <c r="P1308" i="40"/>
  <c r="F1308" i="40"/>
  <c r="E1308" i="40"/>
  <c r="C1308" i="40"/>
  <c r="P1307" i="40"/>
  <c r="F1307" i="40"/>
  <c r="E1307" i="40"/>
  <c r="C1307" i="40"/>
  <c r="P1306" i="40"/>
  <c r="F1306" i="40"/>
  <c r="E1306" i="40"/>
  <c r="C1306" i="40"/>
  <c r="P1305" i="40"/>
  <c r="F1305" i="40"/>
  <c r="E1305" i="40"/>
  <c r="C1305" i="40"/>
  <c r="P1304" i="40"/>
  <c r="F1304" i="40"/>
  <c r="E1304" i="40"/>
  <c r="C1304" i="40"/>
  <c r="P1303" i="40"/>
  <c r="F1303" i="40"/>
  <c r="E1303" i="40"/>
  <c r="C1303" i="40"/>
  <c r="P1302" i="40"/>
  <c r="F1302" i="40"/>
  <c r="E1302" i="40"/>
  <c r="C1302" i="40"/>
  <c r="P1301" i="40"/>
  <c r="F1301" i="40"/>
  <c r="E1301" i="40"/>
  <c r="C1301" i="40"/>
  <c r="P1300" i="40"/>
  <c r="F1300" i="40"/>
  <c r="E1300" i="40"/>
  <c r="C1300" i="40"/>
  <c r="P1299" i="40"/>
  <c r="F1299" i="40"/>
  <c r="C1299" i="40"/>
  <c r="P1298" i="40"/>
  <c r="F1298" i="40"/>
  <c r="E1298" i="40"/>
  <c r="C1298" i="40"/>
  <c r="P1297" i="40"/>
  <c r="F1297" i="40"/>
  <c r="E1297" i="40"/>
  <c r="C1297" i="40"/>
  <c r="P1296" i="40"/>
  <c r="F1296" i="40"/>
  <c r="E1296" i="40"/>
  <c r="C1296" i="40"/>
  <c r="P1295" i="40"/>
  <c r="F1295" i="40"/>
  <c r="E1295" i="40"/>
  <c r="C1295" i="40"/>
  <c r="P1294" i="40"/>
  <c r="F1294" i="40"/>
  <c r="E1294" i="40"/>
  <c r="C1294" i="40"/>
  <c r="P1293" i="40"/>
  <c r="F1293" i="40"/>
  <c r="E1293" i="40"/>
  <c r="C1293" i="40"/>
  <c r="P1292" i="40"/>
  <c r="F1292" i="40"/>
  <c r="E1292" i="40"/>
  <c r="C1292" i="40"/>
  <c r="P1291" i="40"/>
  <c r="F1291" i="40"/>
  <c r="E1291" i="40"/>
  <c r="C1291" i="40"/>
  <c r="P1290" i="40"/>
  <c r="F1290" i="40"/>
  <c r="E1290" i="40"/>
  <c r="C1290" i="40"/>
  <c r="P1289" i="40"/>
  <c r="F1289" i="40"/>
  <c r="C1289" i="40"/>
  <c r="P1288" i="40"/>
  <c r="F1288" i="40"/>
  <c r="E1288" i="40"/>
  <c r="C1288" i="40"/>
  <c r="P1287" i="40"/>
  <c r="F1287" i="40"/>
  <c r="E1287" i="40"/>
  <c r="C1287" i="40"/>
  <c r="P1286" i="40"/>
  <c r="F1286" i="40"/>
  <c r="E1286" i="40"/>
  <c r="C1286" i="40"/>
  <c r="P1285" i="40"/>
  <c r="F1285" i="40"/>
  <c r="E1285" i="40"/>
  <c r="C1285" i="40"/>
  <c r="P1284" i="40"/>
  <c r="F1284" i="40"/>
  <c r="E1284" i="40"/>
  <c r="C1284" i="40"/>
  <c r="P1283" i="40"/>
  <c r="F1283" i="40"/>
  <c r="E1283" i="40"/>
  <c r="C1283" i="40"/>
  <c r="P1282" i="40"/>
  <c r="F1282" i="40"/>
  <c r="E1282" i="40"/>
  <c r="C1282" i="40"/>
  <c r="P1281" i="40"/>
  <c r="F1281" i="40"/>
  <c r="E1281" i="40"/>
  <c r="C1281" i="40"/>
  <c r="P1280" i="40"/>
  <c r="F1280" i="40"/>
  <c r="E1280" i="40"/>
  <c r="C1280" i="40"/>
  <c r="P1279" i="40"/>
  <c r="F1279" i="40"/>
  <c r="E1279" i="40"/>
  <c r="C1279" i="40"/>
  <c r="P1278" i="40"/>
  <c r="F1278" i="40"/>
  <c r="E1278" i="40"/>
  <c r="C1278" i="40"/>
  <c r="P1277" i="40"/>
  <c r="F1277" i="40"/>
  <c r="E1277" i="40"/>
  <c r="C1277" i="40"/>
  <c r="P1276" i="40"/>
  <c r="F1276" i="40"/>
  <c r="E1276" i="40"/>
  <c r="C1276" i="40"/>
  <c r="P1275" i="40"/>
  <c r="F1275" i="40"/>
  <c r="E1275" i="40"/>
  <c r="C1275" i="40"/>
  <c r="P1274" i="40"/>
  <c r="F1274" i="40"/>
  <c r="E1274" i="40"/>
  <c r="C1274" i="40"/>
  <c r="P1273" i="40"/>
  <c r="F1273" i="40"/>
  <c r="E1273" i="40"/>
  <c r="C1273" i="40"/>
  <c r="P1272" i="40"/>
  <c r="F1272" i="40"/>
  <c r="E1272" i="40"/>
  <c r="C1272" i="40"/>
  <c r="P1271" i="40"/>
  <c r="F1271" i="40"/>
  <c r="E1271" i="40"/>
  <c r="C1271" i="40"/>
  <c r="P1270" i="40"/>
  <c r="F1270" i="40"/>
  <c r="E1270" i="40"/>
  <c r="C1270" i="40"/>
  <c r="P1269" i="40"/>
  <c r="F1269" i="40"/>
  <c r="E1269" i="40"/>
  <c r="C1269" i="40"/>
  <c r="P1268" i="40"/>
  <c r="F1268" i="40"/>
  <c r="E1268" i="40"/>
  <c r="C1268" i="40"/>
  <c r="P1267" i="40"/>
  <c r="F1267" i="40"/>
  <c r="E1267" i="40"/>
  <c r="C1267" i="40"/>
  <c r="P1266" i="40"/>
  <c r="F1266" i="40"/>
  <c r="E1266" i="40"/>
  <c r="C1266" i="40"/>
  <c r="P1265" i="40"/>
  <c r="F1265" i="40"/>
  <c r="E1265" i="40"/>
  <c r="C1265" i="40"/>
  <c r="P1264" i="40"/>
  <c r="F1264" i="40"/>
  <c r="C1264" i="40"/>
  <c r="P1263" i="40"/>
  <c r="F1263" i="40"/>
  <c r="E1263" i="40"/>
  <c r="C1263" i="40"/>
  <c r="P1262" i="40"/>
  <c r="F1262" i="40"/>
  <c r="E1262" i="40"/>
  <c r="C1262" i="40"/>
  <c r="P1261" i="40"/>
  <c r="F1261" i="40"/>
  <c r="E1261" i="40"/>
  <c r="C1261" i="40"/>
  <c r="P1260" i="40"/>
  <c r="F1260" i="40"/>
  <c r="E1260" i="40"/>
  <c r="C1260" i="40"/>
  <c r="P1259" i="40"/>
  <c r="F1259" i="40"/>
  <c r="E1259" i="40"/>
  <c r="C1259" i="40"/>
  <c r="P1258" i="40"/>
  <c r="F1258" i="40"/>
  <c r="E1258" i="40"/>
  <c r="C1258" i="40"/>
  <c r="P1257" i="40"/>
  <c r="F1257" i="40"/>
  <c r="E1257" i="40"/>
  <c r="C1257" i="40"/>
  <c r="P1256" i="40"/>
  <c r="F1256" i="40"/>
  <c r="E1256" i="40"/>
  <c r="C1256" i="40"/>
  <c r="P1255" i="40"/>
  <c r="F1255" i="40"/>
  <c r="E1255" i="40"/>
  <c r="C1255" i="40"/>
  <c r="P1254" i="40"/>
  <c r="F1254" i="40"/>
  <c r="E1254" i="40"/>
  <c r="C1254" i="40"/>
  <c r="P1253" i="40"/>
  <c r="F1253" i="40"/>
  <c r="E1253" i="40"/>
  <c r="C1253" i="40"/>
  <c r="P1252" i="40"/>
  <c r="F1252" i="40"/>
  <c r="E1252" i="40"/>
  <c r="C1252" i="40"/>
  <c r="P1251" i="40"/>
  <c r="F1251" i="40"/>
  <c r="E1251" i="40"/>
  <c r="C1251" i="40"/>
  <c r="P1250" i="40"/>
  <c r="F1250" i="40"/>
  <c r="E1250" i="40"/>
  <c r="C1250" i="40"/>
  <c r="P1249" i="40"/>
  <c r="F1249" i="40"/>
  <c r="E1249" i="40"/>
  <c r="C1249" i="40"/>
  <c r="P1248" i="40"/>
  <c r="F1248" i="40"/>
  <c r="E1248" i="40"/>
  <c r="C1248" i="40"/>
  <c r="P1247" i="40"/>
  <c r="F1247" i="40"/>
  <c r="E1247" i="40"/>
  <c r="C1247" i="40"/>
  <c r="P1246" i="40"/>
  <c r="F1246" i="40"/>
  <c r="E1246" i="40"/>
  <c r="C1246" i="40"/>
  <c r="P1245" i="40"/>
  <c r="F1245" i="40"/>
  <c r="E1245" i="40"/>
  <c r="C1245" i="40"/>
  <c r="P1244" i="40"/>
  <c r="F1244" i="40"/>
  <c r="E1244" i="40"/>
  <c r="C1244" i="40"/>
  <c r="P1243" i="40"/>
  <c r="F1243" i="40"/>
  <c r="E1243" i="40"/>
  <c r="C1243" i="40"/>
  <c r="P1242" i="40"/>
  <c r="F1242" i="40"/>
  <c r="E1242" i="40"/>
  <c r="C1242" i="40"/>
  <c r="P1241" i="40"/>
  <c r="F1241" i="40"/>
  <c r="E1241" i="40"/>
  <c r="C1241" i="40"/>
  <c r="P1240" i="40"/>
  <c r="F1240" i="40"/>
  <c r="E1240" i="40"/>
  <c r="C1240" i="40"/>
  <c r="P1239" i="40"/>
  <c r="F1239" i="40"/>
  <c r="E1239" i="40"/>
  <c r="C1239" i="40"/>
  <c r="P1238" i="40"/>
  <c r="F1238" i="40"/>
  <c r="E1238" i="40"/>
  <c r="C1238" i="40"/>
  <c r="P1237" i="40"/>
  <c r="F1237" i="40"/>
  <c r="E1237" i="40"/>
  <c r="C1237" i="40"/>
  <c r="P1236" i="40"/>
  <c r="F1236" i="40"/>
  <c r="E1236" i="40"/>
  <c r="C1236" i="40"/>
  <c r="P1235" i="40"/>
  <c r="F1235" i="40"/>
  <c r="E1235" i="40"/>
  <c r="C1235" i="40"/>
  <c r="P1234" i="40"/>
  <c r="F1234" i="40"/>
  <c r="E1234" i="40"/>
  <c r="C1234" i="40"/>
  <c r="P1233" i="40"/>
  <c r="F1233" i="40"/>
  <c r="E1233" i="40"/>
  <c r="C1233" i="40"/>
  <c r="P1232" i="40"/>
  <c r="F1232" i="40"/>
  <c r="E1232" i="40"/>
  <c r="C1232" i="40"/>
  <c r="P1231" i="40"/>
  <c r="F1231" i="40"/>
  <c r="E1231" i="40"/>
  <c r="C1231" i="40"/>
  <c r="P1230" i="40"/>
  <c r="F1230" i="40"/>
  <c r="E1230" i="40"/>
  <c r="C1230" i="40"/>
  <c r="P1229" i="40"/>
  <c r="F1229" i="40"/>
  <c r="E1229" i="40"/>
  <c r="C1229" i="40"/>
  <c r="P1228" i="40"/>
  <c r="F1228" i="40"/>
  <c r="E1228" i="40"/>
  <c r="C1228" i="40"/>
  <c r="P1227" i="40"/>
  <c r="F1227" i="40"/>
  <c r="E1227" i="40"/>
  <c r="C1227" i="40"/>
  <c r="P1226" i="40"/>
  <c r="F1226" i="40"/>
  <c r="E1226" i="40"/>
  <c r="C1226" i="40"/>
  <c r="P1225" i="40"/>
  <c r="F1225" i="40"/>
  <c r="E1225" i="40"/>
  <c r="C1225" i="40"/>
  <c r="P1224" i="40"/>
  <c r="F1224" i="40"/>
  <c r="C1224" i="40"/>
  <c r="P1223" i="40"/>
  <c r="F1223" i="40"/>
  <c r="E1223" i="40"/>
  <c r="C1223" i="40"/>
  <c r="P1222" i="40"/>
  <c r="F1222" i="40"/>
  <c r="E1222" i="40"/>
  <c r="C1222" i="40"/>
  <c r="P1221" i="40"/>
  <c r="F1221" i="40"/>
  <c r="E1221" i="40"/>
  <c r="C1221" i="40"/>
  <c r="P1220" i="40"/>
  <c r="F1220" i="40"/>
  <c r="C1220" i="40"/>
  <c r="P1219" i="40"/>
  <c r="F1219" i="40"/>
  <c r="E1219" i="40"/>
  <c r="C1219" i="40"/>
  <c r="P1218" i="40"/>
  <c r="F1218" i="40"/>
  <c r="E1218" i="40"/>
  <c r="C1218" i="40"/>
  <c r="P1217" i="40"/>
  <c r="F1217" i="40"/>
  <c r="E1217" i="40"/>
  <c r="C1217" i="40"/>
  <c r="P1216" i="40"/>
  <c r="F1216" i="40"/>
  <c r="E1216" i="40"/>
  <c r="C1216" i="40"/>
  <c r="P1215" i="40"/>
  <c r="F1215" i="40"/>
  <c r="E1215" i="40"/>
  <c r="C1215" i="40"/>
  <c r="P1214" i="40"/>
  <c r="F1214" i="40"/>
  <c r="E1214" i="40"/>
  <c r="C1214" i="40"/>
  <c r="P1213" i="40"/>
  <c r="F1213" i="40"/>
  <c r="C1213" i="40"/>
  <c r="P1212" i="40"/>
  <c r="F1212" i="40"/>
  <c r="E1212" i="40"/>
  <c r="C1212" i="40"/>
  <c r="P1211" i="40"/>
  <c r="F1211" i="40"/>
  <c r="E1211" i="40"/>
  <c r="C1211" i="40"/>
  <c r="P1210" i="40"/>
  <c r="F1210" i="40"/>
  <c r="E1210" i="40"/>
  <c r="C1210" i="40"/>
  <c r="P1209" i="40"/>
  <c r="F1209" i="40"/>
  <c r="E1209" i="40"/>
  <c r="C1209" i="40"/>
  <c r="P1208" i="40"/>
  <c r="F1208" i="40"/>
  <c r="E1208" i="40"/>
  <c r="C1208" i="40"/>
  <c r="P1207" i="40"/>
  <c r="F1207" i="40"/>
  <c r="E1207" i="40"/>
  <c r="C1207" i="40"/>
  <c r="P1206" i="40"/>
  <c r="F1206" i="40"/>
  <c r="E1206" i="40"/>
  <c r="C1206" i="40"/>
  <c r="P1205" i="40"/>
  <c r="F1205" i="40"/>
  <c r="E1205" i="40"/>
  <c r="C1205" i="40"/>
  <c r="P1204" i="40"/>
  <c r="F1204" i="40"/>
  <c r="E1204" i="40"/>
  <c r="C1204" i="40"/>
  <c r="F1203" i="40"/>
  <c r="E1203" i="40"/>
  <c r="C1203" i="40"/>
  <c r="P1202" i="40"/>
  <c r="F1202" i="40"/>
  <c r="E1202" i="40"/>
  <c r="C1202" i="40"/>
  <c r="P1201" i="40"/>
  <c r="F1201" i="40"/>
  <c r="E1201" i="40"/>
  <c r="C1201" i="40"/>
  <c r="P1200" i="40"/>
  <c r="F1200" i="40"/>
  <c r="E1200" i="40"/>
  <c r="C1200" i="40"/>
  <c r="P1199" i="40"/>
  <c r="F1199" i="40"/>
  <c r="E1199" i="40"/>
  <c r="C1199" i="40"/>
  <c r="P1198" i="40"/>
  <c r="F1198" i="40"/>
  <c r="E1198" i="40"/>
  <c r="C1198" i="40"/>
  <c r="P1197" i="40"/>
  <c r="F1197" i="40"/>
  <c r="E1197" i="40"/>
  <c r="C1197" i="40"/>
  <c r="P1196" i="40"/>
  <c r="F1196" i="40"/>
  <c r="E1196" i="40"/>
  <c r="C1196" i="40"/>
  <c r="F1195" i="40"/>
  <c r="E1195" i="40"/>
  <c r="C1195" i="40"/>
  <c r="F1194" i="40"/>
  <c r="E1194" i="40"/>
  <c r="C1194" i="40"/>
  <c r="P1193" i="40"/>
  <c r="F1193" i="40"/>
  <c r="E1193" i="40"/>
  <c r="C1193" i="40"/>
  <c r="P1192" i="40"/>
  <c r="F1192" i="40"/>
  <c r="E1192" i="40"/>
  <c r="C1192" i="40"/>
  <c r="P1191" i="40"/>
  <c r="F1191" i="40"/>
  <c r="E1191" i="40"/>
  <c r="C1191" i="40"/>
  <c r="P1190" i="40"/>
  <c r="F1190" i="40"/>
  <c r="E1190" i="40"/>
  <c r="C1190" i="40"/>
  <c r="P1189" i="40"/>
  <c r="F1189" i="40"/>
  <c r="E1189" i="40"/>
  <c r="C1189" i="40"/>
  <c r="P1188" i="40"/>
  <c r="F1188" i="40"/>
  <c r="E1188" i="40"/>
  <c r="C1188" i="40"/>
  <c r="P1187" i="40"/>
  <c r="F1187" i="40"/>
  <c r="E1187" i="40"/>
  <c r="C1187" i="40"/>
  <c r="P1186" i="40"/>
  <c r="F1186" i="40"/>
  <c r="E1186" i="40"/>
  <c r="C1186" i="40"/>
  <c r="P1185" i="40"/>
  <c r="F1185" i="40"/>
  <c r="E1185" i="40"/>
  <c r="C1185" i="40"/>
  <c r="P1184" i="40"/>
  <c r="F1184" i="40"/>
  <c r="E1184" i="40"/>
  <c r="C1184" i="40"/>
  <c r="P1183" i="40"/>
  <c r="F1183" i="40"/>
  <c r="E1183" i="40"/>
  <c r="C1183" i="40"/>
  <c r="P1182" i="40"/>
  <c r="F1182" i="40"/>
  <c r="E1182" i="40"/>
  <c r="C1182" i="40"/>
  <c r="P1181" i="40"/>
  <c r="F1181" i="40"/>
  <c r="E1181" i="40"/>
  <c r="C1181" i="40"/>
  <c r="P1180" i="40"/>
  <c r="F1180" i="40"/>
  <c r="E1180" i="40"/>
  <c r="C1180" i="40"/>
  <c r="P1179" i="40"/>
  <c r="F1179" i="40"/>
  <c r="E1179" i="40"/>
  <c r="C1179" i="40"/>
  <c r="P1178" i="40"/>
  <c r="F1178" i="40"/>
  <c r="E1178" i="40"/>
  <c r="C1178" i="40"/>
  <c r="P1177" i="40"/>
  <c r="F1177" i="40"/>
  <c r="E1177" i="40"/>
  <c r="C1177" i="40"/>
  <c r="P1176" i="40"/>
  <c r="F1176" i="40"/>
  <c r="E1176" i="40"/>
  <c r="C1176" i="40"/>
  <c r="P1175" i="40"/>
  <c r="F1175" i="40"/>
  <c r="E1175" i="40"/>
  <c r="C1175" i="40"/>
  <c r="P1174" i="40"/>
  <c r="F1174" i="40"/>
  <c r="E1174" i="40"/>
  <c r="C1174" i="40"/>
  <c r="P1173" i="40"/>
  <c r="F1173" i="40"/>
  <c r="E1173" i="40"/>
  <c r="C1173" i="40"/>
  <c r="P1172" i="40"/>
  <c r="F1172" i="40"/>
  <c r="E1172" i="40"/>
  <c r="C1172" i="40"/>
  <c r="P1171" i="40"/>
  <c r="F1171" i="40"/>
  <c r="E1171" i="40"/>
  <c r="C1171" i="40"/>
  <c r="P1170" i="40"/>
  <c r="F1170" i="40"/>
  <c r="E1170" i="40"/>
  <c r="C1170" i="40"/>
  <c r="P1169" i="40"/>
  <c r="F1169" i="40"/>
  <c r="E1169" i="40"/>
  <c r="C1169" i="40"/>
  <c r="P1168" i="40"/>
  <c r="F1168" i="40"/>
  <c r="E1168" i="40"/>
  <c r="C1168" i="40"/>
  <c r="P1167" i="40"/>
  <c r="F1167" i="40"/>
  <c r="E1167" i="40"/>
  <c r="C1167" i="40"/>
  <c r="P1166" i="40"/>
  <c r="F1166" i="40"/>
  <c r="E1166" i="40"/>
  <c r="C1166" i="40"/>
  <c r="P1165" i="40"/>
  <c r="F1165" i="40"/>
  <c r="E1165" i="40"/>
  <c r="C1165" i="40"/>
  <c r="P1164" i="40"/>
  <c r="F1164" i="40"/>
  <c r="E1164" i="40"/>
  <c r="C1164" i="40"/>
  <c r="P1163" i="40"/>
  <c r="F1163" i="40"/>
  <c r="E1163" i="40"/>
  <c r="C1163" i="40"/>
  <c r="P1162" i="40"/>
  <c r="F1162" i="40"/>
  <c r="E1162" i="40"/>
  <c r="C1162" i="40"/>
  <c r="P1161" i="40"/>
  <c r="F1161" i="40"/>
  <c r="E1161" i="40"/>
  <c r="C1161" i="40"/>
  <c r="P1160" i="40"/>
  <c r="F1160" i="40"/>
  <c r="E1160" i="40"/>
  <c r="C1160" i="40"/>
  <c r="P1159" i="40"/>
  <c r="F1159" i="40"/>
  <c r="E1159" i="40"/>
  <c r="C1159" i="40"/>
  <c r="P1158" i="40"/>
  <c r="F1158" i="40"/>
  <c r="E1158" i="40"/>
  <c r="C1158" i="40"/>
  <c r="P1157" i="40"/>
  <c r="F1157" i="40"/>
  <c r="E1157" i="40"/>
  <c r="C1157" i="40"/>
  <c r="P1156" i="40"/>
  <c r="F1156" i="40"/>
  <c r="E1156" i="40"/>
  <c r="C1156" i="40"/>
  <c r="P1155" i="40"/>
  <c r="F1155" i="40"/>
  <c r="E1155" i="40"/>
  <c r="C1155" i="40"/>
  <c r="P1154" i="40"/>
  <c r="F1154" i="40"/>
  <c r="E1154" i="40"/>
  <c r="C1154" i="40"/>
  <c r="P1153" i="40"/>
  <c r="F1153" i="40"/>
  <c r="E1153" i="40"/>
  <c r="C1153" i="40"/>
  <c r="P1152" i="40"/>
  <c r="F1152" i="40"/>
  <c r="E1152" i="40"/>
  <c r="C1152" i="40"/>
  <c r="P1151" i="40"/>
  <c r="F1151" i="40"/>
  <c r="E1151" i="40"/>
  <c r="C1151" i="40"/>
  <c r="P1150" i="40"/>
  <c r="F1150" i="40"/>
  <c r="E1150" i="40"/>
  <c r="C1150" i="40"/>
  <c r="P1149" i="40"/>
  <c r="F1149" i="40"/>
  <c r="E1149" i="40"/>
  <c r="C1149" i="40"/>
  <c r="P1148" i="40"/>
  <c r="F1148" i="40"/>
  <c r="E1148" i="40"/>
  <c r="C1148" i="40"/>
  <c r="P1147" i="40"/>
  <c r="F1147" i="40"/>
  <c r="E1147" i="40"/>
  <c r="C1147" i="40"/>
  <c r="P1146" i="40"/>
  <c r="F1146" i="40"/>
  <c r="E1146" i="40"/>
  <c r="C1146" i="40"/>
  <c r="P1145" i="40"/>
  <c r="F1145" i="40"/>
  <c r="E1145" i="40"/>
  <c r="C1145" i="40"/>
  <c r="P1144" i="40"/>
  <c r="F1144" i="40"/>
  <c r="E1144" i="40"/>
  <c r="C1144" i="40"/>
  <c r="P1143" i="40"/>
  <c r="F1143" i="40"/>
  <c r="E1143" i="40"/>
  <c r="C1143" i="40"/>
  <c r="P1142" i="40"/>
  <c r="F1142" i="40"/>
  <c r="E1142" i="40"/>
  <c r="C1142" i="40"/>
  <c r="P1141" i="40"/>
  <c r="F1141" i="40"/>
  <c r="E1141" i="40"/>
  <c r="C1141" i="40"/>
  <c r="P1140" i="40"/>
  <c r="F1140" i="40"/>
  <c r="E1140" i="40"/>
  <c r="C1140" i="40"/>
  <c r="P1139" i="40"/>
  <c r="F1139" i="40"/>
  <c r="E1139" i="40"/>
  <c r="C1139" i="40"/>
  <c r="P1138" i="40"/>
  <c r="F1138" i="40"/>
  <c r="E1138" i="40"/>
  <c r="C1138" i="40"/>
  <c r="P1137" i="40"/>
  <c r="F1137" i="40"/>
  <c r="E1137" i="40"/>
  <c r="C1137" i="40"/>
  <c r="P1136" i="40"/>
  <c r="F1136" i="40"/>
  <c r="E1136" i="40"/>
  <c r="C1136" i="40"/>
  <c r="P1135" i="40"/>
  <c r="F1135" i="40"/>
  <c r="E1135" i="40"/>
  <c r="C1135" i="40"/>
  <c r="P1134" i="40"/>
  <c r="F1134" i="40"/>
  <c r="E1134" i="40"/>
  <c r="C1134" i="40"/>
  <c r="P1133" i="40"/>
  <c r="F1133" i="40"/>
  <c r="E1133" i="40"/>
  <c r="C1133" i="40"/>
  <c r="P1132" i="40"/>
  <c r="F1132" i="40"/>
  <c r="E1132" i="40"/>
  <c r="C1132" i="40"/>
  <c r="P1131" i="40"/>
  <c r="F1131" i="40"/>
  <c r="E1131" i="40"/>
  <c r="C1131" i="40"/>
  <c r="P1130" i="40"/>
  <c r="F1130" i="40"/>
  <c r="E1130" i="40"/>
  <c r="C1130" i="40"/>
  <c r="P1129" i="40"/>
  <c r="F1129" i="40"/>
  <c r="E1129" i="40"/>
  <c r="C1129" i="40"/>
  <c r="P1128" i="40"/>
  <c r="F1128" i="40"/>
  <c r="E1128" i="40"/>
  <c r="C1128" i="40"/>
  <c r="P1127" i="40"/>
  <c r="F1127" i="40"/>
  <c r="E1127" i="40"/>
  <c r="C1127" i="40"/>
  <c r="P1126" i="40"/>
  <c r="F1126" i="40"/>
  <c r="E1126" i="40"/>
  <c r="C1126" i="40"/>
  <c r="P1125" i="40"/>
  <c r="F1125" i="40"/>
  <c r="E1125" i="40"/>
  <c r="C1125" i="40"/>
  <c r="P1124" i="40"/>
  <c r="F1124" i="40"/>
  <c r="E1124" i="40"/>
  <c r="C1124" i="40"/>
  <c r="P1123" i="40"/>
  <c r="F1123" i="40"/>
  <c r="E1123" i="40"/>
  <c r="C1123" i="40"/>
  <c r="P1122" i="40"/>
  <c r="F1122" i="40"/>
  <c r="E1122" i="40"/>
  <c r="C1122" i="40"/>
  <c r="P1121" i="40"/>
  <c r="F1121" i="40"/>
  <c r="E1121" i="40"/>
  <c r="C1121" i="40"/>
  <c r="P1120" i="40"/>
  <c r="F1120" i="40"/>
  <c r="E1120" i="40"/>
  <c r="C1120" i="40"/>
  <c r="P1119" i="40"/>
  <c r="F1119" i="40"/>
  <c r="E1119" i="40"/>
  <c r="C1119" i="40"/>
  <c r="P1118" i="40"/>
  <c r="F1118" i="40"/>
  <c r="C1118" i="40"/>
  <c r="P1117" i="40"/>
  <c r="F1117" i="40"/>
  <c r="E1117" i="40"/>
  <c r="C1117" i="40"/>
  <c r="P1116" i="40"/>
  <c r="F1116" i="40"/>
  <c r="E1116" i="40"/>
  <c r="C1116" i="40"/>
  <c r="P1115" i="40"/>
  <c r="F1115" i="40"/>
  <c r="E1115" i="40"/>
  <c r="C1115" i="40"/>
  <c r="P1114" i="40"/>
  <c r="F1114" i="40"/>
  <c r="E1114" i="40"/>
  <c r="C1114" i="40"/>
  <c r="P1113" i="40"/>
  <c r="F1113" i="40"/>
  <c r="E1113" i="40"/>
  <c r="C1113" i="40"/>
  <c r="P1112" i="40"/>
  <c r="F1112" i="40"/>
  <c r="E1112" i="40"/>
  <c r="C1112" i="40"/>
  <c r="P1111" i="40"/>
  <c r="F1111" i="40"/>
  <c r="E1111" i="40"/>
  <c r="C1111" i="40"/>
  <c r="P1110" i="40"/>
  <c r="F1110" i="40"/>
  <c r="E1110" i="40"/>
  <c r="C1110" i="40"/>
  <c r="P1109" i="40"/>
  <c r="F1109" i="40"/>
  <c r="E1109" i="40"/>
  <c r="C1109" i="40"/>
  <c r="P1108" i="40"/>
  <c r="F1108" i="40"/>
  <c r="E1108" i="40"/>
  <c r="C1108" i="40"/>
  <c r="P1107" i="40"/>
  <c r="F1107" i="40"/>
  <c r="E1107" i="40"/>
  <c r="C1107" i="40"/>
  <c r="P1106" i="40"/>
  <c r="F1106" i="40"/>
  <c r="E1106" i="40"/>
  <c r="C1106" i="40"/>
  <c r="P1105" i="40"/>
  <c r="F1105" i="40"/>
  <c r="E1105" i="40"/>
  <c r="C1105" i="40"/>
  <c r="P1104" i="40"/>
  <c r="F1104" i="40"/>
  <c r="E1104" i="40"/>
  <c r="C1104" i="40"/>
  <c r="P1103" i="40"/>
  <c r="F1103" i="40"/>
  <c r="E1103" i="40"/>
  <c r="C1103" i="40"/>
  <c r="P1102" i="40"/>
  <c r="F1102" i="40"/>
  <c r="E1102" i="40"/>
  <c r="C1102" i="40"/>
  <c r="P1101" i="40"/>
  <c r="F1101" i="40"/>
  <c r="E1101" i="40"/>
  <c r="C1101" i="40"/>
  <c r="P1100" i="40"/>
  <c r="F1100" i="40"/>
  <c r="E1100" i="40"/>
  <c r="C1100" i="40"/>
  <c r="P1099" i="40"/>
  <c r="F1099" i="40"/>
  <c r="E1099" i="40"/>
  <c r="C1099" i="40"/>
  <c r="P1098" i="40"/>
  <c r="F1098" i="40"/>
  <c r="E1098" i="40"/>
  <c r="C1098" i="40"/>
  <c r="P1097" i="40"/>
  <c r="F1097" i="40"/>
  <c r="E1097" i="40"/>
  <c r="C1097" i="40"/>
  <c r="P1096" i="40"/>
  <c r="F1096" i="40"/>
  <c r="E1096" i="40"/>
  <c r="C1096" i="40"/>
  <c r="P1095" i="40"/>
  <c r="F1095" i="40"/>
  <c r="E1095" i="40"/>
  <c r="C1095" i="40"/>
  <c r="P1094" i="40"/>
  <c r="F1094" i="40"/>
  <c r="E1094" i="40"/>
  <c r="C1094" i="40"/>
  <c r="P1093" i="40"/>
  <c r="F1093" i="40"/>
  <c r="E1093" i="40"/>
  <c r="C1093" i="40"/>
  <c r="P1092" i="40"/>
  <c r="F1092" i="40"/>
  <c r="E1092" i="40"/>
  <c r="C1092" i="40"/>
  <c r="P1091" i="40"/>
  <c r="F1091" i="40"/>
  <c r="E1091" i="40"/>
  <c r="C1091" i="40"/>
  <c r="P1090" i="40"/>
  <c r="F1090" i="40"/>
  <c r="E1090" i="40"/>
  <c r="C1090" i="40"/>
  <c r="P1089" i="40"/>
  <c r="F1089" i="40"/>
  <c r="E1089" i="40"/>
  <c r="C1089" i="40"/>
  <c r="P1088" i="40"/>
  <c r="F1088" i="40"/>
  <c r="E1088" i="40"/>
  <c r="C1088" i="40"/>
  <c r="P1087" i="40"/>
  <c r="F1087" i="40"/>
  <c r="E1087" i="40"/>
  <c r="C1087" i="40"/>
  <c r="P1086" i="40"/>
  <c r="F1086" i="40"/>
  <c r="E1086" i="40"/>
  <c r="C1086" i="40"/>
  <c r="P1085" i="40"/>
  <c r="F1085" i="40"/>
  <c r="E1085" i="40"/>
  <c r="C1085" i="40"/>
  <c r="P1084" i="40"/>
  <c r="F1084" i="40"/>
  <c r="E1084" i="40"/>
  <c r="C1084" i="40"/>
  <c r="P1083" i="40"/>
  <c r="F1083" i="40"/>
  <c r="E1083" i="40"/>
  <c r="C1083" i="40"/>
  <c r="P1082" i="40"/>
  <c r="F1082" i="40"/>
  <c r="E1082" i="40"/>
  <c r="C1082" i="40"/>
  <c r="P1081" i="40"/>
  <c r="F1081" i="40"/>
  <c r="E1081" i="40"/>
  <c r="C1081" i="40"/>
  <c r="P1080" i="40"/>
  <c r="F1080" i="40"/>
  <c r="C1080" i="40"/>
  <c r="P1079" i="40"/>
  <c r="F1079" i="40"/>
  <c r="E1079" i="40"/>
  <c r="C1079" i="40"/>
  <c r="P1078" i="40"/>
  <c r="F1078" i="40"/>
  <c r="E1078" i="40"/>
  <c r="C1078" i="40"/>
  <c r="P1077" i="40"/>
  <c r="F1077" i="40"/>
  <c r="E1077" i="40"/>
  <c r="C1077" i="40"/>
  <c r="P1076" i="40"/>
  <c r="F1076" i="40"/>
  <c r="E1076" i="40"/>
  <c r="C1076" i="40"/>
  <c r="P1075" i="40"/>
  <c r="F1075" i="40"/>
  <c r="E1075" i="40"/>
  <c r="C1075" i="40"/>
  <c r="P1074" i="40"/>
  <c r="F1074" i="40"/>
  <c r="E1074" i="40"/>
  <c r="C1074" i="40"/>
  <c r="P1073" i="40"/>
  <c r="F1073" i="40"/>
  <c r="E1073" i="40"/>
  <c r="C1073" i="40"/>
  <c r="P1072" i="40"/>
  <c r="F1072" i="40"/>
  <c r="E1072" i="40"/>
  <c r="C1072" i="40"/>
  <c r="P1071" i="40"/>
  <c r="F1071" i="40"/>
  <c r="E1071" i="40"/>
  <c r="C1071" i="40"/>
  <c r="P1070" i="40"/>
  <c r="F1070" i="40"/>
  <c r="E1070" i="40"/>
  <c r="C1070" i="40"/>
  <c r="P1069" i="40"/>
  <c r="F1069" i="40"/>
  <c r="E1069" i="40"/>
  <c r="C1069" i="40"/>
  <c r="P1068" i="40"/>
  <c r="F1068" i="40"/>
  <c r="E1068" i="40"/>
  <c r="C1068" i="40"/>
  <c r="P1067" i="40"/>
  <c r="F1067" i="40"/>
  <c r="E1067" i="40"/>
  <c r="C1067" i="40"/>
  <c r="P1066" i="40"/>
  <c r="F1066" i="40"/>
  <c r="E1066" i="40"/>
  <c r="C1066" i="40"/>
  <c r="P1065" i="40"/>
  <c r="F1065" i="40"/>
  <c r="E1065" i="40"/>
  <c r="C1065" i="40"/>
  <c r="P1064" i="40"/>
  <c r="F1064" i="40"/>
  <c r="E1064" i="40"/>
  <c r="C1064" i="40"/>
  <c r="P1063" i="40"/>
  <c r="F1063" i="40"/>
  <c r="E1063" i="40"/>
  <c r="C1063" i="40"/>
  <c r="P1062" i="40"/>
  <c r="F1062" i="40"/>
  <c r="E1062" i="40"/>
  <c r="C1062" i="40"/>
  <c r="P1061" i="40"/>
  <c r="F1061" i="40"/>
  <c r="E1061" i="40"/>
  <c r="C1061" i="40"/>
  <c r="P1060" i="40"/>
  <c r="F1060" i="40"/>
  <c r="E1060" i="40"/>
  <c r="C1060" i="40"/>
  <c r="P1059" i="40"/>
  <c r="F1059" i="40"/>
  <c r="E1059" i="40"/>
  <c r="C1059" i="40"/>
  <c r="P1058" i="40"/>
  <c r="F1058" i="40"/>
  <c r="E1058" i="40"/>
  <c r="C1058" i="40"/>
  <c r="P1057" i="40"/>
  <c r="F1057" i="40"/>
  <c r="E1057" i="40"/>
  <c r="C1057" i="40"/>
  <c r="P1056" i="40"/>
  <c r="F1056" i="40"/>
  <c r="E1056" i="40"/>
  <c r="C1056" i="40"/>
  <c r="P1055" i="40"/>
  <c r="F1055" i="40"/>
  <c r="E1055" i="40"/>
  <c r="C1055" i="40"/>
  <c r="P1054" i="40"/>
  <c r="F1054" i="40"/>
  <c r="E1054" i="40"/>
  <c r="C1054" i="40"/>
  <c r="P1053" i="40"/>
  <c r="F1053" i="40"/>
  <c r="E1053" i="40"/>
  <c r="C1053" i="40"/>
  <c r="P1052" i="40"/>
  <c r="F1052" i="40"/>
  <c r="E1052" i="40"/>
  <c r="C1052" i="40"/>
  <c r="P1051" i="40"/>
  <c r="F1051" i="40"/>
  <c r="E1051" i="40"/>
  <c r="C1051" i="40"/>
  <c r="P1050" i="40"/>
  <c r="F1050" i="40"/>
  <c r="E1050" i="40"/>
  <c r="C1050" i="40"/>
  <c r="P1049" i="40"/>
  <c r="F1049" i="40"/>
  <c r="E1049" i="40"/>
  <c r="C1049" i="40"/>
  <c r="P1048" i="40"/>
  <c r="F1048" i="40"/>
  <c r="E1048" i="40"/>
  <c r="C1048" i="40"/>
  <c r="P1047" i="40"/>
  <c r="F1047" i="40"/>
  <c r="E1047" i="40"/>
  <c r="C1047" i="40"/>
  <c r="P1046" i="40"/>
  <c r="F1046" i="40"/>
  <c r="E1046" i="40"/>
  <c r="C1046" i="40"/>
  <c r="P1045" i="40"/>
  <c r="F1045" i="40"/>
  <c r="E1045" i="40"/>
  <c r="C1045" i="40"/>
  <c r="P1044" i="40"/>
  <c r="F1044" i="40"/>
  <c r="E1044" i="40"/>
  <c r="C1044" i="40"/>
  <c r="P1043" i="40"/>
  <c r="F1043" i="40"/>
  <c r="E1043" i="40"/>
  <c r="C1043" i="40"/>
  <c r="P1042" i="40"/>
  <c r="F1042" i="40"/>
  <c r="E1042" i="40"/>
  <c r="C1042" i="40"/>
  <c r="P1041" i="40"/>
  <c r="F1041" i="40"/>
  <c r="E1041" i="40"/>
  <c r="C1041" i="40"/>
  <c r="P1040" i="40"/>
  <c r="F1040" i="40"/>
  <c r="E1040" i="40"/>
  <c r="C1040" i="40"/>
  <c r="P1039" i="40"/>
  <c r="F1039" i="40"/>
  <c r="E1039" i="40"/>
  <c r="C1039" i="40"/>
  <c r="P1038" i="40"/>
  <c r="F1038" i="40"/>
  <c r="C1038" i="40"/>
  <c r="P1037" i="40"/>
  <c r="F1037" i="40"/>
  <c r="E1037" i="40"/>
  <c r="C1037" i="40"/>
  <c r="P1036" i="40"/>
  <c r="F1036" i="40"/>
  <c r="E1036" i="40"/>
  <c r="C1036" i="40"/>
  <c r="P1035" i="40"/>
  <c r="F1035" i="40"/>
  <c r="C1035" i="40"/>
  <c r="P1034" i="40"/>
  <c r="F1034" i="40"/>
  <c r="E1034" i="40"/>
  <c r="C1034" i="40"/>
  <c r="P1033" i="40"/>
  <c r="F1033" i="40"/>
  <c r="E1033" i="40"/>
  <c r="C1033" i="40"/>
  <c r="P1032" i="40"/>
  <c r="F1032" i="40"/>
  <c r="E1032" i="40"/>
  <c r="C1032" i="40"/>
  <c r="P1031" i="40"/>
  <c r="F1031" i="40"/>
  <c r="E1031" i="40"/>
  <c r="C1031" i="40"/>
  <c r="P1030" i="40"/>
  <c r="F1030" i="40"/>
  <c r="E1030" i="40"/>
  <c r="C1030" i="40"/>
  <c r="P1029" i="40"/>
  <c r="F1029" i="40"/>
  <c r="E1029" i="40"/>
  <c r="C1029" i="40"/>
  <c r="P1028" i="40"/>
  <c r="F1028" i="40"/>
  <c r="E1028" i="40"/>
  <c r="C1028" i="40"/>
  <c r="P1027" i="40"/>
  <c r="F1027" i="40"/>
  <c r="E1027" i="40"/>
  <c r="C1027" i="40"/>
  <c r="P1026" i="40"/>
  <c r="F1026" i="40"/>
  <c r="E1026" i="40"/>
  <c r="C1026" i="40"/>
  <c r="P1025" i="40"/>
  <c r="F1025" i="40"/>
  <c r="E1025" i="40"/>
  <c r="C1025" i="40"/>
  <c r="P1024" i="40"/>
  <c r="F1024" i="40"/>
  <c r="E1024" i="40"/>
  <c r="C1024" i="40"/>
  <c r="P1023" i="40"/>
  <c r="F1023" i="40"/>
  <c r="E1023" i="40"/>
  <c r="C1023" i="40"/>
  <c r="P1022" i="40"/>
  <c r="F1022" i="40"/>
  <c r="E1022" i="40"/>
  <c r="C1022" i="40"/>
  <c r="P1021" i="40"/>
  <c r="F1021" i="40"/>
  <c r="E1021" i="40"/>
  <c r="C1021" i="40"/>
  <c r="P1020" i="40"/>
  <c r="F1020" i="40"/>
  <c r="E1020" i="40"/>
  <c r="C1020" i="40"/>
  <c r="P1019" i="40"/>
  <c r="F1019" i="40"/>
  <c r="E1019" i="40"/>
  <c r="C1019" i="40"/>
  <c r="P1018" i="40"/>
  <c r="F1018" i="40"/>
  <c r="E1018" i="40"/>
  <c r="C1018" i="40"/>
  <c r="P1017" i="40"/>
  <c r="F1017" i="40"/>
  <c r="E1017" i="40"/>
  <c r="C1017" i="40"/>
  <c r="P1016" i="40"/>
  <c r="F1016" i="40"/>
  <c r="E1016" i="40"/>
  <c r="C1016" i="40"/>
  <c r="P1015" i="40"/>
  <c r="F1015" i="40"/>
  <c r="E1015" i="40"/>
  <c r="C1015" i="40"/>
  <c r="P1014" i="40"/>
  <c r="F1014" i="40"/>
  <c r="E1014" i="40"/>
  <c r="C1014" i="40"/>
  <c r="P1013" i="40"/>
  <c r="F1013" i="40"/>
  <c r="E1013" i="40"/>
  <c r="C1013" i="40"/>
  <c r="P1012" i="40"/>
  <c r="F1012" i="40"/>
  <c r="E1012" i="40"/>
  <c r="C1012" i="40"/>
  <c r="P1011" i="40"/>
  <c r="F1011" i="40"/>
  <c r="E1011" i="40"/>
  <c r="C1011" i="40"/>
  <c r="P1010" i="40"/>
  <c r="F1010" i="40"/>
  <c r="E1010" i="40"/>
  <c r="C1010" i="40"/>
  <c r="P1009" i="40"/>
  <c r="F1009" i="40"/>
  <c r="E1009" i="40"/>
  <c r="C1009" i="40"/>
  <c r="P1008" i="40"/>
  <c r="F1008" i="40"/>
  <c r="C1008" i="40"/>
  <c r="P1007" i="40"/>
  <c r="F1007" i="40"/>
  <c r="C1007" i="40"/>
  <c r="P1006" i="40"/>
  <c r="N1006" i="40"/>
  <c r="I1006" i="40"/>
  <c r="H1006" i="40"/>
  <c r="F1006" i="40"/>
  <c r="E1006" i="40"/>
  <c r="C1006" i="40"/>
  <c r="P1005" i="40"/>
  <c r="F1005" i="40"/>
  <c r="E1005" i="40"/>
  <c r="C1005" i="40"/>
  <c r="P1004" i="40"/>
  <c r="F1004" i="40"/>
  <c r="E1004" i="40"/>
  <c r="C1004" i="40"/>
  <c r="P1003" i="40"/>
  <c r="F1003" i="40"/>
  <c r="E1003" i="40"/>
  <c r="C1003" i="40"/>
  <c r="P1002" i="40"/>
  <c r="F1002" i="40"/>
  <c r="E1002" i="40"/>
  <c r="C1002" i="40"/>
  <c r="P1001" i="40"/>
  <c r="F1001" i="40"/>
  <c r="E1001" i="40"/>
  <c r="C1001" i="40"/>
  <c r="P1000" i="40"/>
  <c r="F1000" i="40"/>
  <c r="E1000" i="40"/>
  <c r="C1000" i="40"/>
  <c r="P999" i="40"/>
  <c r="F999" i="40"/>
  <c r="E999" i="40"/>
  <c r="C999" i="40"/>
  <c r="P998" i="40"/>
  <c r="F998" i="40"/>
  <c r="E998" i="40"/>
  <c r="C998" i="40"/>
  <c r="P997" i="40"/>
  <c r="F997" i="40"/>
  <c r="E997" i="40"/>
  <c r="C997" i="40"/>
  <c r="P996" i="40"/>
  <c r="F996" i="40"/>
  <c r="E996" i="40"/>
  <c r="C996" i="40"/>
  <c r="P995" i="40"/>
  <c r="N995" i="40"/>
  <c r="I995" i="40"/>
  <c r="H995" i="40"/>
  <c r="F995" i="40"/>
  <c r="E995" i="40"/>
  <c r="C995" i="40"/>
  <c r="P994" i="40"/>
  <c r="F994" i="40"/>
  <c r="E994" i="40"/>
  <c r="C994" i="40"/>
  <c r="P993" i="40"/>
  <c r="F993" i="40"/>
  <c r="E993" i="40"/>
  <c r="C993" i="40"/>
  <c r="P992" i="40"/>
  <c r="F992" i="40"/>
  <c r="E992" i="40"/>
  <c r="C992" i="40"/>
  <c r="P991" i="40"/>
  <c r="F991" i="40"/>
  <c r="C991" i="40"/>
  <c r="P990" i="40"/>
  <c r="F990" i="40"/>
  <c r="E990" i="40"/>
  <c r="C990" i="40"/>
  <c r="P989" i="40"/>
  <c r="F989" i="40"/>
  <c r="E989" i="40"/>
  <c r="C989" i="40"/>
  <c r="P988" i="40"/>
  <c r="F988" i="40"/>
  <c r="E988" i="40"/>
  <c r="C988" i="40"/>
  <c r="P987" i="40"/>
  <c r="F987" i="40"/>
  <c r="E987" i="40"/>
  <c r="C987" i="40"/>
  <c r="P986" i="40"/>
  <c r="F986" i="40"/>
  <c r="E986" i="40"/>
  <c r="C986" i="40"/>
  <c r="P985" i="40"/>
  <c r="F985" i="40"/>
  <c r="E985" i="40"/>
  <c r="C985" i="40"/>
  <c r="P984" i="40"/>
  <c r="F984" i="40"/>
  <c r="E984" i="40"/>
  <c r="C984" i="40"/>
  <c r="P983" i="40"/>
  <c r="N983" i="40"/>
  <c r="I983" i="40"/>
  <c r="H983" i="40"/>
  <c r="F983" i="40"/>
  <c r="E983" i="40"/>
  <c r="C983" i="40"/>
  <c r="P982" i="40"/>
  <c r="F982" i="40"/>
  <c r="E982" i="40"/>
  <c r="C982" i="40"/>
  <c r="P981" i="40"/>
  <c r="F981" i="40"/>
  <c r="E981" i="40"/>
  <c r="C981" i="40"/>
  <c r="P980" i="40"/>
  <c r="F980" i="40"/>
  <c r="E980" i="40"/>
  <c r="C980" i="40"/>
  <c r="P979" i="40"/>
  <c r="F979" i="40"/>
  <c r="E979" i="40"/>
  <c r="C979" i="40"/>
  <c r="P978" i="40"/>
  <c r="F978" i="40"/>
  <c r="E978" i="40"/>
  <c r="C978" i="40"/>
  <c r="P977" i="40"/>
  <c r="F977" i="40"/>
  <c r="E977" i="40"/>
  <c r="C977" i="40"/>
  <c r="P976" i="40"/>
  <c r="F976" i="40"/>
  <c r="E976" i="40"/>
  <c r="C976" i="40"/>
  <c r="P975" i="40"/>
  <c r="F975" i="40"/>
  <c r="E975" i="40"/>
  <c r="C975" i="40"/>
  <c r="P974" i="40"/>
  <c r="F974" i="40"/>
  <c r="E974" i="40"/>
  <c r="C974" i="40"/>
  <c r="P973" i="40"/>
  <c r="F973" i="40"/>
  <c r="E973" i="40"/>
  <c r="C973" i="40"/>
  <c r="P972" i="40"/>
  <c r="F972" i="40"/>
  <c r="E972" i="40"/>
  <c r="C972" i="40"/>
  <c r="P971" i="40"/>
  <c r="F971" i="40"/>
  <c r="E971" i="40"/>
  <c r="C971" i="40"/>
  <c r="P970" i="40"/>
  <c r="F970" i="40"/>
  <c r="E970" i="40"/>
  <c r="C970" i="40"/>
  <c r="P969" i="40"/>
  <c r="F969" i="40"/>
  <c r="E969" i="40"/>
  <c r="C969" i="40"/>
  <c r="P968" i="40"/>
  <c r="F968" i="40"/>
  <c r="E968" i="40"/>
  <c r="C968" i="40"/>
  <c r="P967" i="40"/>
  <c r="F967" i="40"/>
  <c r="E967" i="40"/>
  <c r="C967" i="40"/>
  <c r="P966" i="40"/>
  <c r="F966" i="40"/>
  <c r="E966" i="40"/>
  <c r="C966" i="40"/>
  <c r="P965" i="40"/>
  <c r="F965" i="40"/>
  <c r="E965" i="40"/>
  <c r="C965" i="40"/>
  <c r="P964" i="40"/>
  <c r="F964" i="40"/>
  <c r="E964" i="40"/>
  <c r="C964" i="40"/>
  <c r="P963" i="40"/>
  <c r="F963" i="40"/>
  <c r="E963" i="40"/>
  <c r="C963" i="40"/>
  <c r="P962" i="40"/>
  <c r="F962" i="40"/>
  <c r="E962" i="40"/>
  <c r="C962" i="40"/>
  <c r="P961" i="40"/>
  <c r="F961" i="40"/>
  <c r="E961" i="40"/>
  <c r="C961" i="40"/>
  <c r="P960" i="40"/>
  <c r="F960" i="40"/>
  <c r="E960" i="40"/>
  <c r="C960" i="40"/>
  <c r="P959" i="40"/>
  <c r="F959" i="40"/>
  <c r="E959" i="40"/>
  <c r="C959" i="40"/>
  <c r="P958" i="40"/>
  <c r="F958" i="40"/>
  <c r="E958" i="40"/>
  <c r="C958" i="40"/>
  <c r="P957" i="40"/>
  <c r="F957" i="40"/>
  <c r="E957" i="40"/>
  <c r="C957" i="40"/>
  <c r="P956" i="40"/>
  <c r="F956" i="40"/>
  <c r="E956" i="40"/>
  <c r="C956" i="40"/>
  <c r="P955" i="40"/>
  <c r="F955" i="40"/>
  <c r="E955" i="40"/>
  <c r="C955" i="40"/>
  <c r="P954" i="40"/>
  <c r="N954" i="40"/>
  <c r="F954" i="40"/>
  <c r="E954" i="40"/>
  <c r="C954" i="40"/>
  <c r="P953" i="40"/>
  <c r="F953" i="40"/>
  <c r="E953" i="40"/>
  <c r="C953" i="40"/>
  <c r="P952" i="40"/>
  <c r="F952" i="40"/>
  <c r="E952" i="40"/>
  <c r="C952" i="40"/>
  <c r="P951" i="40"/>
  <c r="F951" i="40"/>
  <c r="E951" i="40"/>
  <c r="C951" i="40"/>
  <c r="P950" i="40"/>
  <c r="F950" i="40"/>
  <c r="E950" i="40"/>
  <c r="C950" i="40"/>
  <c r="P949" i="40"/>
  <c r="F949" i="40"/>
  <c r="E949" i="40"/>
  <c r="C949" i="40"/>
  <c r="P948" i="40"/>
  <c r="F948" i="40"/>
  <c r="E948" i="40"/>
  <c r="C948" i="40"/>
  <c r="P947" i="40"/>
  <c r="F947" i="40"/>
  <c r="E947" i="40"/>
  <c r="C947" i="40"/>
  <c r="P946" i="40"/>
  <c r="F946" i="40"/>
  <c r="E946" i="40"/>
  <c r="C946" i="40"/>
  <c r="P945" i="40"/>
  <c r="F945" i="40"/>
  <c r="E945" i="40"/>
  <c r="C945" i="40"/>
  <c r="P944" i="40"/>
  <c r="F944" i="40"/>
  <c r="E944" i="40"/>
  <c r="C944" i="40"/>
  <c r="P943" i="40"/>
  <c r="F943" i="40"/>
  <c r="E943" i="40"/>
  <c r="C943" i="40"/>
  <c r="P942" i="40"/>
  <c r="F942" i="40"/>
  <c r="E942" i="40"/>
  <c r="C942" i="40"/>
  <c r="P941" i="40"/>
  <c r="F941" i="40"/>
  <c r="E941" i="40"/>
  <c r="C941" i="40"/>
  <c r="P940" i="40"/>
  <c r="F940" i="40"/>
  <c r="E940" i="40"/>
  <c r="C940" i="40"/>
  <c r="P939" i="40"/>
  <c r="F939" i="40"/>
  <c r="E939" i="40"/>
  <c r="C939" i="40"/>
  <c r="P938" i="40"/>
  <c r="F938" i="40"/>
  <c r="E938" i="40"/>
  <c r="C938" i="40"/>
  <c r="P937" i="40"/>
  <c r="F937" i="40"/>
  <c r="E937" i="40"/>
  <c r="C937" i="40"/>
  <c r="P936" i="40"/>
  <c r="F936" i="40"/>
  <c r="E936" i="40"/>
  <c r="C936" i="40"/>
  <c r="P935" i="40"/>
  <c r="F935" i="40"/>
  <c r="E935" i="40"/>
  <c r="C935" i="40"/>
  <c r="P934" i="40"/>
  <c r="F934" i="40"/>
  <c r="E934" i="40"/>
  <c r="C934" i="40"/>
  <c r="P933" i="40"/>
  <c r="F933" i="40"/>
  <c r="E933" i="40"/>
  <c r="C933" i="40"/>
  <c r="P932" i="40"/>
  <c r="F932" i="40"/>
  <c r="E932" i="40"/>
  <c r="C932" i="40"/>
  <c r="P931" i="40"/>
  <c r="F931" i="40"/>
  <c r="E931" i="40"/>
  <c r="C931" i="40"/>
  <c r="P930" i="40"/>
  <c r="F930" i="40"/>
  <c r="E930" i="40"/>
  <c r="C930" i="40"/>
  <c r="P929" i="40"/>
  <c r="F929" i="40"/>
  <c r="E929" i="40"/>
  <c r="C929" i="40"/>
  <c r="P928" i="40"/>
  <c r="F928" i="40"/>
  <c r="E928" i="40"/>
  <c r="C928" i="40"/>
  <c r="P927" i="40"/>
  <c r="F927" i="40"/>
  <c r="E927" i="40"/>
  <c r="C927" i="40"/>
  <c r="P926" i="40"/>
  <c r="F926" i="40"/>
  <c r="E926" i="40"/>
  <c r="C926" i="40"/>
  <c r="P925" i="40"/>
  <c r="F925" i="40"/>
  <c r="E925" i="40"/>
  <c r="C925" i="40"/>
  <c r="P924" i="40"/>
  <c r="N924" i="40"/>
  <c r="F924" i="40"/>
  <c r="E924" i="40"/>
  <c r="C924" i="40"/>
  <c r="P923" i="40"/>
  <c r="F923" i="40"/>
  <c r="E923" i="40"/>
  <c r="C923" i="40"/>
  <c r="P922" i="40"/>
  <c r="F922" i="40"/>
  <c r="E922" i="40"/>
  <c r="C922" i="40"/>
  <c r="P921" i="40"/>
  <c r="F921" i="40"/>
  <c r="E921" i="40"/>
  <c r="C921" i="40"/>
  <c r="P920" i="40"/>
  <c r="F920" i="40"/>
  <c r="E920" i="40"/>
  <c r="C920" i="40"/>
  <c r="P919" i="40"/>
  <c r="F919" i="40"/>
  <c r="E919" i="40"/>
  <c r="C919" i="40"/>
  <c r="P918" i="40"/>
  <c r="F918" i="40"/>
  <c r="E918" i="40"/>
  <c r="C918" i="40"/>
  <c r="P917" i="40"/>
  <c r="F917" i="40"/>
  <c r="E917" i="40"/>
  <c r="C917" i="40"/>
  <c r="P916" i="40"/>
  <c r="F916" i="40"/>
  <c r="E916" i="40"/>
  <c r="C916" i="40"/>
  <c r="P915" i="40"/>
  <c r="N915" i="40"/>
  <c r="F915" i="40"/>
  <c r="E915" i="40"/>
  <c r="C915" i="40"/>
  <c r="P914" i="40"/>
  <c r="F914" i="40"/>
  <c r="E914" i="40"/>
  <c r="C914" i="40"/>
  <c r="P913" i="40"/>
  <c r="E913" i="40"/>
  <c r="C913" i="40"/>
  <c r="P912" i="40"/>
  <c r="F912" i="40"/>
  <c r="E912" i="40"/>
  <c r="C912" i="40"/>
  <c r="P911" i="40"/>
  <c r="F911" i="40"/>
  <c r="E911" i="40"/>
  <c r="C911" i="40"/>
  <c r="P910" i="40"/>
  <c r="F910" i="40"/>
  <c r="E910" i="40"/>
  <c r="C910" i="40"/>
  <c r="P909" i="40"/>
  <c r="N909" i="40"/>
  <c r="I909" i="40"/>
  <c r="H909" i="40"/>
  <c r="F909" i="40"/>
  <c r="E909" i="40"/>
  <c r="C909" i="40"/>
  <c r="P908" i="40"/>
  <c r="F908" i="40"/>
  <c r="E908" i="40"/>
  <c r="C908" i="40"/>
  <c r="P907" i="40"/>
  <c r="F907" i="40"/>
  <c r="E907" i="40"/>
  <c r="C907" i="40"/>
  <c r="P906" i="40"/>
  <c r="F906" i="40"/>
  <c r="E906" i="40"/>
  <c r="C906" i="40"/>
  <c r="P905" i="40"/>
  <c r="F905" i="40"/>
  <c r="E905" i="40"/>
  <c r="C905" i="40"/>
  <c r="P904" i="40"/>
  <c r="F904" i="40"/>
  <c r="E904" i="40"/>
  <c r="C904" i="40"/>
  <c r="P903" i="40"/>
  <c r="F903" i="40"/>
  <c r="E903" i="40"/>
  <c r="C903" i="40"/>
  <c r="P902" i="40"/>
  <c r="F902" i="40"/>
  <c r="E902" i="40"/>
  <c r="C902" i="40"/>
  <c r="P901" i="40"/>
  <c r="F901" i="40"/>
  <c r="E901" i="40"/>
  <c r="C901" i="40"/>
  <c r="P900" i="40"/>
  <c r="F900" i="40"/>
  <c r="E900" i="40"/>
  <c r="C900" i="40"/>
  <c r="P899" i="40"/>
  <c r="F899" i="40"/>
  <c r="E899" i="40"/>
  <c r="C899" i="40"/>
  <c r="P898" i="40"/>
  <c r="F898" i="40"/>
  <c r="E898" i="40"/>
  <c r="C898" i="40"/>
  <c r="P897" i="40"/>
  <c r="F897" i="40"/>
  <c r="E897" i="40"/>
  <c r="C897" i="40"/>
  <c r="P896" i="40"/>
  <c r="N896" i="40"/>
  <c r="I896" i="40"/>
  <c r="H896" i="40"/>
  <c r="F896" i="40"/>
  <c r="E896" i="40"/>
  <c r="C896" i="40"/>
  <c r="P895" i="40"/>
  <c r="F895" i="40"/>
  <c r="E895" i="40"/>
  <c r="C895" i="40"/>
  <c r="P894" i="40"/>
  <c r="F894" i="40"/>
  <c r="E894" i="40"/>
  <c r="C894" i="40"/>
  <c r="P893" i="40"/>
  <c r="F893" i="40"/>
  <c r="E893" i="40"/>
  <c r="C893" i="40"/>
  <c r="P892" i="40"/>
  <c r="F892" i="40"/>
  <c r="E892" i="40"/>
  <c r="C892" i="40"/>
  <c r="P891" i="40"/>
  <c r="F891" i="40"/>
  <c r="E891" i="40"/>
  <c r="C891" i="40"/>
  <c r="P890" i="40"/>
  <c r="F890" i="40"/>
  <c r="E890" i="40"/>
  <c r="C890" i="40"/>
  <c r="P889" i="40"/>
  <c r="F889" i="40"/>
  <c r="E889" i="40"/>
  <c r="C889" i="40"/>
  <c r="P888" i="40"/>
  <c r="F888" i="40"/>
  <c r="E888" i="40"/>
  <c r="C888" i="40"/>
  <c r="P887" i="40"/>
  <c r="F887" i="40"/>
  <c r="E887" i="40"/>
  <c r="C887" i="40"/>
  <c r="P886" i="40"/>
  <c r="F886" i="40"/>
  <c r="E886" i="40"/>
  <c r="C886" i="40"/>
  <c r="P885" i="40"/>
  <c r="F885" i="40"/>
  <c r="E885" i="40"/>
  <c r="C885" i="40"/>
  <c r="P884" i="40"/>
  <c r="F884" i="40"/>
  <c r="E884" i="40"/>
  <c r="C884" i="40"/>
  <c r="P883" i="40"/>
  <c r="F883" i="40"/>
  <c r="E883" i="40"/>
  <c r="C883" i="40"/>
  <c r="P882" i="40"/>
  <c r="F882" i="40"/>
  <c r="E882" i="40"/>
  <c r="C882" i="40"/>
  <c r="P881" i="40"/>
  <c r="F881" i="40"/>
  <c r="E881" i="40"/>
  <c r="C881" i="40"/>
  <c r="P880" i="40"/>
  <c r="N880" i="40"/>
  <c r="F880" i="40"/>
  <c r="E880" i="40"/>
  <c r="C880" i="40"/>
  <c r="P879" i="40"/>
  <c r="F879" i="40"/>
  <c r="E879" i="40"/>
  <c r="C879" i="40"/>
  <c r="P878" i="40"/>
  <c r="F878" i="40"/>
  <c r="E878" i="40"/>
  <c r="C878" i="40"/>
  <c r="P877" i="40"/>
  <c r="F877" i="40"/>
  <c r="E877" i="40"/>
  <c r="C877" i="40"/>
  <c r="P876" i="40"/>
  <c r="F876" i="40"/>
  <c r="E876" i="40"/>
  <c r="C876" i="40"/>
  <c r="P875" i="40"/>
  <c r="F875" i="40"/>
  <c r="E875" i="40"/>
  <c r="C875" i="40"/>
  <c r="P874" i="40"/>
  <c r="F874" i="40"/>
  <c r="E874" i="40"/>
  <c r="C874" i="40"/>
  <c r="P873" i="40"/>
  <c r="F873" i="40"/>
  <c r="E873" i="40"/>
  <c r="C873" i="40"/>
  <c r="P872" i="40"/>
  <c r="F872" i="40"/>
  <c r="E872" i="40"/>
  <c r="C872" i="40"/>
  <c r="P871" i="40"/>
  <c r="F871" i="40"/>
  <c r="E871" i="40"/>
  <c r="C871" i="40"/>
  <c r="P870" i="40"/>
  <c r="F870" i="40"/>
  <c r="E870" i="40"/>
  <c r="C870" i="40"/>
  <c r="P869" i="40"/>
  <c r="F869" i="40"/>
  <c r="E869" i="40"/>
  <c r="C869" i="40"/>
  <c r="P868" i="40"/>
  <c r="F868" i="40"/>
  <c r="E868" i="40"/>
  <c r="C868" i="40"/>
  <c r="P867" i="40"/>
  <c r="F867" i="40"/>
  <c r="E867" i="40"/>
  <c r="C867" i="40"/>
  <c r="P866" i="40"/>
  <c r="F866" i="40"/>
  <c r="E866" i="40"/>
  <c r="C866" i="40"/>
  <c r="P865" i="40"/>
  <c r="F865" i="40"/>
  <c r="E865" i="40"/>
  <c r="C865" i="40"/>
  <c r="P864" i="40"/>
  <c r="F864" i="40"/>
  <c r="E864" i="40"/>
  <c r="C864" i="40"/>
  <c r="P863" i="40"/>
  <c r="F863" i="40"/>
  <c r="E863" i="40"/>
  <c r="C863" i="40"/>
  <c r="P862" i="40"/>
  <c r="F862" i="40"/>
  <c r="E862" i="40"/>
  <c r="C862" i="40"/>
  <c r="P861" i="40"/>
  <c r="F861" i="40"/>
  <c r="E861" i="40"/>
  <c r="C861" i="40"/>
  <c r="P860" i="40"/>
  <c r="F860" i="40"/>
  <c r="E860" i="40"/>
  <c r="C860" i="40"/>
  <c r="P859" i="40"/>
  <c r="F859" i="40"/>
  <c r="E859" i="40"/>
  <c r="C859" i="40"/>
  <c r="P858" i="40"/>
  <c r="F858" i="40"/>
  <c r="E858" i="40"/>
  <c r="C858" i="40"/>
  <c r="P857" i="40"/>
  <c r="F857" i="40"/>
  <c r="E857" i="40"/>
  <c r="C857" i="40"/>
  <c r="P856" i="40"/>
  <c r="F856" i="40"/>
  <c r="E856" i="40"/>
  <c r="C856" i="40"/>
  <c r="P855" i="40"/>
  <c r="F855" i="40"/>
  <c r="E855" i="40"/>
  <c r="C855" i="40"/>
  <c r="P854" i="40"/>
  <c r="F854" i="40"/>
  <c r="E854" i="40"/>
  <c r="C854" i="40"/>
  <c r="P853" i="40"/>
  <c r="F853" i="40"/>
  <c r="E853" i="40"/>
  <c r="C853" i="40"/>
  <c r="P852" i="40"/>
  <c r="F852" i="40"/>
  <c r="E852" i="40"/>
  <c r="C852" i="40"/>
  <c r="P851" i="40"/>
  <c r="F851" i="40"/>
  <c r="E851" i="40"/>
  <c r="C851" i="40"/>
  <c r="P850" i="40"/>
  <c r="F850" i="40"/>
  <c r="E850" i="40"/>
  <c r="C850" i="40"/>
  <c r="P849" i="40"/>
  <c r="F849" i="40"/>
  <c r="E849" i="40"/>
  <c r="C849" i="40"/>
  <c r="P848" i="40"/>
  <c r="F848" i="40"/>
  <c r="E848" i="40"/>
  <c r="C848" i="40"/>
  <c r="P847" i="40"/>
  <c r="F847" i="40"/>
  <c r="E847" i="40"/>
  <c r="C847" i="40"/>
  <c r="P846" i="40"/>
  <c r="F846" i="40"/>
  <c r="E846" i="40"/>
  <c r="C846" i="40"/>
  <c r="P845" i="40"/>
  <c r="F845" i="40"/>
  <c r="E845" i="40"/>
  <c r="C845" i="40"/>
  <c r="P844" i="40"/>
  <c r="F844" i="40"/>
  <c r="E844" i="40"/>
  <c r="C844" i="40"/>
  <c r="P843" i="40"/>
  <c r="F843" i="40"/>
  <c r="E843" i="40"/>
  <c r="C843" i="40"/>
  <c r="P842" i="40"/>
  <c r="F842" i="40"/>
  <c r="E842" i="40"/>
  <c r="C842" i="40"/>
  <c r="P841" i="40"/>
  <c r="F841" i="40"/>
  <c r="E841" i="40"/>
  <c r="C841" i="40"/>
  <c r="P840" i="40"/>
  <c r="F840" i="40"/>
  <c r="E840" i="40"/>
  <c r="C840" i="40"/>
  <c r="P839" i="40"/>
  <c r="F839" i="40"/>
  <c r="E839" i="40"/>
  <c r="C839" i="40"/>
  <c r="P838" i="40"/>
  <c r="F838" i="40"/>
  <c r="E838" i="40"/>
  <c r="C838" i="40"/>
  <c r="P837" i="40"/>
  <c r="F837" i="40"/>
  <c r="E837" i="40"/>
  <c r="C837" i="40"/>
  <c r="P836" i="40"/>
  <c r="F836" i="40"/>
  <c r="E836" i="40"/>
  <c r="C836" i="40"/>
  <c r="P835" i="40"/>
  <c r="F835" i="40"/>
  <c r="E835" i="40"/>
  <c r="C835" i="40"/>
  <c r="P834" i="40"/>
  <c r="F834" i="40"/>
  <c r="E834" i="40"/>
  <c r="C834" i="40"/>
  <c r="P833" i="40"/>
  <c r="F833" i="40"/>
  <c r="E833" i="40"/>
  <c r="C833" i="40"/>
  <c r="P832" i="40"/>
  <c r="F832" i="40"/>
  <c r="E832" i="40"/>
  <c r="C832" i="40"/>
  <c r="P831" i="40"/>
  <c r="F831" i="40"/>
  <c r="E831" i="40"/>
  <c r="C831" i="40"/>
  <c r="P830" i="40"/>
  <c r="F830" i="40"/>
  <c r="E830" i="40"/>
  <c r="C830" i="40"/>
  <c r="P829" i="40"/>
  <c r="F829" i="40"/>
  <c r="E829" i="40"/>
  <c r="C829" i="40"/>
  <c r="P828" i="40"/>
  <c r="F828" i="40"/>
  <c r="E828" i="40"/>
  <c r="C828" i="40"/>
  <c r="P827" i="40"/>
  <c r="F827" i="40"/>
  <c r="E827" i="40"/>
  <c r="C827" i="40"/>
  <c r="P826" i="40"/>
  <c r="F826" i="40"/>
  <c r="E826" i="40"/>
  <c r="C826" i="40"/>
  <c r="P825" i="40"/>
  <c r="F825" i="40"/>
  <c r="E825" i="40"/>
  <c r="C825" i="40"/>
  <c r="P824" i="40"/>
  <c r="N824" i="40"/>
  <c r="F824" i="40"/>
  <c r="E824" i="40"/>
  <c r="C824" i="40"/>
  <c r="P823" i="40"/>
  <c r="F823" i="40"/>
  <c r="E823" i="40"/>
  <c r="C823" i="40"/>
  <c r="P822" i="40"/>
  <c r="F822" i="40"/>
  <c r="E822" i="40"/>
  <c r="C822" i="40"/>
  <c r="P821" i="40"/>
  <c r="F821" i="40"/>
  <c r="E821" i="40"/>
  <c r="C821" i="40"/>
  <c r="P820" i="40"/>
  <c r="F820" i="40"/>
  <c r="E820" i="40"/>
  <c r="C820" i="40"/>
  <c r="P819" i="40"/>
  <c r="F819" i="40"/>
  <c r="E819" i="40"/>
  <c r="C819" i="40"/>
  <c r="P818" i="40"/>
  <c r="F818" i="40"/>
  <c r="E818" i="40"/>
  <c r="C818" i="40"/>
  <c r="P817" i="40"/>
  <c r="F817" i="40"/>
  <c r="E817" i="40"/>
  <c r="C817" i="40"/>
  <c r="P816" i="40"/>
  <c r="F816" i="40"/>
  <c r="E816" i="40"/>
  <c r="C816" i="40"/>
  <c r="P815" i="40"/>
  <c r="F815" i="40"/>
  <c r="E815" i="40"/>
  <c r="C815" i="40"/>
  <c r="P814" i="40"/>
  <c r="F814" i="40"/>
  <c r="E814" i="40"/>
  <c r="C814" i="40"/>
  <c r="P813" i="40"/>
  <c r="F813" i="40"/>
  <c r="E813" i="40"/>
  <c r="C813" i="40"/>
  <c r="P812" i="40"/>
  <c r="F812" i="40"/>
  <c r="E812" i="40"/>
  <c r="C812" i="40"/>
  <c r="P811" i="40"/>
  <c r="F811" i="40"/>
  <c r="E811" i="40"/>
  <c r="C811" i="40"/>
  <c r="P810" i="40"/>
  <c r="F810" i="40"/>
  <c r="E810" i="40"/>
  <c r="C810" i="40"/>
  <c r="P809" i="40"/>
  <c r="F809" i="40"/>
  <c r="E809" i="40"/>
  <c r="C809" i="40"/>
  <c r="P808" i="40"/>
  <c r="F808" i="40"/>
  <c r="E808" i="40"/>
  <c r="C808" i="40"/>
  <c r="P807" i="40"/>
  <c r="F807" i="40"/>
  <c r="E807" i="40"/>
  <c r="C807" i="40"/>
  <c r="P806" i="40"/>
  <c r="N806" i="40"/>
  <c r="F806" i="40"/>
  <c r="E806" i="40"/>
  <c r="C806" i="40"/>
  <c r="P805" i="40"/>
  <c r="N805" i="40"/>
  <c r="F805" i="40"/>
  <c r="E805" i="40"/>
  <c r="C805" i="40"/>
  <c r="P804" i="40"/>
  <c r="F804" i="40"/>
  <c r="E804" i="40"/>
  <c r="C804" i="40"/>
  <c r="P803" i="40"/>
  <c r="F803" i="40"/>
  <c r="E803" i="40"/>
  <c r="C803" i="40"/>
  <c r="P802" i="40"/>
  <c r="F802" i="40"/>
  <c r="E802" i="40"/>
  <c r="C802" i="40"/>
  <c r="P801" i="40"/>
  <c r="N801" i="40"/>
  <c r="F801" i="40"/>
  <c r="E801" i="40"/>
  <c r="C801" i="40"/>
  <c r="P800" i="40"/>
  <c r="F800" i="40"/>
  <c r="E800" i="40"/>
  <c r="C800" i="40"/>
  <c r="P799" i="40"/>
  <c r="F799" i="40"/>
  <c r="E799" i="40"/>
  <c r="C799" i="40"/>
  <c r="P798" i="40"/>
  <c r="F798" i="40"/>
  <c r="E798" i="40"/>
  <c r="C798" i="40"/>
  <c r="P797" i="40"/>
  <c r="F797" i="40"/>
  <c r="E797" i="40"/>
  <c r="C797" i="40"/>
  <c r="P796" i="40"/>
  <c r="F796" i="40"/>
  <c r="E796" i="40"/>
  <c r="C796" i="40"/>
  <c r="P795" i="40"/>
  <c r="F795" i="40"/>
  <c r="E795" i="40"/>
  <c r="C795" i="40"/>
  <c r="P794" i="40"/>
  <c r="F794" i="40"/>
  <c r="E794" i="40"/>
  <c r="C794" i="40"/>
  <c r="P793" i="40"/>
  <c r="F793" i="40"/>
  <c r="E793" i="40"/>
  <c r="C793" i="40"/>
  <c r="P792" i="40"/>
  <c r="F792" i="40"/>
  <c r="E792" i="40"/>
  <c r="C792" i="40"/>
  <c r="P791" i="40"/>
  <c r="F791" i="40"/>
  <c r="E791" i="40"/>
  <c r="C791" i="40"/>
  <c r="P790" i="40"/>
  <c r="F790" i="40"/>
  <c r="E790" i="40"/>
  <c r="C790" i="40"/>
  <c r="P789" i="40"/>
  <c r="F789" i="40"/>
  <c r="E789" i="40"/>
  <c r="C789" i="40"/>
  <c r="P788" i="40"/>
  <c r="F788" i="40"/>
  <c r="E788" i="40"/>
  <c r="C788" i="40"/>
  <c r="P787" i="40"/>
  <c r="F787" i="40"/>
  <c r="E787" i="40"/>
  <c r="C787" i="40"/>
  <c r="P786" i="40"/>
  <c r="F786" i="40"/>
  <c r="E786" i="40"/>
  <c r="C786" i="40"/>
  <c r="P785" i="40"/>
  <c r="F785" i="40"/>
  <c r="E785" i="40"/>
  <c r="C785" i="40"/>
  <c r="P784" i="40"/>
  <c r="F784" i="40"/>
  <c r="E784" i="40"/>
  <c r="C784" i="40"/>
  <c r="P783" i="40"/>
  <c r="F783" i="40"/>
  <c r="E783" i="40"/>
  <c r="C783" i="40"/>
  <c r="P782" i="40"/>
  <c r="F782" i="40"/>
  <c r="E782" i="40"/>
  <c r="C782" i="40"/>
  <c r="P781" i="40"/>
  <c r="F781" i="40"/>
  <c r="E781" i="40"/>
  <c r="C781" i="40"/>
  <c r="P780" i="40"/>
  <c r="F780" i="40"/>
  <c r="E780" i="40"/>
  <c r="C780" i="40"/>
  <c r="P779" i="40"/>
  <c r="F779" i="40"/>
  <c r="E779" i="40"/>
  <c r="C779" i="40"/>
  <c r="P778" i="40"/>
  <c r="F778" i="40"/>
  <c r="E778" i="40"/>
  <c r="C778" i="40"/>
  <c r="P777" i="40"/>
  <c r="F777" i="40"/>
  <c r="E777" i="40"/>
  <c r="C777" i="40"/>
  <c r="P776" i="40"/>
  <c r="F776" i="40"/>
  <c r="E776" i="40"/>
  <c r="C776" i="40"/>
  <c r="P775" i="40"/>
  <c r="F775" i="40"/>
  <c r="E775" i="40"/>
  <c r="C775" i="40"/>
  <c r="P774" i="40"/>
  <c r="F774" i="40"/>
  <c r="E774" i="40"/>
  <c r="C774" i="40"/>
  <c r="P773" i="40"/>
  <c r="F773" i="40"/>
  <c r="E773" i="40"/>
  <c r="C773" i="40"/>
  <c r="P772" i="40"/>
  <c r="F772" i="40"/>
  <c r="E772" i="40"/>
  <c r="C772" i="40"/>
  <c r="P771" i="40"/>
  <c r="F771" i="40"/>
  <c r="E771" i="40"/>
  <c r="C771" i="40"/>
  <c r="P770" i="40"/>
  <c r="F770" i="40"/>
  <c r="E770" i="40"/>
  <c r="C770" i="40"/>
  <c r="P769" i="40"/>
  <c r="F769" i="40"/>
  <c r="E769" i="40"/>
  <c r="C769" i="40"/>
  <c r="P768" i="40"/>
  <c r="F768" i="40"/>
  <c r="E768" i="40"/>
  <c r="C768" i="40"/>
  <c r="P767" i="40"/>
  <c r="F767" i="40"/>
  <c r="E767" i="40"/>
  <c r="C767" i="40"/>
  <c r="P766" i="40"/>
  <c r="F766" i="40"/>
  <c r="E766" i="40"/>
  <c r="C766" i="40"/>
  <c r="P765" i="40"/>
  <c r="F765" i="40"/>
  <c r="E765" i="40"/>
  <c r="C765" i="40"/>
  <c r="P764" i="40"/>
  <c r="F764" i="40"/>
  <c r="E764" i="40"/>
  <c r="C764" i="40"/>
  <c r="P763" i="40"/>
  <c r="F763" i="40"/>
  <c r="E763" i="40"/>
  <c r="C763" i="40"/>
  <c r="P762" i="40"/>
  <c r="F762" i="40"/>
  <c r="E762" i="40"/>
  <c r="C762" i="40"/>
  <c r="P761" i="40"/>
  <c r="F761" i="40"/>
  <c r="E761" i="40"/>
  <c r="C761" i="40"/>
  <c r="P760" i="40"/>
  <c r="F760" i="40"/>
  <c r="E760" i="40"/>
  <c r="C760" i="40"/>
  <c r="P759" i="40"/>
  <c r="F759" i="40"/>
  <c r="E759" i="40"/>
  <c r="C759" i="40"/>
  <c r="P758" i="40"/>
  <c r="N758" i="40"/>
  <c r="F758" i="40"/>
  <c r="E758" i="40"/>
  <c r="C758" i="40"/>
  <c r="P757" i="40"/>
  <c r="F757" i="40"/>
  <c r="E757" i="40"/>
  <c r="C757" i="40"/>
  <c r="P756" i="40"/>
  <c r="F756" i="40"/>
  <c r="E756" i="40"/>
  <c r="C756" i="40"/>
  <c r="P755" i="40"/>
  <c r="F755" i="40"/>
  <c r="E755" i="40"/>
  <c r="C755" i="40"/>
  <c r="P754" i="40"/>
  <c r="F754" i="40"/>
  <c r="E754" i="40"/>
  <c r="C754" i="40"/>
  <c r="P753" i="40"/>
  <c r="F753" i="40"/>
  <c r="E753" i="40"/>
  <c r="C753" i="40"/>
  <c r="P752" i="40"/>
  <c r="F752" i="40"/>
  <c r="E752" i="40"/>
  <c r="C752" i="40"/>
  <c r="P751" i="40"/>
  <c r="F751" i="40"/>
  <c r="E751" i="40"/>
  <c r="C751" i="40"/>
  <c r="P750" i="40"/>
  <c r="F750" i="40"/>
  <c r="E750" i="40"/>
  <c r="C750" i="40"/>
  <c r="P749" i="40"/>
  <c r="F749" i="40"/>
  <c r="E749" i="40"/>
  <c r="C749" i="40"/>
  <c r="P748" i="40"/>
  <c r="F748" i="40"/>
  <c r="E748" i="40"/>
  <c r="C748" i="40"/>
  <c r="P747" i="40"/>
  <c r="F747" i="40"/>
  <c r="E747" i="40"/>
  <c r="C747" i="40"/>
  <c r="P746" i="40"/>
  <c r="F746" i="40"/>
  <c r="E746" i="40"/>
  <c r="C746" i="40"/>
  <c r="P745" i="40"/>
  <c r="F745" i="40"/>
  <c r="E745" i="40"/>
  <c r="C745" i="40"/>
  <c r="P744" i="40"/>
  <c r="F744" i="40"/>
  <c r="E744" i="40"/>
  <c r="C744" i="40"/>
  <c r="P743" i="40"/>
  <c r="N743" i="40"/>
  <c r="I743" i="40"/>
  <c r="H743" i="40"/>
  <c r="F743" i="40"/>
  <c r="E743" i="40"/>
  <c r="C743" i="40"/>
  <c r="P742" i="40"/>
  <c r="F742" i="40"/>
  <c r="E742" i="40"/>
  <c r="C742" i="40"/>
  <c r="P741" i="40"/>
  <c r="F741" i="40"/>
  <c r="E741" i="40"/>
  <c r="C741" i="40"/>
  <c r="P740" i="40"/>
  <c r="F740" i="40"/>
  <c r="E740" i="40"/>
  <c r="C740" i="40"/>
  <c r="P739" i="40"/>
  <c r="F739" i="40"/>
  <c r="E739" i="40"/>
  <c r="C739" i="40"/>
  <c r="P738" i="40"/>
  <c r="F738" i="40"/>
  <c r="E738" i="40"/>
  <c r="C738" i="40"/>
  <c r="P737" i="40"/>
  <c r="F737" i="40"/>
  <c r="E737" i="40"/>
  <c r="C737" i="40"/>
  <c r="P736" i="40"/>
  <c r="F736" i="40"/>
  <c r="E736" i="40"/>
  <c r="C736" i="40"/>
  <c r="P735" i="40"/>
  <c r="F735" i="40"/>
  <c r="E735" i="40"/>
  <c r="C735" i="40"/>
  <c r="P734" i="40"/>
  <c r="F734" i="40"/>
  <c r="E734" i="40"/>
  <c r="C734" i="40"/>
  <c r="P733" i="40"/>
  <c r="F733" i="40"/>
  <c r="E733" i="40"/>
  <c r="C733" i="40"/>
  <c r="P732" i="40"/>
  <c r="F732" i="40"/>
  <c r="E732" i="40"/>
  <c r="C732" i="40"/>
  <c r="P731" i="40"/>
  <c r="F731" i="40"/>
  <c r="E731" i="40"/>
  <c r="C731" i="40"/>
  <c r="P730" i="40"/>
  <c r="F730" i="40"/>
  <c r="E730" i="40"/>
  <c r="C730" i="40"/>
  <c r="P729" i="40"/>
  <c r="F729" i="40"/>
  <c r="E729" i="40"/>
  <c r="C729" i="40"/>
  <c r="P728" i="40"/>
  <c r="F728" i="40"/>
  <c r="E728" i="40"/>
  <c r="C728" i="40"/>
  <c r="P727" i="40"/>
  <c r="F727" i="40"/>
  <c r="E727" i="40"/>
  <c r="C727" i="40"/>
  <c r="P726" i="40"/>
  <c r="F726" i="40"/>
  <c r="E726" i="40"/>
  <c r="C726" i="40"/>
  <c r="P725" i="40"/>
  <c r="F725" i="40"/>
  <c r="E725" i="40"/>
  <c r="C725" i="40"/>
  <c r="P724" i="40"/>
  <c r="N724" i="40"/>
  <c r="I724" i="40"/>
  <c r="H724" i="40"/>
  <c r="F724" i="40"/>
  <c r="E724" i="40"/>
  <c r="C724" i="40"/>
  <c r="P723" i="40"/>
  <c r="F723" i="40"/>
  <c r="E723" i="40"/>
  <c r="C723" i="40"/>
  <c r="P722" i="40"/>
  <c r="F722" i="40"/>
  <c r="E722" i="40"/>
  <c r="C722" i="40"/>
  <c r="P721" i="40"/>
  <c r="F721" i="40"/>
  <c r="E721" i="40"/>
  <c r="C721" i="40"/>
  <c r="P720" i="40"/>
  <c r="F720" i="40"/>
  <c r="E720" i="40"/>
  <c r="C720" i="40"/>
  <c r="P719" i="40"/>
  <c r="F719" i="40"/>
  <c r="E719" i="40"/>
  <c r="C719" i="40"/>
  <c r="P718" i="40"/>
  <c r="F718" i="40"/>
  <c r="E718" i="40"/>
  <c r="C718" i="40"/>
  <c r="P717" i="40"/>
  <c r="F717" i="40"/>
  <c r="E717" i="40"/>
  <c r="C717" i="40"/>
  <c r="P716" i="40"/>
  <c r="F716" i="40"/>
  <c r="E716" i="40"/>
  <c r="C716" i="40"/>
  <c r="P715" i="40"/>
  <c r="N715" i="40"/>
  <c r="F715" i="40"/>
  <c r="E715" i="40"/>
  <c r="C715" i="40"/>
  <c r="P714" i="40"/>
  <c r="F714" i="40"/>
  <c r="E714" i="40"/>
  <c r="C714" i="40"/>
  <c r="P713" i="40"/>
  <c r="F713" i="40"/>
  <c r="E713" i="40"/>
  <c r="C713" i="40"/>
  <c r="P712" i="40"/>
  <c r="F712" i="40"/>
  <c r="E712" i="40"/>
  <c r="C712" i="40"/>
  <c r="P711" i="40"/>
  <c r="F711" i="40"/>
  <c r="E711" i="40"/>
  <c r="C711" i="40"/>
  <c r="P710" i="40"/>
  <c r="F710" i="40"/>
  <c r="E710" i="40"/>
  <c r="C710" i="40"/>
  <c r="P709" i="40"/>
  <c r="F709" i="40"/>
  <c r="E709" i="40"/>
  <c r="C709" i="40"/>
  <c r="P708" i="40"/>
  <c r="F708" i="40"/>
  <c r="E708" i="40"/>
  <c r="C708" i="40"/>
  <c r="P707" i="40"/>
  <c r="F707" i="40"/>
  <c r="E707" i="40"/>
  <c r="C707" i="40"/>
  <c r="P706" i="40"/>
  <c r="F706" i="40"/>
  <c r="E706" i="40"/>
  <c r="C706" i="40"/>
  <c r="P705" i="40"/>
  <c r="F705" i="40"/>
  <c r="E705" i="40"/>
  <c r="C705" i="40"/>
  <c r="P704" i="40"/>
  <c r="F704" i="40"/>
  <c r="E704" i="40"/>
  <c r="C704" i="40"/>
  <c r="P703" i="40"/>
  <c r="F703" i="40"/>
  <c r="E703" i="40"/>
  <c r="C703" i="40"/>
  <c r="P702" i="40"/>
  <c r="N702" i="40"/>
  <c r="F702" i="40"/>
  <c r="E702" i="40"/>
  <c r="C702" i="40"/>
  <c r="P701" i="40"/>
  <c r="F701" i="40"/>
  <c r="E701" i="40"/>
  <c r="C701" i="40"/>
  <c r="P700" i="40"/>
  <c r="F700" i="40"/>
  <c r="E700" i="40"/>
  <c r="C700" i="40"/>
  <c r="P699" i="40"/>
  <c r="F699" i="40"/>
  <c r="E699" i="40"/>
  <c r="C699" i="40"/>
  <c r="P698" i="40"/>
  <c r="F698" i="40"/>
  <c r="E698" i="40"/>
  <c r="C698" i="40"/>
  <c r="P697" i="40"/>
  <c r="F697" i="40"/>
  <c r="E697" i="40"/>
  <c r="C697" i="40"/>
  <c r="P696" i="40"/>
  <c r="F696" i="40"/>
  <c r="E696" i="40"/>
  <c r="C696" i="40"/>
  <c r="P695" i="40"/>
  <c r="F695" i="40"/>
  <c r="E695" i="40"/>
  <c r="C695" i="40"/>
  <c r="P694" i="40"/>
  <c r="N694" i="40"/>
  <c r="I694" i="40"/>
  <c r="H694" i="40"/>
  <c r="F694" i="40"/>
  <c r="E694" i="40"/>
  <c r="C694" i="40"/>
  <c r="P693" i="40"/>
  <c r="F693" i="40"/>
  <c r="E693" i="40"/>
  <c r="C693" i="40"/>
  <c r="P692" i="40"/>
  <c r="F692" i="40"/>
  <c r="E692" i="40"/>
  <c r="C692" i="40"/>
  <c r="P691" i="40"/>
  <c r="N691" i="40"/>
  <c r="I691" i="40"/>
  <c r="H691" i="40"/>
  <c r="F691" i="40"/>
  <c r="E691" i="40"/>
  <c r="C691" i="40"/>
  <c r="P690" i="40"/>
  <c r="F690" i="40"/>
  <c r="E690" i="40"/>
  <c r="C690" i="40"/>
  <c r="P689" i="40"/>
  <c r="F689" i="40"/>
  <c r="E689" i="40"/>
  <c r="C689" i="40"/>
  <c r="P688" i="40"/>
  <c r="F688" i="40"/>
  <c r="E688" i="40"/>
  <c r="C688" i="40"/>
  <c r="P687" i="40"/>
  <c r="F687" i="40"/>
  <c r="E687" i="40"/>
  <c r="C687" i="40"/>
  <c r="P686" i="40"/>
  <c r="F686" i="40"/>
  <c r="E686" i="40"/>
  <c r="C686" i="40"/>
  <c r="P685" i="40"/>
  <c r="F685" i="40"/>
  <c r="E685" i="40"/>
  <c r="C685" i="40"/>
  <c r="P684" i="40"/>
  <c r="F684" i="40"/>
  <c r="E684" i="40"/>
  <c r="C684" i="40"/>
  <c r="P683" i="40"/>
  <c r="F683" i="40"/>
  <c r="E683" i="40"/>
  <c r="C683" i="40"/>
  <c r="P682" i="40"/>
  <c r="F682" i="40"/>
  <c r="E682" i="40"/>
  <c r="C682" i="40"/>
  <c r="P681" i="40"/>
  <c r="F681" i="40"/>
  <c r="E681" i="40"/>
  <c r="C681" i="40"/>
  <c r="P680" i="40"/>
  <c r="F680" i="40"/>
  <c r="E680" i="40"/>
  <c r="C680" i="40"/>
  <c r="P679" i="40"/>
  <c r="F679" i="40"/>
  <c r="E679" i="40"/>
  <c r="C679" i="40"/>
  <c r="P678" i="40"/>
  <c r="F678" i="40"/>
  <c r="E678" i="40"/>
  <c r="C678" i="40"/>
  <c r="P677" i="40"/>
  <c r="F677" i="40"/>
  <c r="E677" i="40"/>
  <c r="C677" i="40"/>
  <c r="P676" i="40"/>
  <c r="F676" i="40"/>
  <c r="E676" i="40"/>
  <c r="C676" i="40"/>
  <c r="P675" i="40"/>
  <c r="F675" i="40"/>
  <c r="E675" i="40"/>
  <c r="C675" i="40"/>
  <c r="P674" i="40"/>
  <c r="F674" i="40"/>
  <c r="E674" i="40"/>
  <c r="C674" i="40"/>
  <c r="P673" i="40"/>
  <c r="F673" i="40"/>
  <c r="E673" i="40"/>
  <c r="C673" i="40"/>
  <c r="P672" i="40"/>
  <c r="F672" i="40"/>
  <c r="E672" i="40"/>
  <c r="C672" i="40"/>
  <c r="P671" i="40"/>
  <c r="F671" i="40"/>
  <c r="E671" i="40"/>
  <c r="C671" i="40"/>
  <c r="P670" i="40"/>
  <c r="F670" i="40"/>
  <c r="E670" i="40"/>
  <c r="C670" i="40"/>
  <c r="P669" i="40"/>
  <c r="F669" i="40"/>
  <c r="E669" i="40"/>
  <c r="C669" i="40"/>
  <c r="P668" i="40"/>
  <c r="F668" i="40"/>
  <c r="E668" i="40"/>
  <c r="C668" i="40"/>
  <c r="P667" i="40"/>
  <c r="F667" i="40"/>
  <c r="E667" i="40"/>
  <c r="C667" i="40"/>
  <c r="P666" i="40"/>
  <c r="F666" i="40"/>
  <c r="E666" i="40"/>
  <c r="C666" i="40"/>
  <c r="P665" i="40"/>
  <c r="N665" i="40"/>
  <c r="I665" i="40"/>
  <c r="H665" i="40"/>
  <c r="F665" i="40"/>
  <c r="E665" i="40"/>
  <c r="C665" i="40"/>
  <c r="P664" i="40"/>
  <c r="F664" i="40"/>
  <c r="E664" i="40"/>
  <c r="C664" i="40"/>
  <c r="P663" i="40"/>
  <c r="F663" i="40"/>
  <c r="E663" i="40"/>
  <c r="C663" i="40"/>
  <c r="P662" i="40"/>
  <c r="F662" i="40"/>
  <c r="E662" i="40"/>
  <c r="C662" i="40"/>
  <c r="P661" i="40"/>
  <c r="F661" i="40"/>
  <c r="E661" i="40"/>
  <c r="C661" i="40"/>
  <c r="P660" i="40"/>
  <c r="F660" i="40"/>
  <c r="E660" i="40"/>
  <c r="C660" i="40"/>
  <c r="P659" i="40"/>
  <c r="F659" i="40"/>
  <c r="E659" i="40"/>
  <c r="C659" i="40"/>
  <c r="P658" i="40"/>
  <c r="F658" i="40"/>
  <c r="E658" i="40"/>
  <c r="C658" i="40"/>
  <c r="P657" i="40"/>
  <c r="F657" i="40"/>
  <c r="E657" i="40"/>
  <c r="C657" i="40"/>
  <c r="P656" i="40"/>
  <c r="F656" i="40"/>
  <c r="E656" i="40"/>
  <c r="C656" i="40"/>
  <c r="P655" i="40"/>
  <c r="F655" i="40"/>
  <c r="E655" i="40"/>
  <c r="C655" i="40"/>
  <c r="P654" i="40"/>
  <c r="F654" i="40"/>
  <c r="E654" i="40"/>
  <c r="C654" i="40"/>
  <c r="P653" i="40"/>
  <c r="F653" i="40"/>
  <c r="E653" i="40"/>
  <c r="C653" i="40"/>
  <c r="P652" i="40"/>
  <c r="F652" i="40"/>
  <c r="E652" i="40"/>
  <c r="C652" i="40"/>
  <c r="P651" i="40"/>
  <c r="F651" i="40"/>
  <c r="E651" i="40"/>
  <c r="C651" i="40"/>
  <c r="P650" i="40"/>
  <c r="F650" i="40"/>
  <c r="E650" i="40"/>
  <c r="C650" i="40"/>
  <c r="P649" i="40"/>
  <c r="F649" i="40"/>
  <c r="E649" i="40"/>
  <c r="C649" i="40"/>
  <c r="P648" i="40"/>
  <c r="F648" i="40"/>
  <c r="E648" i="40"/>
  <c r="C648" i="40"/>
  <c r="P647" i="40"/>
  <c r="F647" i="40"/>
  <c r="E647" i="40"/>
  <c r="C647" i="40"/>
  <c r="P646" i="40"/>
  <c r="F646" i="40"/>
  <c r="E646" i="40"/>
  <c r="C646" i="40"/>
  <c r="P645" i="40"/>
  <c r="F645" i="40"/>
  <c r="E645" i="40"/>
  <c r="C645" i="40"/>
  <c r="P644" i="40"/>
  <c r="N644" i="40"/>
  <c r="I644" i="40"/>
  <c r="H644" i="40"/>
  <c r="F644" i="40"/>
  <c r="E644" i="40"/>
  <c r="C644" i="40"/>
  <c r="P643" i="40"/>
  <c r="F643" i="40"/>
  <c r="E643" i="40"/>
  <c r="C643" i="40"/>
  <c r="P642" i="40"/>
  <c r="F642" i="40"/>
  <c r="E642" i="40"/>
  <c r="C642" i="40"/>
  <c r="P641" i="40"/>
  <c r="F641" i="40"/>
  <c r="E641" i="40"/>
  <c r="C641" i="40"/>
  <c r="P640" i="40"/>
  <c r="F640" i="40"/>
  <c r="E640" i="40"/>
  <c r="C640" i="40"/>
  <c r="P639" i="40"/>
  <c r="F639" i="40"/>
  <c r="E639" i="40"/>
  <c r="C639" i="40"/>
  <c r="P638" i="40"/>
  <c r="F638" i="40"/>
  <c r="E638" i="40"/>
  <c r="C638" i="40"/>
  <c r="P637" i="40"/>
  <c r="F637" i="40"/>
  <c r="E637" i="40"/>
  <c r="C637" i="40"/>
  <c r="P636" i="40"/>
  <c r="F636" i="40"/>
  <c r="E636" i="40"/>
  <c r="C636" i="40"/>
  <c r="P635" i="40"/>
  <c r="F635" i="40"/>
  <c r="E635" i="40"/>
  <c r="C635" i="40"/>
  <c r="P634" i="40"/>
  <c r="F634" i="40"/>
  <c r="E634" i="40"/>
  <c r="C634" i="40"/>
  <c r="P633" i="40"/>
  <c r="F633" i="40"/>
  <c r="E633" i="40"/>
  <c r="C633" i="40"/>
  <c r="P632" i="40"/>
  <c r="F632" i="40"/>
  <c r="E632" i="40"/>
  <c r="C632" i="40"/>
  <c r="P631" i="40"/>
  <c r="F631" i="40"/>
  <c r="E631" i="40"/>
  <c r="C631" i="40"/>
  <c r="P630" i="40"/>
  <c r="F630" i="40"/>
  <c r="E630" i="40"/>
  <c r="C630" i="40"/>
  <c r="P629" i="40"/>
  <c r="F629" i="40"/>
  <c r="E629" i="40"/>
  <c r="C629" i="40"/>
  <c r="P628" i="40"/>
  <c r="F628" i="40"/>
  <c r="E628" i="40"/>
  <c r="C628" i="40"/>
  <c r="P627" i="40"/>
  <c r="F627" i="40"/>
  <c r="E627" i="40"/>
  <c r="C627" i="40"/>
  <c r="P626" i="40"/>
  <c r="F626" i="40"/>
  <c r="E626" i="40"/>
  <c r="C626" i="40"/>
  <c r="P625" i="40"/>
  <c r="F625" i="40"/>
  <c r="E625" i="40"/>
  <c r="C625" i="40"/>
  <c r="P624" i="40"/>
  <c r="F624" i="40"/>
  <c r="E624" i="40"/>
  <c r="C624" i="40"/>
  <c r="P623" i="40"/>
  <c r="F623" i="40"/>
  <c r="E623" i="40"/>
  <c r="C623" i="40"/>
  <c r="P622" i="40"/>
  <c r="F622" i="40"/>
  <c r="E622" i="40"/>
  <c r="C622" i="40"/>
  <c r="P621" i="40"/>
  <c r="F621" i="40"/>
  <c r="E621" i="40"/>
  <c r="C621" i="40"/>
  <c r="P620" i="40"/>
  <c r="F620" i="40"/>
  <c r="E620" i="40"/>
  <c r="C620" i="40"/>
  <c r="P619" i="40"/>
  <c r="N619" i="40"/>
  <c r="I619" i="40"/>
  <c r="H619" i="40"/>
  <c r="F619" i="40"/>
  <c r="E619" i="40"/>
  <c r="C619" i="40"/>
  <c r="P618" i="40"/>
  <c r="F618" i="40"/>
  <c r="E618" i="40"/>
  <c r="C618" i="40"/>
  <c r="P617" i="40"/>
  <c r="N617" i="40"/>
  <c r="F617" i="40"/>
  <c r="E617" i="40"/>
  <c r="C617" i="40"/>
  <c r="P616" i="40"/>
  <c r="F616" i="40"/>
  <c r="E616" i="40"/>
  <c r="C616" i="40"/>
  <c r="P615" i="40"/>
  <c r="F615" i="40"/>
  <c r="E615" i="40"/>
  <c r="C615" i="40"/>
  <c r="P614" i="40"/>
  <c r="F614" i="40"/>
  <c r="E614" i="40"/>
  <c r="C614" i="40"/>
  <c r="P613" i="40"/>
  <c r="F613" i="40"/>
  <c r="E613" i="40"/>
  <c r="C613" i="40"/>
  <c r="P612" i="40"/>
  <c r="F612" i="40"/>
  <c r="E612" i="40"/>
  <c r="C612" i="40"/>
  <c r="P611" i="40"/>
  <c r="F611" i="40"/>
  <c r="E611" i="40"/>
  <c r="C611" i="40"/>
  <c r="P610" i="40"/>
  <c r="F610" i="40"/>
  <c r="E610" i="40"/>
  <c r="C610" i="40"/>
  <c r="P609" i="40"/>
  <c r="F609" i="40"/>
  <c r="E609" i="40"/>
  <c r="C609" i="40"/>
  <c r="P608" i="40"/>
  <c r="F608" i="40"/>
  <c r="E608" i="40"/>
  <c r="C608" i="40"/>
  <c r="P607" i="40"/>
  <c r="F607" i="40"/>
  <c r="E607" i="40"/>
  <c r="C607" i="40"/>
  <c r="P606" i="40"/>
  <c r="F606" i="40"/>
  <c r="E606" i="40"/>
  <c r="C606" i="40"/>
  <c r="P605" i="40"/>
  <c r="F605" i="40"/>
  <c r="E605" i="40"/>
  <c r="C605" i="40"/>
  <c r="P604" i="40"/>
  <c r="F604" i="40"/>
  <c r="E604" i="40"/>
  <c r="C604" i="40"/>
  <c r="P603" i="40"/>
  <c r="F603" i="40"/>
  <c r="E603" i="40"/>
  <c r="C603" i="40"/>
  <c r="P602" i="40"/>
  <c r="F602" i="40"/>
  <c r="E602" i="40"/>
  <c r="C602" i="40"/>
  <c r="P601" i="40"/>
  <c r="F601" i="40"/>
  <c r="E601" i="40"/>
  <c r="C601" i="40"/>
  <c r="P600" i="40"/>
  <c r="F600" i="40"/>
  <c r="E600" i="40"/>
  <c r="C600" i="40"/>
  <c r="P599" i="40"/>
  <c r="F599" i="40"/>
  <c r="E599" i="40"/>
  <c r="C599" i="40"/>
  <c r="P598" i="40"/>
  <c r="F598" i="40"/>
  <c r="E598" i="40"/>
  <c r="C598" i="40"/>
  <c r="P597" i="40"/>
  <c r="F597" i="40"/>
  <c r="E597" i="40"/>
  <c r="C597" i="40"/>
  <c r="P596" i="40"/>
  <c r="F596" i="40"/>
  <c r="E596" i="40"/>
  <c r="C596" i="40"/>
  <c r="P595" i="40"/>
  <c r="F595" i="40"/>
  <c r="E595" i="40"/>
  <c r="C595" i="40"/>
  <c r="P594" i="40"/>
  <c r="F594" i="40"/>
  <c r="E594" i="40"/>
  <c r="C594" i="40"/>
  <c r="P593" i="40"/>
  <c r="F593" i="40"/>
  <c r="E593" i="40"/>
  <c r="C593" i="40"/>
  <c r="P592" i="40"/>
  <c r="F592" i="40"/>
  <c r="E592" i="40"/>
  <c r="C592" i="40"/>
  <c r="P591" i="40"/>
  <c r="F591" i="40"/>
  <c r="E591" i="40"/>
  <c r="C591" i="40"/>
  <c r="P590" i="40"/>
  <c r="F590" i="40"/>
  <c r="E590" i="40"/>
  <c r="C590" i="40"/>
  <c r="P589" i="40"/>
  <c r="F589" i="40"/>
  <c r="E589" i="40"/>
  <c r="C589" i="40"/>
  <c r="P588" i="40"/>
  <c r="F588" i="40"/>
  <c r="E588" i="40"/>
  <c r="C588" i="40"/>
  <c r="P587" i="40"/>
  <c r="F587" i="40"/>
  <c r="E587" i="40"/>
  <c r="C587" i="40"/>
  <c r="P586" i="40"/>
  <c r="F586" i="40"/>
  <c r="E586" i="40"/>
  <c r="C586" i="40"/>
  <c r="P585" i="40"/>
  <c r="F585" i="40"/>
  <c r="E585" i="40"/>
  <c r="C585" i="40"/>
  <c r="P584" i="40"/>
  <c r="F584" i="40"/>
  <c r="E584" i="40"/>
  <c r="C584" i="40"/>
  <c r="P583" i="40"/>
  <c r="F583" i="40"/>
  <c r="E583" i="40"/>
  <c r="C583" i="40"/>
  <c r="P582" i="40"/>
  <c r="F582" i="40"/>
  <c r="E582" i="40"/>
  <c r="C582" i="40"/>
  <c r="P581" i="40"/>
  <c r="F581" i="40"/>
  <c r="E581" i="40"/>
  <c r="C581" i="40"/>
  <c r="P580" i="40"/>
  <c r="F580" i="40"/>
  <c r="E580" i="40"/>
  <c r="C580" i="40"/>
  <c r="P579" i="40"/>
  <c r="F579" i="40"/>
  <c r="E579" i="40"/>
  <c r="C579" i="40"/>
  <c r="P578" i="40"/>
  <c r="F578" i="40"/>
  <c r="E578" i="40"/>
  <c r="C578" i="40"/>
  <c r="P577" i="40"/>
  <c r="F577" i="40"/>
  <c r="E577" i="40"/>
  <c r="C577" i="40"/>
  <c r="P576" i="40"/>
  <c r="F576" i="40"/>
  <c r="E576" i="40"/>
  <c r="C576" i="40"/>
  <c r="P575" i="40"/>
  <c r="F575" i="40"/>
  <c r="E575" i="40"/>
  <c r="C575" i="40"/>
  <c r="P574" i="40"/>
  <c r="F574" i="40"/>
  <c r="E574" i="40"/>
  <c r="C574" i="40"/>
  <c r="P573" i="40"/>
  <c r="F573" i="40"/>
  <c r="E573" i="40"/>
  <c r="C573" i="40"/>
  <c r="P572" i="40"/>
  <c r="F572" i="40"/>
  <c r="E572" i="40"/>
  <c r="C572" i="40"/>
  <c r="P571" i="40"/>
  <c r="F571" i="40"/>
  <c r="E571" i="40"/>
  <c r="C571" i="40"/>
  <c r="P570" i="40"/>
  <c r="F570" i="40"/>
  <c r="E570" i="40"/>
  <c r="C570" i="40"/>
  <c r="P569" i="40"/>
  <c r="F569" i="40"/>
  <c r="E569" i="40"/>
  <c r="C569" i="40"/>
  <c r="P568" i="40"/>
  <c r="F568" i="40"/>
  <c r="E568" i="40"/>
  <c r="C568" i="40"/>
  <c r="P567" i="40"/>
  <c r="F567" i="40"/>
  <c r="E567" i="40"/>
  <c r="C567" i="40"/>
  <c r="P566" i="40"/>
  <c r="F566" i="40"/>
  <c r="E566" i="40"/>
  <c r="C566" i="40"/>
  <c r="P565" i="40"/>
  <c r="F565" i="40"/>
  <c r="E565" i="40"/>
  <c r="C565" i="40"/>
  <c r="P564" i="40"/>
  <c r="F564" i="40"/>
  <c r="E564" i="40"/>
  <c r="C564" i="40"/>
  <c r="P563" i="40"/>
  <c r="F563" i="40"/>
  <c r="E563" i="40"/>
  <c r="C563" i="40"/>
  <c r="P562" i="40"/>
  <c r="F562" i="40"/>
  <c r="E562" i="40"/>
  <c r="C562" i="40"/>
  <c r="P561" i="40"/>
  <c r="F561" i="40"/>
  <c r="E561" i="40"/>
  <c r="C561" i="40"/>
  <c r="P560" i="40"/>
  <c r="F560" i="40"/>
  <c r="E560" i="40"/>
  <c r="C560" i="40"/>
  <c r="P559" i="40"/>
  <c r="F559" i="40"/>
  <c r="E559" i="40"/>
  <c r="C559" i="40"/>
  <c r="P558" i="40"/>
  <c r="F558" i="40"/>
  <c r="E558" i="40"/>
  <c r="C558" i="40"/>
  <c r="P557" i="40"/>
  <c r="F557" i="40"/>
  <c r="E557" i="40"/>
  <c r="C557" i="40"/>
  <c r="P556" i="40"/>
  <c r="F556" i="40"/>
  <c r="E556" i="40"/>
  <c r="C556" i="40"/>
  <c r="P555" i="40"/>
  <c r="F555" i="40"/>
  <c r="E555" i="40"/>
  <c r="C555" i="40"/>
  <c r="P554" i="40"/>
  <c r="F554" i="40"/>
  <c r="E554" i="40"/>
  <c r="C554" i="40"/>
  <c r="P553" i="40"/>
  <c r="F553" i="40"/>
  <c r="E553" i="40"/>
  <c r="C553" i="40"/>
  <c r="P552" i="40"/>
  <c r="F552" i="40"/>
  <c r="E552" i="40"/>
  <c r="C552" i="40"/>
  <c r="P551" i="40"/>
  <c r="F551" i="40"/>
  <c r="E551" i="40"/>
  <c r="C551" i="40"/>
  <c r="P550" i="40"/>
  <c r="F550" i="40"/>
  <c r="E550" i="40"/>
  <c r="C550" i="40"/>
  <c r="P549" i="40"/>
  <c r="F549" i="40"/>
  <c r="E549" i="40"/>
  <c r="C549" i="40"/>
  <c r="P548" i="40"/>
  <c r="F548" i="40"/>
  <c r="E548" i="40"/>
  <c r="C548" i="40"/>
  <c r="P547" i="40"/>
  <c r="F547" i="40"/>
  <c r="E547" i="40"/>
  <c r="C547" i="40"/>
  <c r="P546" i="40"/>
  <c r="F546" i="40"/>
  <c r="E546" i="40"/>
  <c r="C546" i="40"/>
  <c r="P545" i="40"/>
  <c r="F545" i="40"/>
  <c r="E545" i="40"/>
  <c r="C545" i="40"/>
  <c r="P544" i="40"/>
  <c r="F544" i="40"/>
  <c r="E544" i="40"/>
  <c r="C544" i="40"/>
  <c r="P543" i="40"/>
  <c r="F543" i="40"/>
  <c r="E543" i="40"/>
  <c r="C543" i="40"/>
  <c r="P542" i="40"/>
  <c r="F542" i="40"/>
  <c r="E542" i="40"/>
  <c r="C542" i="40"/>
  <c r="P541" i="40"/>
  <c r="F541" i="40"/>
  <c r="E541" i="40"/>
  <c r="C541" i="40"/>
  <c r="P540" i="40"/>
  <c r="F540" i="40"/>
  <c r="E540" i="40"/>
  <c r="C540" i="40"/>
  <c r="P539" i="40"/>
  <c r="F539" i="40"/>
  <c r="E539" i="40"/>
  <c r="C539" i="40"/>
  <c r="P538" i="40"/>
  <c r="F538" i="40"/>
  <c r="E538" i="40"/>
  <c r="C538" i="40"/>
  <c r="P537" i="40"/>
  <c r="F537" i="40"/>
  <c r="E537" i="40"/>
  <c r="C537" i="40"/>
  <c r="P536" i="40"/>
  <c r="F536" i="40"/>
  <c r="E536" i="40"/>
  <c r="C536" i="40"/>
  <c r="P535" i="40"/>
  <c r="F535" i="40"/>
  <c r="E535" i="40"/>
  <c r="C535" i="40"/>
  <c r="P534" i="40"/>
  <c r="F534" i="40"/>
  <c r="E534" i="40"/>
  <c r="C534" i="40"/>
  <c r="P533" i="40"/>
  <c r="F533" i="40"/>
  <c r="E533" i="40"/>
  <c r="C533" i="40"/>
  <c r="P532" i="40"/>
  <c r="F532" i="40"/>
  <c r="E532" i="40"/>
  <c r="C532" i="40"/>
  <c r="P531" i="40"/>
  <c r="F531" i="40"/>
  <c r="E531" i="40"/>
  <c r="C531" i="40"/>
  <c r="P530" i="40"/>
  <c r="F530" i="40"/>
  <c r="E530" i="40"/>
  <c r="C530" i="40"/>
  <c r="P529" i="40"/>
  <c r="F529" i="40"/>
  <c r="E529" i="40"/>
  <c r="C529" i="40"/>
  <c r="P528" i="40"/>
  <c r="F528" i="40"/>
  <c r="E528" i="40"/>
  <c r="C528" i="40"/>
  <c r="P527" i="40"/>
  <c r="F527" i="40"/>
  <c r="E527" i="40"/>
  <c r="C527" i="40"/>
  <c r="P526" i="40"/>
  <c r="F526" i="40"/>
  <c r="E526" i="40"/>
  <c r="C526" i="40"/>
  <c r="P525" i="40"/>
  <c r="F525" i="40"/>
  <c r="E525" i="40"/>
  <c r="C525" i="40"/>
  <c r="P524" i="40"/>
  <c r="F524" i="40"/>
  <c r="E524" i="40"/>
  <c r="C524" i="40"/>
  <c r="P523" i="40"/>
  <c r="F523" i="40"/>
  <c r="E523" i="40"/>
  <c r="C523" i="40"/>
  <c r="P522" i="40"/>
  <c r="F522" i="40"/>
  <c r="E522" i="40"/>
  <c r="C522" i="40"/>
  <c r="P521" i="40"/>
  <c r="F521" i="40"/>
  <c r="E521" i="40"/>
  <c r="C521" i="40"/>
  <c r="P520" i="40"/>
  <c r="F520" i="40"/>
  <c r="E520" i="40"/>
  <c r="C520" i="40"/>
  <c r="P519" i="40"/>
  <c r="F519" i="40"/>
  <c r="E519" i="40"/>
  <c r="C519" i="40"/>
  <c r="P518" i="40"/>
  <c r="F518" i="40"/>
  <c r="E518" i="40"/>
  <c r="C518" i="40"/>
  <c r="P517" i="40"/>
  <c r="F517" i="40"/>
  <c r="E517" i="40"/>
  <c r="C517" i="40"/>
  <c r="P516" i="40"/>
  <c r="F516" i="40"/>
  <c r="E516" i="40"/>
  <c r="C516" i="40"/>
  <c r="P515" i="40"/>
  <c r="F515" i="40"/>
  <c r="E515" i="40"/>
  <c r="C515" i="40"/>
  <c r="P514" i="40"/>
  <c r="F514" i="40"/>
  <c r="E514" i="40"/>
  <c r="C514" i="40"/>
  <c r="P513" i="40"/>
  <c r="F513" i="40"/>
  <c r="E513" i="40"/>
  <c r="C513" i="40"/>
  <c r="P512" i="40"/>
  <c r="F512" i="40"/>
  <c r="E512" i="40"/>
  <c r="C512" i="40"/>
  <c r="P511" i="40"/>
  <c r="F511" i="40"/>
  <c r="E511" i="40"/>
  <c r="C511" i="40"/>
  <c r="P510" i="40"/>
  <c r="F510" i="40"/>
  <c r="E510" i="40"/>
  <c r="C510" i="40"/>
  <c r="P509" i="40"/>
  <c r="F509" i="40"/>
  <c r="E509" i="40"/>
  <c r="C509" i="40"/>
  <c r="P508" i="40"/>
  <c r="F508" i="40"/>
  <c r="E508" i="40"/>
  <c r="C508" i="40"/>
  <c r="P507" i="40"/>
  <c r="F507" i="40"/>
  <c r="E507" i="40"/>
  <c r="C507" i="40"/>
  <c r="P506" i="40"/>
  <c r="F506" i="40"/>
  <c r="E506" i="40"/>
  <c r="C506" i="40"/>
  <c r="P505" i="40"/>
  <c r="F505" i="40"/>
  <c r="E505" i="40"/>
  <c r="C505" i="40"/>
  <c r="P504" i="40"/>
  <c r="F504" i="40"/>
  <c r="E504" i="40"/>
  <c r="C504" i="40"/>
  <c r="P503" i="40"/>
  <c r="F503" i="40"/>
  <c r="E503" i="40"/>
  <c r="C503" i="40"/>
  <c r="P502" i="40"/>
  <c r="F502" i="40"/>
  <c r="E502" i="40"/>
  <c r="C502" i="40"/>
  <c r="P501" i="40"/>
  <c r="F501" i="40"/>
  <c r="E501" i="40"/>
  <c r="C501" i="40"/>
  <c r="P500" i="40"/>
  <c r="F500" i="40"/>
  <c r="E500" i="40"/>
  <c r="C500" i="40"/>
  <c r="P499" i="40"/>
  <c r="F499" i="40"/>
  <c r="E499" i="40"/>
  <c r="C499" i="40"/>
  <c r="P498" i="40"/>
  <c r="F498" i="40"/>
  <c r="E498" i="40"/>
  <c r="C498" i="40"/>
  <c r="P497" i="40"/>
  <c r="F497" i="40"/>
  <c r="E497" i="40"/>
  <c r="C497" i="40"/>
  <c r="P496" i="40"/>
  <c r="F496" i="40"/>
  <c r="E496" i="40"/>
  <c r="C496" i="40"/>
  <c r="P495" i="40"/>
  <c r="F495" i="40"/>
  <c r="E495" i="40"/>
  <c r="C495" i="40"/>
  <c r="P494" i="40"/>
  <c r="F494" i="40"/>
  <c r="E494" i="40"/>
  <c r="C494" i="40"/>
  <c r="P493" i="40"/>
  <c r="F493" i="40"/>
  <c r="E493" i="40"/>
  <c r="C493" i="40"/>
  <c r="P492" i="40"/>
  <c r="N492" i="40"/>
  <c r="F492" i="40"/>
  <c r="E492" i="40"/>
  <c r="C492" i="40"/>
  <c r="P491" i="40"/>
  <c r="F491" i="40"/>
  <c r="E491" i="40"/>
  <c r="C491" i="40"/>
  <c r="P490" i="40"/>
  <c r="F490" i="40"/>
  <c r="E490" i="40"/>
  <c r="C490" i="40"/>
  <c r="P489" i="40"/>
  <c r="F489" i="40"/>
  <c r="E489" i="40"/>
  <c r="C489" i="40"/>
  <c r="P488" i="40"/>
  <c r="F488" i="40"/>
  <c r="E488" i="40"/>
  <c r="C488" i="40"/>
  <c r="P487" i="40"/>
  <c r="N487" i="40"/>
  <c r="I487" i="40"/>
  <c r="H487" i="40"/>
  <c r="F487" i="40"/>
  <c r="E487" i="40"/>
  <c r="C487" i="40"/>
  <c r="P486" i="40"/>
  <c r="F486" i="40"/>
  <c r="E486" i="40"/>
  <c r="C486" i="40"/>
  <c r="P485" i="40"/>
  <c r="F485" i="40"/>
  <c r="E485" i="40"/>
  <c r="C485" i="40"/>
  <c r="P484" i="40"/>
  <c r="F484" i="40"/>
  <c r="E484" i="40"/>
  <c r="C484" i="40"/>
  <c r="P483" i="40"/>
  <c r="F483" i="40"/>
  <c r="E483" i="40"/>
  <c r="C483" i="40"/>
  <c r="P482" i="40"/>
  <c r="F482" i="40"/>
  <c r="E482" i="40"/>
  <c r="C482" i="40"/>
  <c r="P481" i="40"/>
  <c r="F481" i="40"/>
  <c r="E481" i="40"/>
  <c r="C481" i="40"/>
  <c r="P480" i="40"/>
  <c r="N480" i="40"/>
  <c r="I480" i="40"/>
  <c r="H480" i="40"/>
  <c r="F480" i="40"/>
  <c r="E480" i="40"/>
  <c r="C480" i="40"/>
  <c r="P479" i="40"/>
  <c r="F479" i="40"/>
  <c r="E479" i="40"/>
  <c r="C479" i="40"/>
  <c r="P478" i="40"/>
  <c r="F478" i="40"/>
  <c r="E478" i="40"/>
  <c r="C478" i="40"/>
  <c r="P477" i="40"/>
  <c r="F477" i="40"/>
  <c r="E477" i="40"/>
  <c r="C477" i="40"/>
  <c r="P476" i="40"/>
  <c r="F476" i="40"/>
  <c r="E476" i="40"/>
  <c r="C476" i="40"/>
  <c r="P475" i="40"/>
  <c r="F475" i="40"/>
  <c r="E475" i="40"/>
  <c r="C475" i="40"/>
  <c r="P474" i="40"/>
  <c r="F474" i="40"/>
  <c r="E474" i="40"/>
  <c r="C474" i="40"/>
  <c r="P473" i="40"/>
  <c r="F473" i="40"/>
  <c r="E473" i="40"/>
  <c r="C473" i="40"/>
  <c r="P472" i="40"/>
  <c r="F472" i="40"/>
  <c r="E472" i="40"/>
  <c r="C472" i="40"/>
  <c r="P471" i="40"/>
  <c r="F471" i="40"/>
  <c r="E471" i="40"/>
  <c r="C471" i="40"/>
  <c r="P470" i="40"/>
  <c r="F470" i="40"/>
  <c r="E470" i="40"/>
  <c r="C470" i="40"/>
  <c r="P469" i="40"/>
  <c r="F469" i="40"/>
  <c r="E469" i="40"/>
  <c r="C469" i="40"/>
  <c r="P468" i="40"/>
  <c r="F468" i="40"/>
  <c r="E468" i="40"/>
  <c r="C468" i="40"/>
  <c r="P467" i="40"/>
  <c r="F467" i="40"/>
  <c r="E467" i="40"/>
  <c r="C467" i="40"/>
  <c r="P466" i="40"/>
  <c r="F466" i="40"/>
  <c r="E466" i="40"/>
  <c r="C466" i="40"/>
  <c r="P465" i="40"/>
  <c r="F465" i="40"/>
  <c r="E465" i="40"/>
  <c r="C465" i="40"/>
  <c r="P464" i="40"/>
  <c r="F464" i="40"/>
  <c r="E464" i="40"/>
  <c r="C464" i="40"/>
  <c r="P463" i="40"/>
  <c r="F463" i="40"/>
  <c r="E463" i="40"/>
  <c r="C463" i="40"/>
  <c r="P462" i="40"/>
  <c r="F462" i="40"/>
  <c r="E462" i="40"/>
  <c r="C462" i="40"/>
  <c r="P461" i="40"/>
  <c r="F461" i="40"/>
  <c r="E461" i="40"/>
  <c r="C461" i="40"/>
  <c r="P460" i="40"/>
  <c r="F460" i="40"/>
  <c r="E460" i="40"/>
  <c r="C460" i="40"/>
  <c r="P459" i="40"/>
  <c r="F459" i="40"/>
  <c r="E459" i="40"/>
  <c r="C459" i="40"/>
  <c r="P458" i="40"/>
  <c r="N458" i="40"/>
  <c r="I458" i="40"/>
  <c r="H458" i="40"/>
  <c r="F458" i="40"/>
  <c r="E458" i="40"/>
  <c r="C458" i="40"/>
  <c r="P457" i="40"/>
  <c r="N457" i="40"/>
  <c r="I457" i="40"/>
  <c r="H457" i="40"/>
  <c r="F457" i="40"/>
  <c r="E457" i="40"/>
  <c r="C457" i="40"/>
  <c r="P456" i="40"/>
  <c r="F456" i="40"/>
  <c r="E456" i="40"/>
  <c r="C456" i="40"/>
  <c r="P455" i="40"/>
  <c r="F455" i="40"/>
  <c r="E455" i="40"/>
  <c r="C455" i="40"/>
  <c r="P454" i="40"/>
  <c r="F454" i="40"/>
  <c r="E454" i="40"/>
  <c r="C454" i="40"/>
  <c r="P453" i="40"/>
  <c r="F453" i="40"/>
  <c r="E453" i="40"/>
  <c r="C453" i="40"/>
  <c r="P452" i="40"/>
  <c r="F452" i="40"/>
  <c r="E452" i="40"/>
  <c r="C452" i="40"/>
  <c r="P451" i="40"/>
  <c r="F451" i="40"/>
  <c r="E451" i="40"/>
  <c r="C451" i="40"/>
  <c r="P450" i="40"/>
  <c r="F450" i="40"/>
  <c r="E450" i="40"/>
  <c r="C450" i="40"/>
  <c r="P449" i="40"/>
  <c r="F449" i="40"/>
  <c r="E449" i="40"/>
  <c r="C449" i="40"/>
  <c r="P448" i="40"/>
  <c r="F448" i="40"/>
  <c r="E448" i="40"/>
  <c r="C448" i="40"/>
  <c r="P447" i="40"/>
  <c r="F447" i="40"/>
  <c r="E447" i="40"/>
  <c r="C447" i="40"/>
  <c r="P446" i="40"/>
  <c r="F446" i="40"/>
  <c r="E446" i="40"/>
  <c r="C446" i="40"/>
  <c r="P445" i="40"/>
  <c r="F445" i="40"/>
  <c r="E445" i="40"/>
  <c r="C445" i="40"/>
  <c r="P444" i="40"/>
  <c r="F444" i="40"/>
  <c r="E444" i="40"/>
  <c r="C444" i="40"/>
  <c r="P443" i="40"/>
  <c r="F443" i="40"/>
  <c r="E443" i="40"/>
  <c r="C443" i="40"/>
  <c r="P442" i="40"/>
  <c r="F442" i="40"/>
  <c r="E442" i="40"/>
  <c r="C442" i="40"/>
  <c r="P441" i="40"/>
  <c r="F441" i="40"/>
  <c r="E441" i="40"/>
  <c r="C441" i="40"/>
  <c r="P440" i="40"/>
  <c r="F440" i="40"/>
  <c r="E440" i="40"/>
  <c r="C440" i="40"/>
  <c r="P439" i="40"/>
  <c r="F439" i="40"/>
  <c r="E439" i="40"/>
  <c r="C439" i="40"/>
  <c r="P438" i="40"/>
  <c r="F438" i="40"/>
  <c r="E438" i="40"/>
  <c r="C438" i="40"/>
  <c r="P437" i="40"/>
  <c r="F437" i="40"/>
  <c r="E437" i="40"/>
  <c r="C437" i="40"/>
  <c r="P436" i="40"/>
  <c r="F436" i="40"/>
  <c r="E436" i="40"/>
  <c r="C436" i="40"/>
  <c r="P435" i="40"/>
  <c r="F435" i="40"/>
  <c r="E435" i="40"/>
  <c r="C435" i="40"/>
  <c r="P434" i="40"/>
  <c r="F434" i="40"/>
  <c r="E434" i="40"/>
  <c r="C434" i="40"/>
  <c r="P433" i="40"/>
  <c r="F433" i="40"/>
  <c r="E433" i="40"/>
  <c r="C433" i="40"/>
  <c r="P432" i="40"/>
  <c r="F432" i="40"/>
  <c r="E432" i="40"/>
  <c r="C432" i="40"/>
  <c r="P431" i="40"/>
  <c r="F431" i="40"/>
  <c r="E431" i="40"/>
  <c r="C431" i="40"/>
  <c r="P430" i="40"/>
  <c r="F430" i="40"/>
  <c r="E430" i="40"/>
  <c r="C430" i="40"/>
  <c r="P429" i="40"/>
  <c r="F429" i="40"/>
  <c r="E429" i="40"/>
  <c r="C429" i="40"/>
  <c r="P428" i="40"/>
  <c r="F428" i="40"/>
  <c r="E428" i="40"/>
  <c r="C428" i="40"/>
  <c r="P427" i="40"/>
  <c r="F427" i="40"/>
  <c r="E427" i="40"/>
  <c r="C427" i="40"/>
  <c r="P426" i="40"/>
  <c r="F426" i="40"/>
  <c r="E426" i="40"/>
  <c r="C426" i="40"/>
  <c r="P425" i="40"/>
  <c r="F425" i="40"/>
  <c r="E425" i="40"/>
  <c r="C425" i="40"/>
  <c r="P424" i="40"/>
  <c r="F424" i="40"/>
  <c r="E424" i="40"/>
  <c r="C424" i="40"/>
  <c r="P423" i="40"/>
  <c r="F423" i="40"/>
  <c r="E423" i="40"/>
  <c r="C423" i="40"/>
  <c r="P422" i="40"/>
  <c r="F422" i="40"/>
  <c r="E422" i="40"/>
  <c r="C422" i="40"/>
  <c r="P421" i="40"/>
  <c r="F421" i="40"/>
  <c r="E421" i="40"/>
  <c r="C421" i="40"/>
  <c r="P420" i="40"/>
  <c r="F420" i="40"/>
  <c r="E420" i="40"/>
  <c r="C420" i="40"/>
  <c r="P419" i="40"/>
  <c r="F419" i="40"/>
  <c r="E419" i="40"/>
  <c r="C419" i="40"/>
  <c r="P418" i="40"/>
  <c r="F418" i="40"/>
  <c r="E418" i="40"/>
  <c r="C418" i="40"/>
  <c r="P417" i="40"/>
  <c r="N417" i="40"/>
  <c r="I417" i="40"/>
  <c r="H417" i="40"/>
  <c r="F417" i="40"/>
  <c r="E417" i="40"/>
  <c r="C417" i="40"/>
  <c r="P416" i="40"/>
  <c r="F416" i="40"/>
  <c r="E416" i="40"/>
  <c r="C416" i="40"/>
  <c r="P415" i="40"/>
  <c r="F415" i="40"/>
  <c r="E415" i="40"/>
  <c r="C415" i="40"/>
  <c r="P414" i="40"/>
  <c r="F414" i="40"/>
  <c r="E414" i="40"/>
  <c r="C414" i="40"/>
  <c r="P413" i="40"/>
  <c r="F413" i="40"/>
  <c r="E413" i="40"/>
  <c r="C413" i="40"/>
  <c r="P412" i="40"/>
  <c r="F412" i="40"/>
  <c r="E412" i="40"/>
  <c r="C412" i="40"/>
  <c r="P411" i="40"/>
  <c r="F411" i="40"/>
  <c r="E411" i="40"/>
  <c r="C411" i="40"/>
  <c r="P410" i="40"/>
  <c r="F410" i="40"/>
  <c r="E410" i="40"/>
  <c r="C410" i="40"/>
  <c r="P409" i="40"/>
  <c r="F409" i="40"/>
  <c r="E409" i="40"/>
  <c r="C409" i="40"/>
  <c r="P408" i="40"/>
  <c r="F408" i="40"/>
  <c r="E408" i="40"/>
  <c r="C408" i="40"/>
  <c r="P407" i="40"/>
  <c r="F407" i="40"/>
  <c r="E407" i="40"/>
  <c r="C407" i="40"/>
  <c r="P406" i="40"/>
  <c r="F406" i="40"/>
  <c r="E406" i="40"/>
  <c r="C406" i="40"/>
  <c r="P405" i="40"/>
  <c r="F405" i="40"/>
  <c r="E405" i="40"/>
  <c r="C405" i="40"/>
  <c r="P404" i="40"/>
  <c r="F404" i="40"/>
  <c r="E404" i="40"/>
  <c r="C404" i="40"/>
  <c r="P403" i="40"/>
  <c r="F403" i="40"/>
  <c r="E403" i="40"/>
  <c r="C403" i="40"/>
  <c r="P402" i="40"/>
  <c r="F402" i="40"/>
  <c r="E402" i="40"/>
  <c r="C402" i="40"/>
  <c r="P401" i="40"/>
  <c r="F401" i="40"/>
  <c r="E401" i="40"/>
  <c r="C401" i="40"/>
  <c r="P400" i="40"/>
  <c r="F400" i="40"/>
  <c r="E400" i="40"/>
  <c r="C400" i="40"/>
  <c r="P399" i="40"/>
  <c r="F399" i="40"/>
  <c r="E399" i="40"/>
  <c r="C399" i="40"/>
  <c r="P398" i="40"/>
  <c r="F398" i="40"/>
  <c r="E398" i="40"/>
  <c r="C398" i="40"/>
  <c r="P397" i="40"/>
  <c r="F397" i="40"/>
  <c r="E397" i="40"/>
  <c r="C397" i="40"/>
  <c r="P396" i="40"/>
  <c r="F396" i="40"/>
  <c r="E396" i="40"/>
  <c r="C396" i="40"/>
  <c r="P395" i="40"/>
  <c r="F395" i="40"/>
  <c r="E395" i="40"/>
  <c r="C395" i="40"/>
  <c r="P394" i="40"/>
  <c r="F394" i="40"/>
  <c r="E394" i="40"/>
  <c r="C394" i="40"/>
  <c r="P393" i="40"/>
  <c r="F393" i="40"/>
  <c r="E393" i="40"/>
  <c r="C393" i="40"/>
  <c r="P392" i="40"/>
  <c r="F392" i="40"/>
  <c r="E392" i="40"/>
  <c r="C392" i="40"/>
  <c r="P391" i="40"/>
  <c r="F391" i="40"/>
  <c r="E391" i="40"/>
  <c r="C391" i="40"/>
  <c r="P390" i="40"/>
  <c r="F390" i="40"/>
  <c r="E390" i="40"/>
  <c r="C390" i="40"/>
  <c r="P389" i="40"/>
  <c r="F389" i="40"/>
  <c r="E389" i="40"/>
  <c r="C389" i="40"/>
  <c r="P388" i="40"/>
  <c r="F388" i="40"/>
  <c r="E388" i="40"/>
  <c r="C388" i="40"/>
  <c r="P387" i="40"/>
  <c r="F387" i="40"/>
  <c r="E387" i="40"/>
  <c r="C387" i="40"/>
  <c r="P386" i="40"/>
  <c r="F386" i="40"/>
  <c r="E386" i="40"/>
  <c r="C386" i="40"/>
  <c r="P385" i="40"/>
  <c r="F385" i="40"/>
  <c r="E385" i="40"/>
  <c r="C385" i="40"/>
  <c r="P384" i="40"/>
  <c r="F384" i="40"/>
  <c r="E384" i="40"/>
  <c r="C384" i="40"/>
  <c r="P383" i="40"/>
  <c r="F383" i="40"/>
  <c r="E383" i="40"/>
  <c r="C383" i="40"/>
  <c r="P382" i="40"/>
  <c r="F382" i="40"/>
  <c r="E382" i="40"/>
  <c r="C382" i="40"/>
  <c r="P381" i="40"/>
  <c r="F381" i="40"/>
  <c r="E381" i="40"/>
  <c r="C381" i="40"/>
  <c r="P380" i="40"/>
  <c r="F380" i="40"/>
  <c r="E380" i="40"/>
  <c r="C380" i="40"/>
  <c r="P379" i="40"/>
  <c r="F379" i="40"/>
  <c r="E379" i="40"/>
  <c r="C379" i="40"/>
  <c r="P378" i="40"/>
  <c r="F378" i="40"/>
  <c r="E378" i="40"/>
  <c r="C378" i="40"/>
  <c r="P377" i="40"/>
  <c r="F377" i="40"/>
  <c r="E377" i="40"/>
  <c r="C377" i="40"/>
  <c r="P376" i="40"/>
  <c r="F376" i="40"/>
  <c r="E376" i="40"/>
  <c r="C376" i="40"/>
  <c r="P375" i="40"/>
  <c r="F375" i="40"/>
  <c r="E375" i="40"/>
  <c r="C375" i="40"/>
  <c r="P374" i="40"/>
  <c r="F374" i="40"/>
  <c r="E374" i="40"/>
  <c r="C374" i="40"/>
  <c r="P373" i="40"/>
  <c r="F373" i="40"/>
  <c r="E373" i="40"/>
  <c r="C373" i="40"/>
  <c r="P372" i="40"/>
  <c r="F372" i="40"/>
  <c r="E372" i="40"/>
  <c r="C372" i="40"/>
  <c r="P371" i="40"/>
  <c r="F371" i="40"/>
  <c r="E371" i="40"/>
  <c r="C371" i="40"/>
  <c r="P370" i="40"/>
  <c r="F370" i="40"/>
  <c r="E370" i="40"/>
  <c r="C370" i="40"/>
  <c r="P369" i="40"/>
  <c r="F369" i="40"/>
  <c r="E369" i="40"/>
  <c r="C369" i="40"/>
  <c r="P368" i="40"/>
  <c r="F368" i="40"/>
  <c r="E368" i="40"/>
  <c r="C368" i="40"/>
  <c r="P367" i="40"/>
  <c r="F367" i="40"/>
  <c r="E367" i="40"/>
  <c r="C367" i="40"/>
  <c r="P366" i="40"/>
  <c r="F366" i="40"/>
  <c r="E366" i="40"/>
  <c r="C366" i="40"/>
  <c r="P365" i="40"/>
  <c r="F365" i="40"/>
  <c r="E365" i="40"/>
  <c r="C365" i="40"/>
  <c r="P364" i="40"/>
  <c r="F364" i="40"/>
  <c r="E364" i="40"/>
  <c r="C364" i="40"/>
  <c r="P363" i="40"/>
  <c r="F363" i="40"/>
  <c r="E363" i="40"/>
  <c r="C363" i="40"/>
  <c r="P362" i="40"/>
  <c r="F362" i="40"/>
  <c r="E362" i="40"/>
  <c r="C362" i="40"/>
  <c r="P361" i="40"/>
  <c r="F361" i="40"/>
  <c r="E361" i="40"/>
  <c r="C361" i="40"/>
  <c r="P360" i="40"/>
  <c r="F360" i="40"/>
  <c r="E360" i="40"/>
  <c r="C360" i="40"/>
  <c r="P359" i="40"/>
  <c r="F359" i="40"/>
  <c r="E359" i="40"/>
  <c r="C359" i="40"/>
  <c r="P358" i="40"/>
  <c r="F358" i="40"/>
  <c r="E358" i="40"/>
  <c r="C358" i="40"/>
  <c r="P357" i="40"/>
  <c r="F357" i="40"/>
  <c r="E357" i="40"/>
  <c r="C357" i="40"/>
  <c r="P356" i="40"/>
  <c r="F356" i="40"/>
  <c r="E356" i="40"/>
  <c r="C356" i="40"/>
  <c r="P355" i="40"/>
  <c r="F355" i="40"/>
  <c r="E355" i="40"/>
  <c r="C355" i="40"/>
  <c r="P354" i="40"/>
  <c r="F354" i="40"/>
  <c r="E354" i="40"/>
  <c r="C354" i="40"/>
  <c r="P353" i="40"/>
  <c r="F353" i="40"/>
  <c r="E353" i="40"/>
  <c r="C353" i="40"/>
  <c r="P352" i="40"/>
  <c r="F352" i="40"/>
  <c r="E352" i="40"/>
  <c r="C352" i="40"/>
  <c r="P351" i="40"/>
  <c r="F351" i="40"/>
  <c r="E351" i="40"/>
  <c r="C351" i="40"/>
  <c r="P350" i="40"/>
  <c r="F350" i="40"/>
  <c r="E350" i="40"/>
  <c r="C350" i="40"/>
  <c r="P349" i="40"/>
  <c r="F349" i="40"/>
  <c r="E349" i="40"/>
  <c r="C349" i="40"/>
  <c r="P348" i="40"/>
  <c r="F348" i="40"/>
  <c r="E348" i="40"/>
  <c r="C348" i="40"/>
  <c r="P347" i="40"/>
  <c r="F347" i="40"/>
  <c r="E347" i="40"/>
  <c r="C347" i="40"/>
  <c r="P346" i="40"/>
  <c r="F346" i="40"/>
  <c r="E346" i="40"/>
  <c r="C346" i="40"/>
  <c r="P345" i="40"/>
  <c r="F345" i="40"/>
  <c r="E345" i="40"/>
  <c r="C345" i="40"/>
  <c r="P344" i="40"/>
  <c r="F344" i="40"/>
  <c r="E344" i="40"/>
  <c r="C344" i="40"/>
  <c r="P343" i="40"/>
  <c r="F343" i="40"/>
  <c r="E343" i="40"/>
  <c r="C343" i="40"/>
  <c r="P342" i="40"/>
  <c r="F342" i="40"/>
  <c r="E342" i="40"/>
  <c r="C342" i="40"/>
  <c r="P341" i="40"/>
  <c r="F341" i="40"/>
  <c r="E341" i="40"/>
  <c r="C341" i="40"/>
  <c r="P340" i="40"/>
  <c r="F340" i="40"/>
  <c r="E340" i="40"/>
  <c r="C340" i="40"/>
  <c r="P339" i="40"/>
  <c r="F339" i="40"/>
  <c r="E339" i="40"/>
  <c r="C339" i="40"/>
  <c r="P338" i="40"/>
  <c r="F338" i="40"/>
  <c r="E338" i="40"/>
  <c r="C338" i="40"/>
  <c r="P337" i="40"/>
  <c r="F337" i="40"/>
  <c r="E337" i="40"/>
  <c r="C337" i="40"/>
  <c r="P336" i="40"/>
  <c r="F336" i="40"/>
  <c r="E336" i="40"/>
  <c r="C336" i="40"/>
  <c r="P335" i="40"/>
  <c r="F335" i="40"/>
  <c r="E335" i="40"/>
  <c r="C335" i="40"/>
  <c r="P334" i="40"/>
  <c r="F334" i="40"/>
  <c r="E334" i="40"/>
  <c r="C334" i="40"/>
  <c r="P333" i="40"/>
  <c r="F333" i="40"/>
  <c r="E333" i="40"/>
  <c r="C333" i="40"/>
  <c r="P332" i="40"/>
  <c r="F332" i="40"/>
  <c r="E332" i="40"/>
  <c r="C332" i="40"/>
  <c r="P331" i="40"/>
  <c r="F331" i="40"/>
  <c r="E331" i="40"/>
  <c r="C331" i="40"/>
  <c r="P330" i="40"/>
  <c r="F330" i="40"/>
  <c r="E330" i="40"/>
  <c r="C330" i="40"/>
  <c r="P329" i="40"/>
  <c r="F329" i="40"/>
  <c r="E329" i="40"/>
  <c r="C329" i="40"/>
  <c r="P328" i="40"/>
  <c r="F328" i="40"/>
  <c r="E328" i="40"/>
  <c r="C328" i="40"/>
  <c r="P327" i="40"/>
  <c r="F327" i="40"/>
  <c r="E327" i="40"/>
  <c r="C327" i="40"/>
  <c r="P326" i="40"/>
  <c r="F326" i="40"/>
  <c r="E326" i="40"/>
  <c r="C326" i="40"/>
  <c r="P325" i="40"/>
  <c r="F325" i="40"/>
  <c r="E325" i="40"/>
  <c r="C325" i="40"/>
  <c r="P324" i="40"/>
  <c r="F324" i="40"/>
  <c r="E324" i="40"/>
  <c r="C324" i="40"/>
  <c r="P323" i="40"/>
  <c r="F323" i="40"/>
  <c r="E323" i="40"/>
  <c r="C323" i="40"/>
  <c r="P322" i="40"/>
  <c r="F322" i="40"/>
  <c r="E322" i="40"/>
  <c r="C322" i="40"/>
  <c r="P321" i="40"/>
  <c r="F321" i="40"/>
  <c r="E321" i="40"/>
  <c r="C321" i="40"/>
  <c r="P320" i="40"/>
  <c r="F320" i="40"/>
  <c r="E320" i="40"/>
  <c r="C320" i="40"/>
  <c r="P319" i="40"/>
  <c r="F319" i="40"/>
  <c r="E319" i="40"/>
  <c r="C319" i="40"/>
  <c r="P318" i="40"/>
  <c r="F318" i="40"/>
  <c r="E318" i="40"/>
  <c r="C318" i="40"/>
  <c r="P317" i="40"/>
  <c r="F317" i="40"/>
  <c r="E317" i="40"/>
  <c r="C317" i="40"/>
  <c r="P316" i="40"/>
  <c r="F316" i="40"/>
  <c r="E316" i="40"/>
  <c r="C316" i="40"/>
  <c r="P315" i="40"/>
  <c r="F315" i="40"/>
  <c r="E315" i="40"/>
  <c r="C315" i="40"/>
  <c r="P314" i="40"/>
  <c r="F314" i="40"/>
  <c r="E314" i="40"/>
  <c r="C314" i="40"/>
  <c r="P313" i="40"/>
  <c r="F313" i="40"/>
  <c r="E313" i="40"/>
  <c r="C313" i="40"/>
  <c r="P312" i="40"/>
  <c r="F312" i="40"/>
  <c r="E312" i="40"/>
  <c r="C312" i="40"/>
  <c r="P311" i="40"/>
  <c r="F311" i="40"/>
  <c r="E311" i="40"/>
  <c r="C311" i="40"/>
  <c r="P310" i="40"/>
  <c r="F310" i="40"/>
  <c r="E310" i="40"/>
  <c r="C310" i="40"/>
  <c r="P309" i="40"/>
  <c r="F309" i="40"/>
  <c r="E309" i="40"/>
  <c r="C309" i="40"/>
  <c r="P308" i="40"/>
  <c r="F308" i="40"/>
  <c r="E308" i="40"/>
  <c r="C308" i="40"/>
  <c r="P307" i="40"/>
  <c r="F307" i="40"/>
  <c r="E307" i="40"/>
  <c r="C307" i="40"/>
  <c r="P306" i="40"/>
  <c r="F306" i="40"/>
  <c r="E306" i="40"/>
  <c r="C306" i="40"/>
  <c r="P305" i="40"/>
  <c r="F305" i="40"/>
  <c r="E305" i="40"/>
  <c r="C305" i="40"/>
  <c r="P304" i="40"/>
  <c r="F304" i="40"/>
  <c r="E304" i="40"/>
  <c r="C304" i="40"/>
  <c r="P303" i="40"/>
  <c r="F303" i="40"/>
  <c r="E303" i="40"/>
  <c r="C303" i="40"/>
  <c r="P302" i="40"/>
  <c r="F302" i="40"/>
  <c r="E302" i="40"/>
  <c r="C302" i="40"/>
  <c r="P301" i="40"/>
  <c r="F301" i="40"/>
  <c r="E301" i="40"/>
  <c r="C301" i="40"/>
  <c r="P300" i="40"/>
  <c r="F300" i="40"/>
  <c r="E300" i="40"/>
  <c r="C300" i="40"/>
  <c r="P299" i="40"/>
  <c r="F299" i="40"/>
  <c r="E299" i="40"/>
  <c r="C299" i="40"/>
  <c r="P298" i="40"/>
  <c r="F298" i="40"/>
  <c r="E298" i="40"/>
  <c r="C298" i="40"/>
  <c r="P297" i="40"/>
  <c r="F297" i="40"/>
  <c r="E297" i="40"/>
  <c r="C297" i="40"/>
  <c r="P296" i="40"/>
  <c r="F296" i="40"/>
  <c r="E296" i="40"/>
  <c r="C296" i="40"/>
  <c r="P295" i="40"/>
  <c r="F295" i="40"/>
  <c r="E295" i="40"/>
  <c r="C295" i="40"/>
  <c r="P294" i="40"/>
  <c r="F294" i="40"/>
  <c r="E294" i="40"/>
  <c r="C294" i="40"/>
  <c r="P293" i="40"/>
  <c r="F293" i="40"/>
  <c r="E293" i="40"/>
  <c r="C293" i="40"/>
  <c r="P292" i="40"/>
  <c r="F292" i="40"/>
  <c r="E292" i="40"/>
  <c r="C292" i="40"/>
  <c r="P291" i="40"/>
  <c r="F291" i="40"/>
  <c r="E291" i="40"/>
  <c r="C291" i="40"/>
  <c r="P290" i="40"/>
  <c r="F290" i="40"/>
  <c r="E290" i="40"/>
  <c r="C290" i="40"/>
  <c r="P289" i="40"/>
  <c r="F289" i="40"/>
  <c r="E289" i="40"/>
  <c r="C289" i="40"/>
  <c r="P288" i="40"/>
  <c r="F288" i="40"/>
  <c r="E288" i="40"/>
  <c r="C288" i="40"/>
  <c r="P287" i="40"/>
  <c r="F287" i="40"/>
  <c r="E287" i="40"/>
  <c r="C287" i="40"/>
  <c r="P286" i="40"/>
  <c r="F286" i="40"/>
  <c r="E286" i="40"/>
  <c r="C286" i="40"/>
  <c r="P285" i="40"/>
  <c r="F285" i="40"/>
  <c r="E285" i="40"/>
  <c r="C285" i="40"/>
  <c r="P284" i="40"/>
  <c r="F284" i="40"/>
  <c r="E284" i="40"/>
  <c r="C284" i="40"/>
  <c r="P283" i="40"/>
  <c r="F283" i="40"/>
  <c r="E283" i="40"/>
  <c r="C283" i="40"/>
  <c r="P282" i="40"/>
  <c r="F282" i="40"/>
  <c r="E282" i="40"/>
  <c r="C282" i="40"/>
  <c r="P281" i="40"/>
  <c r="F281" i="40"/>
  <c r="E281" i="40"/>
  <c r="C281" i="40"/>
  <c r="P280" i="40"/>
  <c r="F280" i="40"/>
  <c r="E280" i="40"/>
  <c r="C280" i="40"/>
  <c r="P279" i="40"/>
  <c r="F279" i="40"/>
  <c r="E279" i="40"/>
  <c r="C279" i="40"/>
  <c r="P278" i="40"/>
  <c r="F278" i="40"/>
  <c r="E278" i="40"/>
  <c r="C278" i="40"/>
  <c r="P277" i="40"/>
  <c r="F277" i="40"/>
  <c r="E277" i="40"/>
  <c r="C277" i="40"/>
  <c r="P276" i="40"/>
  <c r="F276" i="40"/>
  <c r="E276" i="40"/>
  <c r="C276" i="40"/>
  <c r="P275" i="40"/>
  <c r="F275" i="40"/>
  <c r="E275" i="40"/>
  <c r="C275" i="40"/>
  <c r="P274" i="40"/>
  <c r="F274" i="40"/>
  <c r="E274" i="40"/>
  <c r="C274" i="40"/>
  <c r="P273" i="40"/>
  <c r="F273" i="40"/>
  <c r="E273" i="40"/>
  <c r="C273" i="40"/>
  <c r="P272" i="40"/>
  <c r="F272" i="40"/>
  <c r="E272" i="40"/>
  <c r="C272" i="40"/>
  <c r="P271" i="40"/>
  <c r="F271" i="40"/>
  <c r="E271" i="40"/>
  <c r="C271" i="40"/>
  <c r="P270" i="40"/>
  <c r="F270" i="40"/>
  <c r="E270" i="40"/>
  <c r="C270" i="40"/>
  <c r="P269" i="40"/>
  <c r="F269" i="40"/>
  <c r="E269" i="40"/>
  <c r="C269" i="40"/>
  <c r="P268" i="40"/>
  <c r="F268" i="40"/>
  <c r="E268" i="40"/>
  <c r="C268" i="40"/>
  <c r="P267" i="40"/>
  <c r="F267" i="40"/>
  <c r="E267" i="40"/>
  <c r="C267" i="40"/>
  <c r="P266" i="40"/>
  <c r="F266" i="40"/>
  <c r="E266" i="40"/>
  <c r="C266" i="40"/>
  <c r="P265" i="40"/>
  <c r="F265" i="40"/>
  <c r="E265" i="40"/>
  <c r="C265" i="40"/>
  <c r="P264" i="40"/>
  <c r="F264" i="40"/>
  <c r="E264" i="40"/>
  <c r="C264" i="40"/>
  <c r="P263" i="40"/>
  <c r="F263" i="40"/>
  <c r="E263" i="40"/>
  <c r="C263" i="40"/>
  <c r="P262" i="40"/>
  <c r="F262" i="40"/>
  <c r="E262" i="40"/>
  <c r="C262" i="40"/>
  <c r="P261" i="40"/>
  <c r="F261" i="40"/>
  <c r="E261" i="40"/>
  <c r="C261" i="40"/>
  <c r="P260" i="40"/>
  <c r="F260" i="40"/>
  <c r="E260" i="40"/>
  <c r="C260" i="40"/>
  <c r="P259" i="40"/>
  <c r="F259" i="40"/>
  <c r="E259" i="40"/>
  <c r="C259" i="40"/>
  <c r="P258" i="40"/>
  <c r="F258" i="40"/>
  <c r="E258" i="40"/>
  <c r="C258" i="40"/>
  <c r="P257" i="40"/>
  <c r="F257" i="40"/>
  <c r="E257" i="40"/>
  <c r="C257" i="40"/>
  <c r="P256" i="40"/>
  <c r="F256" i="40"/>
  <c r="E256" i="40"/>
  <c r="C256" i="40"/>
  <c r="P255" i="40"/>
  <c r="F255" i="40"/>
  <c r="E255" i="40"/>
  <c r="C255" i="40"/>
  <c r="P254" i="40"/>
  <c r="F254" i="40"/>
  <c r="E254" i="40"/>
  <c r="C254" i="40"/>
  <c r="P253" i="40"/>
  <c r="F253" i="40"/>
  <c r="E253" i="40"/>
  <c r="C253" i="40"/>
  <c r="P252" i="40"/>
  <c r="F252" i="40"/>
  <c r="E252" i="40"/>
  <c r="C252" i="40"/>
  <c r="P251" i="40"/>
  <c r="F251" i="40"/>
  <c r="E251" i="40"/>
  <c r="C251" i="40"/>
  <c r="P250" i="40"/>
  <c r="F250" i="40"/>
  <c r="E250" i="40"/>
  <c r="C250" i="40"/>
  <c r="P249" i="40"/>
  <c r="F249" i="40"/>
  <c r="E249" i="40"/>
  <c r="C249" i="40"/>
  <c r="P248" i="40"/>
  <c r="F248" i="40"/>
  <c r="E248" i="40"/>
  <c r="C248" i="40"/>
  <c r="P247" i="40"/>
  <c r="F247" i="40"/>
  <c r="E247" i="40"/>
  <c r="C247" i="40"/>
  <c r="P246" i="40"/>
  <c r="F246" i="40"/>
  <c r="E246" i="40"/>
  <c r="C246" i="40"/>
  <c r="P245" i="40"/>
  <c r="F245" i="40"/>
  <c r="E245" i="40"/>
  <c r="C245" i="40"/>
  <c r="P244" i="40"/>
  <c r="F244" i="40"/>
  <c r="E244" i="40"/>
  <c r="C244" i="40"/>
  <c r="P243" i="40"/>
  <c r="F243" i="40"/>
  <c r="E243" i="40"/>
  <c r="C243" i="40"/>
  <c r="P242" i="40"/>
  <c r="F242" i="40"/>
  <c r="E242" i="40"/>
  <c r="C242" i="40"/>
  <c r="P241" i="40"/>
  <c r="F241" i="40"/>
  <c r="E241" i="40"/>
  <c r="C241" i="40"/>
  <c r="P240" i="40"/>
  <c r="F240" i="40"/>
  <c r="E240" i="40"/>
  <c r="C240" i="40"/>
  <c r="P239" i="40"/>
  <c r="F239" i="40"/>
  <c r="E239" i="40"/>
  <c r="C239" i="40"/>
  <c r="P238" i="40"/>
  <c r="F238" i="40"/>
  <c r="E238" i="40"/>
  <c r="C238" i="40"/>
  <c r="P237" i="40"/>
  <c r="F237" i="40"/>
  <c r="E237" i="40"/>
  <c r="C237" i="40"/>
  <c r="P236" i="40"/>
  <c r="F236" i="40"/>
  <c r="E236" i="40"/>
  <c r="C236" i="40"/>
  <c r="P235" i="40"/>
  <c r="F235" i="40"/>
  <c r="E235" i="40"/>
  <c r="C235" i="40"/>
  <c r="P234" i="40"/>
  <c r="F234" i="40"/>
  <c r="E234" i="40"/>
  <c r="C234" i="40"/>
  <c r="P233" i="40"/>
  <c r="F233" i="40"/>
  <c r="E233" i="40"/>
  <c r="C233" i="40"/>
  <c r="P232" i="40"/>
  <c r="F232" i="40"/>
  <c r="E232" i="40"/>
  <c r="C232" i="40"/>
  <c r="P231" i="40"/>
  <c r="F231" i="40"/>
  <c r="E231" i="40"/>
  <c r="C231" i="40"/>
  <c r="P230" i="40"/>
  <c r="F230" i="40"/>
  <c r="E230" i="40"/>
  <c r="C230" i="40"/>
  <c r="P229" i="40"/>
  <c r="F229" i="40"/>
  <c r="E229" i="40"/>
  <c r="C229" i="40"/>
  <c r="P228" i="40"/>
  <c r="F228" i="40"/>
  <c r="E228" i="40"/>
  <c r="C228" i="40"/>
  <c r="P227" i="40"/>
  <c r="F227" i="40"/>
  <c r="E227" i="40"/>
  <c r="C227" i="40"/>
  <c r="P226" i="40"/>
  <c r="F226" i="40"/>
  <c r="E226" i="40"/>
  <c r="C226" i="40"/>
  <c r="P225" i="40"/>
  <c r="F225" i="40"/>
  <c r="E225" i="40"/>
  <c r="C225" i="40"/>
  <c r="P224" i="40"/>
  <c r="F224" i="40"/>
  <c r="E224" i="40"/>
  <c r="C224" i="40"/>
  <c r="P223" i="40"/>
  <c r="F223" i="40"/>
  <c r="E223" i="40"/>
  <c r="C223" i="40"/>
  <c r="P222" i="40"/>
  <c r="F222" i="40"/>
  <c r="E222" i="40"/>
  <c r="C222" i="40"/>
  <c r="P221" i="40"/>
  <c r="F221" i="40"/>
  <c r="E221" i="40"/>
  <c r="C221" i="40"/>
  <c r="P220" i="40"/>
  <c r="F220" i="40"/>
  <c r="E220" i="40"/>
  <c r="C220" i="40"/>
  <c r="P219" i="40"/>
  <c r="F219" i="40"/>
  <c r="E219" i="40"/>
  <c r="C219" i="40"/>
  <c r="P218" i="40"/>
  <c r="F218" i="40"/>
  <c r="E218" i="40"/>
  <c r="C218" i="40"/>
  <c r="P217" i="40"/>
  <c r="F217" i="40"/>
  <c r="E217" i="40"/>
  <c r="C217" i="40"/>
  <c r="P216" i="40"/>
  <c r="F216" i="40"/>
  <c r="E216" i="40"/>
  <c r="C216" i="40"/>
  <c r="P215" i="40"/>
  <c r="F215" i="40"/>
  <c r="E215" i="40"/>
  <c r="C215" i="40"/>
  <c r="P214" i="40"/>
  <c r="F214" i="40"/>
  <c r="E214" i="40"/>
  <c r="C214" i="40"/>
  <c r="P213" i="40"/>
  <c r="F213" i="40"/>
  <c r="E213" i="40"/>
  <c r="C213" i="40"/>
  <c r="P212" i="40"/>
  <c r="F212" i="40"/>
  <c r="E212" i="40"/>
  <c r="C212" i="40"/>
  <c r="P211" i="40"/>
  <c r="F211" i="40"/>
  <c r="E211" i="40"/>
  <c r="C211" i="40"/>
  <c r="P210" i="40"/>
  <c r="F210" i="40"/>
  <c r="E210" i="40"/>
  <c r="C210" i="40"/>
  <c r="P209" i="40"/>
  <c r="F209" i="40"/>
  <c r="E209" i="40"/>
  <c r="C209" i="40"/>
  <c r="P208" i="40"/>
  <c r="F208" i="40"/>
  <c r="E208" i="40"/>
  <c r="C208" i="40"/>
  <c r="P207" i="40"/>
  <c r="F207" i="40"/>
  <c r="E207" i="40"/>
  <c r="C207" i="40"/>
  <c r="P206" i="40"/>
  <c r="F206" i="40"/>
  <c r="E206" i="40"/>
  <c r="C206" i="40"/>
  <c r="P205" i="40"/>
  <c r="F205" i="40"/>
  <c r="E205" i="40"/>
  <c r="C205" i="40"/>
  <c r="P204" i="40"/>
  <c r="F204" i="40"/>
  <c r="E204" i="40"/>
  <c r="C204" i="40"/>
  <c r="P203" i="40"/>
  <c r="F203" i="40"/>
  <c r="E203" i="40"/>
  <c r="C203" i="40"/>
  <c r="P202" i="40"/>
  <c r="F202" i="40"/>
  <c r="E202" i="40"/>
  <c r="C202" i="40"/>
  <c r="P201" i="40"/>
  <c r="F201" i="40"/>
  <c r="E201" i="40"/>
  <c r="C201" i="40"/>
  <c r="P200" i="40"/>
  <c r="F200" i="40"/>
  <c r="E200" i="40"/>
  <c r="C200" i="40"/>
  <c r="P199" i="40"/>
  <c r="F199" i="40"/>
  <c r="E199" i="40"/>
  <c r="C199" i="40"/>
  <c r="P198" i="40"/>
  <c r="F198" i="40"/>
  <c r="E198" i="40"/>
  <c r="C198" i="40"/>
  <c r="P197" i="40"/>
  <c r="F197" i="40"/>
  <c r="E197" i="40"/>
  <c r="C197" i="40"/>
  <c r="P196" i="40"/>
  <c r="F196" i="40"/>
  <c r="E196" i="40"/>
  <c r="C196" i="40"/>
  <c r="P195" i="40"/>
  <c r="F195" i="40"/>
  <c r="E195" i="40"/>
  <c r="C195" i="40"/>
  <c r="P194" i="40"/>
  <c r="F194" i="40"/>
  <c r="E194" i="40"/>
  <c r="C194" i="40"/>
  <c r="P193" i="40"/>
  <c r="F193" i="40"/>
  <c r="E193" i="40"/>
  <c r="C193" i="40"/>
  <c r="P192" i="40"/>
  <c r="F192" i="40"/>
  <c r="E192" i="40"/>
  <c r="C192" i="40"/>
  <c r="P191" i="40"/>
  <c r="F191" i="40"/>
  <c r="E191" i="40"/>
  <c r="C191" i="40"/>
  <c r="P190" i="40"/>
  <c r="F190" i="40"/>
  <c r="E190" i="40"/>
  <c r="C190" i="40"/>
  <c r="P189" i="40"/>
  <c r="F189" i="40"/>
  <c r="E189" i="40"/>
  <c r="C189" i="40"/>
  <c r="P188" i="40"/>
  <c r="F188" i="40"/>
  <c r="E188" i="40"/>
  <c r="C188" i="40"/>
  <c r="P187" i="40"/>
  <c r="F187" i="40"/>
  <c r="E187" i="40"/>
  <c r="C187" i="40"/>
  <c r="P186" i="40"/>
  <c r="F186" i="40"/>
  <c r="E186" i="40"/>
  <c r="C186" i="40"/>
  <c r="P185" i="40"/>
  <c r="F185" i="40"/>
  <c r="E185" i="40"/>
  <c r="C185" i="40"/>
  <c r="P184" i="40"/>
  <c r="F184" i="40"/>
  <c r="E184" i="40"/>
  <c r="C184" i="40"/>
  <c r="P183" i="40"/>
  <c r="F183" i="40"/>
  <c r="E183" i="40"/>
  <c r="C183" i="40"/>
  <c r="P182" i="40"/>
  <c r="F182" i="40"/>
  <c r="E182" i="40"/>
  <c r="C182" i="40"/>
  <c r="P181" i="40"/>
  <c r="F181" i="40"/>
  <c r="E181" i="40"/>
  <c r="C181" i="40"/>
  <c r="P180" i="40"/>
  <c r="F180" i="40"/>
  <c r="E180" i="40"/>
  <c r="C180" i="40"/>
  <c r="P179" i="40"/>
  <c r="F179" i="40"/>
  <c r="E179" i="40"/>
  <c r="C179" i="40"/>
  <c r="P178" i="40"/>
  <c r="F178" i="40"/>
  <c r="E178" i="40"/>
  <c r="C178" i="40"/>
  <c r="P177" i="40"/>
  <c r="F177" i="40"/>
  <c r="E177" i="40"/>
  <c r="C177" i="40"/>
  <c r="P176" i="40"/>
  <c r="F176" i="40"/>
  <c r="E176" i="40"/>
  <c r="C176" i="40"/>
  <c r="P175" i="40"/>
  <c r="F175" i="40"/>
  <c r="E175" i="40"/>
  <c r="C175" i="40"/>
  <c r="P174" i="40"/>
  <c r="F174" i="40"/>
  <c r="E174" i="40"/>
  <c r="C174" i="40"/>
  <c r="P173" i="40"/>
  <c r="F173" i="40"/>
  <c r="E173" i="40"/>
  <c r="C173" i="40"/>
  <c r="P172" i="40"/>
  <c r="F172" i="40"/>
  <c r="E172" i="40"/>
  <c r="C172" i="40"/>
  <c r="P171" i="40"/>
  <c r="F171" i="40"/>
  <c r="E171" i="40"/>
  <c r="C171" i="40"/>
  <c r="P170" i="40"/>
  <c r="F170" i="40"/>
  <c r="E170" i="40"/>
  <c r="C170" i="40"/>
  <c r="P169" i="40"/>
  <c r="F169" i="40"/>
  <c r="E169" i="40"/>
  <c r="C169" i="40"/>
  <c r="P168" i="40"/>
  <c r="F168" i="40"/>
  <c r="E168" i="40"/>
  <c r="C168" i="40"/>
  <c r="P167" i="40"/>
  <c r="F167" i="40"/>
  <c r="E167" i="40"/>
  <c r="C167" i="40"/>
  <c r="P166" i="40"/>
  <c r="F166" i="40"/>
  <c r="E166" i="40"/>
  <c r="C166" i="40"/>
  <c r="P165" i="40"/>
  <c r="F165" i="40"/>
  <c r="E165" i="40"/>
  <c r="C165" i="40"/>
  <c r="P164" i="40"/>
  <c r="F164" i="40"/>
  <c r="E164" i="40"/>
  <c r="C164" i="40"/>
  <c r="P163" i="40"/>
  <c r="F163" i="40"/>
  <c r="E163" i="40"/>
  <c r="C163" i="40"/>
  <c r="P162" i="40"/>
  <c r="F162" i="40"/>
  <c r="E162" i="40"/>
  <c r="C162" i="40"/>
  <c r="P161" i="40"/>
  <c r="F161" i="40"/>
  <c r="E161" i="40"/>
  <c r="C161" i="40"/>
  <c r="P160" i="40"/>
  <c r="F160" i="40"/>
  <c r="E160" i="40"/>
  <c r="C160" i="40"/>
  <c r="P159" i="40"/>
  <c r="F159" i="40"/>
  <c r="E159" i="40"/>
  <c r="C159" i="40"/>
  <c r="P158" i="40"/>
  <c r="F158" i="40"/>
  <c r="E158" i="40"/>
  <c r="C158" i="40"/>
  <c r="P157" i="40"/>
  <c r="F157" i="40"/>
  <c r="E157" i="40"/>
  <c r="C157" i="40"/>
  <c r="P156" i="40"/>
  <c r="F156" i="40"/>
  <c r="E156" i="40"/>
  <c r="C156" i="40"/>
  <c r="P155" i="40"/>
  <c r="F155" i="40"/>
  <c r="E155" i="40"/>
  <c r="C155" i="40"/>
  <c r="P154" i="40"/>
  <c r="F154" i="40"/>
  <c r="E154" i="40"/>
  <c r="C154" i="40"/>
  <c r="P153" i="40"/>
  <c r="F153" i="40"/>
  <c r="E153" i="40"/>
  <c r="C153" i="40"/>
  <c r="P152" i="40"/>
  <c r="F152" i="40"/>
  <c r="E152" i="40"/>
  <c r="C152" i="40"/>
  <c r="P151" i="40"/>
  <c r="F151" i="40"/>
  <c r="E151" i="40"/>
  <c r="C151" i="40"/>
  <c r="P150" i="40"/>
  <c r="F150" i="40"/>
  <c r="E150" i="40"/>
  <c r="C150" i="40"/>
  <c r="P149" i="40"/>
  <c r="F149" i="40"/>
  <c r="E149" i="40"/>
  <c r="C149" i="40"/>
  <c r="P148" i="40"/>
  <c r="F148" i="40"/>
  <c r="E148" i="40"/>
  <c r="C148" i="40"/>
  <c r="P147" i="40"/>
  <c r="F147" i="40"/>
  <c r="E147" i="40"/>
  <c r="C147" i="40"/>
  <c r="P146" i="40"/>
  <c r="F146" i="40"/>
  <c r="E146" i="40"/>
  <c r="C146" i="40"/>
  <c r="P145" i="40"/>
  <c r="F145" i="40"/>
  <c r="E145" i="40"/>
  <c r="C145" i="40"/>
  <c r="P144" i="40"/>
  <c r="F144" i="40"/>
  <c r="E144" i="40"/>
  <c r="C144" i="40"/>
  <c r="P143" i="40"/>
  <c r="F143" i="40"/>
  <c r="E143" i="40"/>
  <c r="C143" i="40"/>
  <c r="P142" i="40"/>
  <c r="F142" i="40"/>
  <c r="E142" i="40"/>
  <c r="C142" i="40"/>
  <c r="P141" i="40"/>
  <c r="F141" i="40"/>
  <c r="E141" i="40"/>
  <c r="C141" i="40"/>
  <c r="P140" i="40"/>
  <c r="F140" i="40"/>
  <c r="E140" i="40"/>
  <c r="C140" i="40"/>
  <c r="P139" i="40"/>
  <c r="F139" i="40"/>
  <c r="E139" i="40"/>
  <c r="C139" i="40"/>
  <c r="P138" i="40"/>
  <c r="F138" i="40"/>
  <c r="E138" i="40"/>
  <c r="C138" i="40"/>
  <c r="P137" i="40"/>
  <c r="F137" i="40"/>
  <c r="E137" i="40"/>
  <c r="C137" i="40"/>
  <c r="P136" i="40"/>
  <c r="F136" i="40"/>
  <c r="E136" i="40"/>
  <c r="C136" i="40"/>
  <c r="P135" i="40"/>
  <c r="F135" i="40"/>
  <c r="E135" i="40"/>
  <c r="C135" i="40"/>
  <c r="P134" i="40"/>
  <c r="F134" i="40"/>
  <c r="E134" i="40"/>
  <c r="C134" i="40"/>
  <c r="P133" i="40"/>
  <c r="F133" i="40"/>
  <c r="E133" i="40"/>
  <c r="C133" i="40"/>
  <c r="P132" i="40"/>
  <c r="F132" i="40"/>
  <c r="E132" i="40"/>
  <c r="C132" i="40"/>
  <c r="P131" i="40"/>
  <c r="F131" i="40"/>
  <c r="E131" i="40"/>
  <c r="C131" i="40"/>
  <c r="P130" i="40"/>
  <c r="F130" i="40"/>
  <c r="E130" i="40"/>
  <c r="C130" i="40"/>
  <c r="P129" i="40"/>
  <c r="F129" i="40"/>
  <c r="E129" i="40"/>
  <c r="C129" i="40"/>
  <c r="P128" i="40"/>
  <c r="F128" i="40"/>
  <c r="E128" i="40"/>
  <c r="C128" i="40"/>
  <c r="P127" i="40"/>
  <c r="F127" i="40"/>
  <c r="E127" i="40"/>
  <c r="C127" i="40"/>
  <c r="P126" i="40"/>
  <c r="F126" i="40"/>
  <c r="E126" i="40"/>
  <c r="C126" i="40"/>
  <c r="P125" i="40"/>
  <c r="F125" i="40"/>
  <c r="E125" i="40"/>
  <c r="C125" i="40"/>
  <c r="P124" i="40"/>
  <c r="F124" i="40"/>
  <c r="E124" i="40"/>
  <c r="C124" i="40"/>
  <c r="P123" i="40"/>
  <c r="F123" i="40"/>
  <c r="E123" i="40"/>
  <c r="C123" i="40"/>
  <c r="P122" i="40"/>
  <c r="F122" i="40"/>
  <c r="E122" i="40"/>
  <c r="C122" i="40"/>
  <c r="P121" i="40"/>
  <c r="F121" i="40"/>
  <c r="E121" i="40"/>
  <c r="C121" i="40"/>
  <c r="P120" i="40"/>
  <c r="F120" i="40"/>
  <c r="E120" i="40"/>
  <c r="C120" i="40"/>
  <c r="P119" i="40"/>
  <c r="F119" i="40"/>
  <c r="E119" i="40"/>
  <c r="C119" i="40"/>
  <c r="P118" i="40"/>
  <c r="F118" i="40"/>
  <c r="E118" i="40"/>
  <c r="C118" i="40"/>
  <c r="P117" i="40"/>
  <c r="F117" i="40"/>
  <c r="E117" i="40"/>
  <c r="C117" i="40"/>
  <c r="P116" i="40"/>
  <c r="F116" i="40"/>
  <c r="E116" i="40"/>
  <c r="C116" i="40"/>
  <c r="P115" i="40"/>
  <c r="F115" i="40"/>
  <c r="E115" i="40"/>
  <c r="C115" i="40"/>
  <c r="P114" i="40"/>
  <c r="F114" i="40"/>
  <c r="E114" i="40"/>
  <c r="C114" i="40"/>
  <c r="P113" i="40"/>
  <c r="F113" i="40"/>
  <c r="E113" i="40"/>
  <c r="C113" i="40"/>
  <c r="P112" i="40"/>
  <c r="F112" i="40"/>
  <c r="E112" i="40"/>
  <c r="C112" i="40"/>
  <c r="P111" i="40"/>
  <c r="F111" i="40"/>
  <c r="E111" i="40"/>
  <c r="C111" i="40"/>
  <c r="P110" i="40"/>
  <c r="F110" i="40"/>
  <c r="E110" i="40"/>
  <c r="C110" i="40"/>
  <c r="P109" i="40"/>
  <c r="F109" i="40"/>
  <c r="E109" i="40"/>
  <c r="C109" i="40"/>
  <c r="P108" i="40"/>
  <c r="F108" i="40"/>
  <c r="E108" i="40"/>
  <c r="C108" i="40"/>
  <c r="P107" i="40"/>
  <c r="F107" i="40"/>
  <c r="E107" i="40"/>
  <c r="C107" i="40"/>
  <c r="P106" i="40"/>
  <c r="F106" i="40"/>
  <c r="E106" i="40"/>
  <c r="C106" i="40"/>
  <c r="P105" i="40"/>
  <c r="F105" i="40"/>
  <c r="E105" i="40"/>
  <c r="C105" i="40"/>
  <c r="P104" i="40"/>
  <c r="F104" i="40"/>
  <c r="E104" i="40"/>
  <c r="C104" i="40"/>
  <c r="P103" i="40"/>
  <c r="F103" i="40"/>
  <c r="E103" i="40"/>
  <c r="C103" i="40"/>
  <c r="P102" i="40"/>
  <c r="F102" i="40"/>
  <c r="E102" i="40"/>
  <c r="C102" i="40"/>
  <c r="P101" i="40"/>
  <c r="F101" i="40"/>
  <c r="E101" i="40"/>
  <c r="C101" i="40"/>
  <c r="P100" i="40"/>
  <c r="F100" i="40"/>
  <c r="E100" i="40"/>
  <c r="C100" i="40"/>
  <c r="P99" i="40"/>
  <c r="F99" i="40"/>
  <c r="E99" i="40"/>
  <c r="C99" i="40"/>
  <c r="P98" i="40"/>
  <c r="F98" i="40"/>
  <c r="E98" i="40"/>
  <c r="C98" i="40"/>
  <c r="P97" i="40"/>
  <c r="F97" i="40"/>
  <c r="E97" i="40"/>
  <c r="C97" i="40"/>
  <c r="P96" i="40"/>
  <c r="F96" i="40"/>
  <c r="E96" i="40"/>
  <c r="C96" i="40"/>
  <c r="P95" i="40"/>
  <c r="F95" i="40"/>
  <c r="E95" i="40"/>
  <c r="C95" i="40"/>
  <c r="P94" i="40"/>
  <c r="F94" i="40"/>
  <c r="E94" i="40"/>
  <c r="C94" i="40"/>
  <c r="P93" i="40"/>
  <c r="F93" i="40"/>
  <c r="E93" i="40"/>
  <c r="C93" i="40"/>
  <c r="P92" i="40"/>
  <c r="F92" i="40"/>
  <c r="E92" i="40"/>
  <c r="C92" i="40"/>
  <c r="P91" i="40"/>
  <c r="F91" i="40"/>
  <c r="E91" i="40"/>
  <c r="C91" i="40"/>
  <c r="P90" i="40"/>
  <c r="F90" i="40"/>
  <c r="E90" i="40"/>
  <c r="C90" i="40"/>
  <c r="P89" i="40"/>
  <c r="F89" i="40"/>
  <c r="E89" i="40"/>
  <c r="C89" i="40"/>
  <c r="P88" i="40"/>
  <c r="F88" i="40"/>
  <c r="E88" i="40"/>
  <c r="C88" i="40"/>
  <c r="P87" i="40"/>
  <c r="F87" i="40"/>
  <c r="E87" i="40"/>
  <c r="C87" i="40"/>
  <c r="P86" i="40"/>
  <c r="F86" i="40"/>
  <c r="E86" i="40"/>
  <c r="C86" i="40"/>
  <c r="P85" i="40"/>
  <c r="F85" i="40"/>
  <c r="E85" i="40"/>
  <c r="C85" i="40"/>
  <c r="P84" i="40"/>
  <c r="F84" i="40"/>
  <c r="E84" i="40"/>
  <c r="C84" i="40"/>
  <c r="P83" i="40"/>
  <c r="F83" i="40"/>
  <c r="E83" i="40"/>
  <c r="C83" i="40"/>
  <c r="P82" i="40"/>
  <c r="F82" i="40"/>
  <c r="E82" i="40"/>
  <c r="C82" i="40"/>
  <c r="P81" i="40"/>
  <c r="F81" i="40"/>
  <c r="E81" i="40"/>
  <c r="C81" i="40"/>
  <c r="P80" i="40"/>
  <c r="F80" i="40"/>
  <c r="E80" i="40"/>
  <c r="C80" i="40"/>
  <c r="P79" i="40"/>
  <c r="F79" i="40"/>
  <c r="E79" i="40"/>
  <c r="C79" i="40"/>
  <c r="P78" i="40"/>
  <c r="F78" i="40"/>
  <c r="E78" i="40"/>
  <c r="C78" i="40"/>
  <c r="P77" i="40"/>
  <c r="F77" i="40"/>
  <c r="E77" i="40"/>
  <c r="C77" i="40"/>
  <c r="P76" i="40"/>
  <c r="F76" i="40"/>
  <c r="E76" i="40"/>
  <c r="C76" i="40"/>
  <c r="P75" i="40"/>
  <c r="F75" i="40"/>
  <c r="E75" i="40"/>
  <c r="C75" i="40"/>
  <c r="P74" i="40"/>
  <c r="F74" i="40"/>
  <c r="E74" i="40"/>
  <c r="C74" i="40"/>
  <c r="P73" i="40"/>
  <c r="F73" i="40"/>
  <c r="E73" i="40"/>
  <c r="C73" i="40"/>
  <c r="P72" i="40"/>
  <c r="F72" i="40"/>
  <c r="E72" i="40"/>
  <c r="C72" i="40"/>
  <c r="P71" i="40"/>
  <c r="F71" i="40"/>
  <c r="E71" i="40"/>
  <c r="C71" i="40"/>
  <c r="P70" i="40"/>
  <c r="F70" i="40"/>
  <c r="E70" i="40"/>
  <c r="C70" i="40"/>
  <c r="P69" i="40"/>
  <c r="F69" i="40"/>
  <c r="E69" i="40"/>
  <c r="C69" i="40"/>
  <c r="P68" i="40"/>
  <c r="F68" i="40"/>
  <c r="E68" i="40"/>
  <c r="C68" i="40"/>
  <c r="P67" i="40"/>
  <c r="F67" i="40"/>
  <c r="E67" i="40"/>
  <c r="C67" i="40"/>
  <c r="P66" i="40"/>
  <c r="F66" i="40"/>
  <c r="E66" i="40"/>
  <c r="C66" i="40"/>
  <c r="P65" i="40"/>
  <c r="F65" i="40"/>
  <c r="E65" i="40"/>
  <c r="C65" i="40"/>
  <c r="P64" i="40"/>
  <c r="F64" i="40"/>
  <c r="E64" i="40"/>
  <c r="C64" i="40"/>
  <c r="P63" i="40"/>
  <c r="F63" i="40"/>
  <c r="E63" i="40"/>
  <c r="C63" i="40"/>
  <c r="P62" i="40"/>
  <c r="F62" i="40"/>
  <c r="E62" i="40"/>
  <c r="C62" i="40"/>
  <c r="P61" i="40"/>
  <c r="F61" i="40"/>
  <c r="E61" i="40"/>
  <c r="C61" i="40"/>
  <c r="P60" i="40"/>
  <c r="F60" i="40"/>
  <c r="E60" i="40"/>
  <c r="C60" i="40"/>
  <c r="P59" i="40"/>
  <c r="F59" i="40"/>
  <c r="E59" i="40"/>
  <c r="C59" i="40"/>
  <c r="P58" i="40"/>
  <c r="F58" i="40"/>
  <c r="E58" i="40"/>
  <c r="C58" i="40"/>
  <c r="P57" i="40"/>
  <c r="F57" i="40"/>
  <c r="E57" i="40"/>
  <c r="C57" i="40"/>
  <c r="P56" i="40"/>
  <c r="F56" i="40"/>
  <c r="E56" i="40"/>
  <c r="C56" i="40"/>
  <c r="P55" i="40"/>
  <c r="F55" i="40"/>
  <c r="E55" i="40"/>
  <c r="C55" i="40"/>
  <c r="P54" i="40"/>
  <c r="F54" i="40"/>
  <c r="E54" i="40"/>
  <c r="C54" i="40"/>
  <c r="P53" i="40"/>
  <c r="F53" i="40"/>
  <c r="E53" i="40"/>
  <c r="C53" i="40"/>
  <c r="P52" i="40"/>
  <c r="F52" i="40"/>
  <c r="E52" i="40"/>
  <c r="C52" i="40"/>
  <c r="P51" i="40"/>
  <c r="F51" i="40"/>
  <c r="E51" i="40"/>
  <c r="C51" i="40"/>
  <c r="P50" i="40"/>
  <c r="F50" i="40"/>
  <c r="E50" i="40"/>
  <c r="C50" i="40"/>
  <c r="P49" i="40"/>
  <c r="F49" i="40"/>
  <c r="E49" i="40"/>
  <c r="C49" i="40"/>
  <c r="P48" i="40"/>
  <c r="F48" i="40"/>
  <c r="E48" i="40"/>
  <c r="C48" i="40"/>
  <c r="P47" i="40"/>
  <c r="F47" i="40"/>
  <c r="E47" i="40"/>
  <c r="C47" i="40"/>
  <c r="P46" i="40"/>
  <c r="F46" i="40"/>
  <c r="E46" i="40"/>
  <c r="C46" i="40"/>
  <c r="P45" i="40"/>
  <c r="F45" i="40"/>
  <c r="E45" i="40"/>
  <c r="C45" i="40"/>
  <c r="P44" i="40"/>
  <c r="F44" i="40"/>
  <c r="E44" i="40"/>
  <c r="C44" i="40"/>
  <c r="P43" i="40"/>
  <c r="F43" i="40"/>
  <c r="E43" i="40"/>
  <c r="C43" i="40"/>
  <c r="P42" i="40"/>
  <c r="F42" i="40"/>
  <c r="E42" i="40"/>
  <c r="C42" i="40"/>
  <c r="P41" i="40"/>
  <c r="F41" i="40"/>
  <c r="E41" i="40"/>
  <c r="C41" i="40"/>
  <c r="P40" i="40"/>
  <c r="F40" i="40"/>
  <c r="E40" i="40"/>
  <c r="C40" i="40"/>
  <c r="P39" i="40"/>
  <c r="F39" i="40"/>
  <c r="E39" i="40"/>
  <c r="C39" i="40"/>
  <c r="P38" i="40"/>
  <c r="F38" i="40"/>
  <c r="E38" i="40"/>
  <c r="C38" i="40"/>
  <c r="P37" i="40"/>
  <c r="F37" i="40"/>
  <c r="E37" i="40"/>
  <c r="C37" i="40"/>
  <c r="P36" i="40"/>
  <c r="F36" i="40"/>
  <c r="E36" i="40"/>
  <c r="C36" i="40"/>
  <c r="P35" i="40"/>
  <c r="F35" i="40"/>
  <c r="E35" i="40"/>
  <c r="C35" i="40"/>
  <c r="P34" i="40"/>
  <c r="F34" i="40"/>
  <c r="E34" i="40"/>
  <c r="C34" i="40"/>
  <c r="P33" i="40"/>
  <c r="F33" i="40"/>
  <c r="E33" i="40"/>
  <c r="C33" i="40"/>
  <c r="P32" i="40"/>
  <c r="F32" i="40"/>
  <c r="E32" i="40"/>
  <c r="C32" i="40"/>
  <c r="P31" i="40"/>
  <c r="F31" i="40"/>
  <c r="E31" i="40"/>
  <c r="C31" i="40"/>
  <c r="P30" i="40"/>
  <c r="F30" i="40"/>
  <c r="E30" i="40"/>
  <c r="C30" i="40"/>
  <c r="P29" i="40"/>
  <c r="F29" i="40"/>
  <c r="E29" i="40"/>
  <c r="C29" i="40"/>
  <c r="P28" i="40"/>
  <c r="F28" i="40"/>
  <c r="E28" i="40"/>
  <c r="C28" i="40"/>
  <c r="P27" i="40"/>
  <c r="F27" i="40"/>
  <c r="E27" i="40"/>
  <c r="C27" i="40"/>
  <c r="P26" i="40"/>
  <c r="F26" i="40"/>
  <c r="E26" i="40"/>
  <c r="C26" i="40"/>
  <c r="P25" i="40"/>
  <c r="F25" i="40"/>
  <c r="E25" i="40"/>
  <c r="C25" i="40"/>
  <c r="P24" i="40"/>
  <c r="F24" i="40"/>
  <c r="E24" i="40"/>
  <c r="C24" i="40"/>
  <c r="P23" i="40"/>
  <c r="F23" i="40"/>
  <c r="E23" i="40"/>
  <c r="C23" i="40"/>
  <c r="P22" i="40"/>
  <c r="F22" i="40"/>
  <c r="E22" i="40"/>
  <c r="C22" i="40"/>
  <c r="P21" i="40"/>
  <c r="F21" i="40"/>
  <c r="E21" i="40"/>
  <c r="C21" i="40"/>
  <c r="P20" i="40"/>
  <c r="F20" i="40"/>
  <c r="E20" i="40"/>
  <c r="C20" i="40"/>
  <c r="P19" i="40"/>
  <c r="F19" i="40"/>
  <c r="E19" i="40"/>
  <c r="C19" i="40"/>
  <c r="P18" i="40"/>
  <c r="F18" i="40"/>
  <c r="E18" i="40"/>
  <c r="C18" i="40"/>
  <c r="P17" i="40"/>
  <c r="F17" i="40"/>
  <c r="E17" i="40"/>
  <c r="C17" i="40"/>
  <c r="P16" i="40"/>
  <c r="F16" i="40"/>
  <c r="E16" i="40"/>
  <c r="C16" i="40"/>
  <c r="P15" i="40"/>
  <c r="F15" i="40"/>
  <c r="E15" i="40"/>
  <c r="C15" i="40"/>
  <c r="P14" i="40"/>
  <c r="F14" i="40"/>
  <c r="E14" i="40"/>
  <c r="C14" i="40"/>
  <c r="P13" i="40"/>
  <c r="F13" i="40"/>
  <c r="E13" i="40"/>
  <c r="C13" i="40"/>
  <c r="P12" i="40"/>
  <c r="F12" i="40"/>
  <c r="E12" i="40"/>
  <c r="C12" i="40"/>
  <c r="P11" i="40"/>
  <c r="F11" i="40"/>
  <c r="E11" i="40"/>
  <c r="C11" i="40"/>
  <c r="P10" i="40"/>
  <c r="F10" i="40"/>
  <c r="E10" i="40"/>
  <c r="C10" i="40"/>
  <c r="P9" i="40"/>
  <c r="F9" i="40"/>
  <c r="E9" i="40"/>
  <c r="C9" i="40"/>
  <c r="P8" i="40"/>
  <c r="F8" i="40"/>
  <c r="E8" i="40"/>
  <c r="C8" i="40"/>
  <c r="P7" i="40"/>
  <c r="F7" i="40"/>
  <c r="E7" i="40"/>
  <c r="C7" i="40"/>
  <c r="P6" i="40"/>
  <c r="F6" i="40"/>
  <c r="E6" i="40"/>
  <c r="C6" i="40"/>
  <c r="P5" i="40"/>
  <c r="F5" i="40"/>
  <c r="E5" i="40"/>
  <c r="C5" i="40"/>
  <c r="P4" i="40"/>
  <c r="F4" i="40"/>
  <c r="E4" i="40"/>
  <c r="C4" i="40"/>
  <c r="P3" i="40"/>
  <c r="F3" i="40"/>
  <c r="E3" i="40"/>
  <c r="C3" i="40"/>
</calcChain>
</file>

<file path=xl/sharedStrings.xml><?xml version="1.0" encoding="utf-8"?>
<sst xmlns="http://schemas.openxmlformats.org/spreadsheetml/2006/main" count="5465" uniqueCount="1111">
  <si>
    <t>SOLD</t>
  </si>
  <si>
    <t>DOBL</t>
  </si>
  <si>
    <t>PUNZ</t>
  </si>
  <si>
    <t>Metalmecanica</t>
  </si>
  <si>
    <t>Inicial</t>
  </si>
  <si>
    <t>Cliente</t>
  </si>
  <si>
    <t>NombreProyecto</t>
  </si>
  <si>
    <t>Despacho</t>
  </si>
  <si>
    <t>Op</t>
  </si>
  <si>
    <t>CSA</t>
  </si>
  <si>
    <t>FFA</t>
  </si>
  <si>
    <t>LCA</t>
  </si>
  <si>
    <t>NGO</t>
  </si>
  <si>
    <t>LLO</t>
  </si>
  <si>
    <t>BBA</t>
  </si>
  <si>
    <t>EAC</t>
  </si>
  <si>
    <t>PUL</t>
  </si>
  <si>
    <t>PIN</t>
  </si>
  <si>
    <t>ENS</t>
  </si>
  <si>
    <t>MADERAS</t>
  </si>
  <si>
    <t>COR</t>
  </si>
  <si>
    <t>PEG</t>
  </si>
  <si>
    <t>CAN</t>
  </si>
  <si>
    <t>MET</t>
  </si>
  <si>
    <t>MAD</t>
  </si>
  <si>
    <t>PROCESO NO APLICA</t>
  </si>
  <si>
    <t>PROCESO ESTADO PARCIAL</t>
  </si>
  <si>
    <t>PROCESO COOPERATIVAS</t>
  </si>
  <si>
    <t>PROCESO COMPLETO</t>
  </si>
  <si>
    <t>MDI</t>
  </si>
  <si>
    <t>PROCESO DETENIDO</t>
  </si>
  <si>
    <t>Observación</t>
  </si>
  <si>
    <t>AFL</t>
  </si>
  <si>
    <t>MINISTERIO DE HACIENDA</t>
  </si>
  <si>
    <t>PROCESO E8</t>
  </si>
  <si>
    <t>JRA</t>
  </si>
  <si>
    <t>COLSUBSIDIO</t>
  </si>
  <si>
    <t>SDA</t>
  </si>
  <si>
    <t>SVE</t>
  </si>
  <si>
    <t>CSJ 245</t>
  </si>
  <si>
    <t>DOS</t>
  </si>
  <si>
    <t>ALO</t>
  </si>
  <si>
    <t>MANO DE OBRA</t>
  </si>
  <si>
    <t>JSC</t>
  </si>
  <si>
    <t>ADICIONALES</t>
  </si>
  <si>
    <t>TFR</t>
  </si>
  <si>
    <t>SEGUROS ALFA</t>
  </si>
  <si>
    <t>DPR</t>
  </si>
  <si>
    <t>FAMOC DEPANEL S.A</t>
  </si>
  <si>
    <t>JARAMILLO MORA SA</t>
  </si>
  <si>
    <t>DGO</t>
  </si>
  <si>
    <t>CLARA SANTAMARIA</t>
  </si>
  <si>
    <t>GAR</t>
  </si>
  <si>
    <t>EMPRESAS PUBLICAS DE MEDELLIN</t>
  </si>
  <si>
    <t>LMU</t>
  </si>
  <si>
    <t>PONTIFICIA UNIERSIDAD JAVERIANA</t>
  </si>
  <si>
    <t>AMO</t>
  </si>
  <si>
    <t>DIEBOLD COLOMBIA SA</t>
  </si>
  <si>
    <t>COLEGIO MAYOR DE NUESTRA SEÑORA DEL ROSARIO</t>
  </si>
  <si>
    <t>HOSPITAL PABLO TOBON URIBE</t>
  </si>
  <si>
    <t>VENTA</t>
  </si>
  <si>
    <t>CRO</t>
  </si>
  <si>
    <t>ASESOR</t>
  </si>
  <si>
    <t>PROFAMILIA</t>
  </si>
  <si>
    <t>GALLO LONDOÑO ARQUITECTOS</t>
  </si>
  <si>
    <t>CORPORACION COUNTRY CLUB EJECUTIVOS</t>
  </si>
  <si>
    <t>FAM</t>
  </si>
  <si>
    <t>UNIVERSIDAD DEL ATLANTICO</t>
  </si>
  <si>
    <t>PROMOTORA ALDEA DEL VIENTO S. A.</t>
  </si>
  <si>
    <t>PLO</t>
  </si>
  <si>
    <t>PHARMADERM</t>
  </si>
  <si>
    <t>FORJAR INVERSIONES SAS</t>
  </si>
  <si>
    <t>DOBLEFER SAS</t>
  </si>
  <si>
    <t>COLOMBIAN AGROINDUSTRIAL COMPANY SAS</t>
  </si>
  <si>
    <t>PRESTAMO</t>
  </si>
  <si>
    <t>RADICACION DE PROYECTOS SISPRO</t>
  </si>
  <si>
    <t>FECHA SOLICITUD RADICACION</t>
  </si>
  <si>
    <t>COTIZACION</t>
  </si>
  <si>
    <t>SIGLA</t>
  </si>
  <si>
    <t>CIUDAD</t>
  </si>
  <si>
    <t>NOMBRE DE PROYECTO</t>
  </si>
  <si>
    <t>FECHA CORREO INCONCISTENCIAS</t>
  </si>
  <si>
    <t>FECHA FINAL ACEPTACION</t>
  </si>
  <si>
    <t>FECHA RADICACION SISPRO</t>
  </si>
  <si>
    <t xml:space="preserve"># OP </t>
  </si>
  <si>
    <t>FECHA DESPACHO</t>
  </si>
  <si>
    <t>OBSERVACION</t>
  </si>
  <si>
    <t>R</t>
  </si>
  <si>
    <t>TIEMPO PROCESO DIAS</t>
  </si>
  <si>
    <t>GLOBAL SOLUTIONS</t>
  </si>
  <si>
    <t>BOGOTA</t>
  </si>
  <si>
    <t>CALI</t>
  </si>
  <si>
    <t>COPROCENVA</t>
  </si>
  <si>
    <t>MEDELLIN</t>
  </si>
  <si>
    <t>BARRANQUILLA</t>
  </si>
  <si>
    <t>SERVICOM</t>
  </si>
  <si>
    <t>UNIVERSIDAD DEL ROSARIO</t>
  </si>
  <si>
    <t>AREA DE ESPACIOS ARQUITECTONICOS SAS</t>
  </si>
  <si>
    <t>ALQUERIA CEDIS SUR</t>
  </si>
  <si>
    <t>PRESTAMO SURAMERICANA</t>
  </si>
  <si>
    <t>PROMOTORA PARQUE SANTANDER</t>
  </si>
  <si>
    <t>JARAMILLO MORA</t>
  </si>
  <si>
    <t>N/A</t>
  </si>
  <si>
    <t>SQL SOFTWARE</t>
  </si>
  <si>
    <t>EMPRESA DEL TRANSPORTE MASIVO DEL VALLE DE ABURRA</t>
  </si>
  <si>
    <t>INNOVATEC</t>
  </si>
  <si>
    <t>DULCES LA AMERICANA</t>
  </si>
  <si>
    <t>PROSEGUR HUILA</t>
  </si>
  <si>
    <t>ALQUERIA PANELS CEDIS SUR</t>
  </si>
  <si>
    <t>CORPORACION COUNTRY CLUB</t>
  </si>
  <si>
    <t>MANO DE OBRA DESPACHO DIRECTOR DIAN</t>
  </si>
  <si>
    <t>PASACABLES DIAN SAN AGUSTIN</t>
  </si>
  <si>
    <t>DESPACHO DIRECTOR DE LA DIAN</t>
  </si>
  <si>
    <t>PEGSA BIBLIO</t>
  </si>
  <si>
    <t>OBRA CIVIL PISO DIAN SAN AGUSTIN</t>
  </si>
  <si>
    <t>PORTA TOMA DIAN</t>
  </si>
  <si>
    <t>VAG</t>
  </si>
  <si>
    <t>MUESTRA FISICA COLSUBSIDIO</t>
  </si>
  <si>
    <t>DIAN SAN AGUSTIN PISO 4</t>
  </si>
  <si>
    <t xml:space="preserve">PEGSA  </t>
  </si>
  <si>
    <t>OBRAS CALI 2012</t>
  </si>
  <si>
    <t>MPV</t>
  </si>
  <si>
    <t>STANZIA</t>
  </si>
  <si>
    <t>1099/1287</t>
  </si>
  <si>
    <t>ORGANIK</t>
  </si>
  <si>
    <t>CRAYOLA Y LAPIZ</t>
  </si>
  <si>
    <t>ZAPATA Y SALCEDO</t>
  </si>
  <si>
    <t>CARVAL</t>
  </si>
  <si>
    <t>DCR</t>
  </si>
  <si>
    <t>CAFAM</t>
  </si>
  <si>
    <t>JAVERIANA</t>
  </si>
  <si>
    <t>IGEOS</t>
  </si>
  <si>
    <t>UNIVERSIDAD EAFIT</t>
  </si>
  <si>
    <t>JUAN CAMILO ARANGO</t>
  </si>
  <si>
    <t>ALFAGRES</t>
  </si>
  <si>
    <t>CAMARA DE COMERCIO</t>
  </si>
  <si>
    <t>SINERGIA</t>
  </si>
  <si>
    <t>CERROSUBA-INCER-CODENSA</t>
  </si>
  <si>
    <t>PROSEGUR SEDE CABECERA</t>
  </si>
  <si>
    <t>JAVIER ALVAREZ</t>
  </si>
  <si>
    <t>FINANDINA (MUESTRA)</t>
  </si>
  <si>
    <t>1290/1130</t>
  </si>
  <si>
    <t>SUMIQUIN</t>
  </si>
  <si>
    <t>VECTOR GROUP</t>
  </si>
  <si>
    <t>IMBANACO</t>
  </si>
  <si>
    <t>MIN HACIENDA</t>
  </si>
  <si>
    <t>CO SAS</t>
  </si>
  <si>
    <t>PEGSA NEW SILLAS</t>
  </si>
  <si>
    <t>TUV RHEINLAND</t>
  </si>
  <si>
    <t>PEPSICO</t>
  </si>
  <si>
    <t>METRO</t>
  </si>
  <si>
    <t>ANULADO</t>
  </si>
  <si>
    <t>ACCION</t>
  </si>
  <si>
    <t>OUT OF THE BLUE</t>
  </si>
  <si>
    <t>LABORATORIOS PROVET</t>
  </si>
  <si>
    <t>COLSUBSIDIO CALIMA</t>
  </si>
  <si>
    <t>EQUILIBRIO ARQUITECTONICO (MAZDA)</t>
  </si>
  <si>
    <t>RIMAX</t>
  </si>
  <si>
    <t>ANULAR OC</t>
  </si>
  <si>
    <t>CONCRETO SA</t>
  </si>
  <si>
    <t>MA NATALIA ESCOBAR</t>
  </si>
  <si>
    <t>HUMBOLDT</t>
  </si>
  <si>
    <t>SPAZIO W DIAN</t>
  </si>
  <si>
    <t>SILLAS CAFAM</t>
  </si>
  <si>
    <t>PORCIVAL</t>
  </si>
  <si>
    <t>UNIMINUTO</t>
  </si>
  <si>
    <t>CIA EMPAQUES</t>
  </si>
  <si>
    <t>STRAAT</t>
  </si>
  <si>
    <t>SOFASA</t>
  </si>
  <si>
    <t>INMOVILIARIA PROACTIVA</t>
  </si>
  <si>
    <t>INDIRCO</t>
  </si>
  <si>
    <t>ARINDEC LA PALMA CODENSA</t>
  </si>
  <si>
    <t>COLSUBSIDIO CLINICA CALLE 100</t>
  </si>
  <si>
    <t>DIAN BARRANQUILLA</t>
  </si>
  <si>
    <t>COLSUBSIDIO CERRADURAS</t>
  </si>
  <si>
    <t>CODENSA PISO 4</t>
  </si>
  <si>
    <t>BECTON DICKINSON</t>
  </si>
  <si>
    <t>MAZDA- MESA DE JUNTAS</t>
  </si>
  <si>
    <t>ARINDEC LA VEGA CODENSA</t>
  </si>
  <si>
    <t>SHIRLEY GOMEZ</t>
  </si>
  <si>
    <t>OFFICE OF DESIGN</t>
  </si>
  <si>
    <t>GARANTIA PROFAMILIA</t>
  </si>
  <si>
    <t>ARINDEC- UBATE CODENSA</t>
  </si>
  <si>
    <t>CIFIN OF. ANT AL TITULAR -PANORAMA</t>
  </si>
  <si>
    <t>IMAGEN DIGITAL</t>
  </si>
  <si>
    <t>GESTION FIDUCIARIA</t>
  </si>
  <si>
    <t>ASD</t>
  </si>
  <si>
    <t>PEDRO MUNAR-SILLA</t>
  </si>
  <si>
    <t>CSJ</t>
  </si>
  <si>
    <t>MAKRION</t>
  </si>
  <si>
    <t xml:space="preserve"> MARPICO</t>
  </si>
  <si>
    <t>ASCUN</t>
  </si>
  <si>
    <t>PROSEGUR GPS</t>
  </si>
  <si>
    <t>CASA LUKER</t>
  </si>
  <si>
    <t>RONVAR</t>
  </si>
  <si>
    <t>EAFIT</t>
  </si>
  <si>
    <t>CAMARA DE COMERCIO ALEMANA</t>
  </si>
  <si>
    <t>PROMITEC</t>
  </si>
  <si>
    <t>INTERSEG</t>
  </si>
  <si>
    <t>FROZEN</t>
  </si>
  <si>
    <t>OFFICE OF DESIGN- TEXTIL</t>
  </si>
  <si>
    <t>ARINDEC UBATE CODENSA</t>
  </si>
  <si>
    <t>PROSEGUR TECNOLOGIA ADS</t>
  </si>
  <si>
    <t>TBWA</t>
  </si>
  <si>
    <t>COLOMBIANA CCIO</t>
  </si>
  <si>
    <t>MESA PLEGLABLE - DIAN CUCUTA</t>
  </si>
  <si>
    <t>PISO 7 CODENSA INCER</t>
  </si>
  <si>
    <t>PANEL ROCK COLOMBIA</t>
  </si>
  <si>
    <t>DIAN SAN AGUSTIN ADICIONALES POR MODIFICACIONES</t>
  </si>
  <si>
    <t>ARPRO</t>
  </si>
  <si>
    <t>UNISYS</t>
  </si>
  <si>
    <t>BIBLIOTECAS Y GERENCIAS CALLE 82</t>
  </si>
  <si>
    <t>MAPFRE SILLAS</t>
  </si>
  <si>
    <t>OPORTUNIDAD EMPRESARIAL</t>
  </si>
  <si>
    <t>R Y R INDUSTRIAL</t>
  </si>
  <si>
    <t>EPM</t>
  </si>
  <si>
    <t>CIFIN REUBICACION</t>
  </si>
  <si>
    <t>CAMARA CIUDAD BOLIVAR</t>
  </si>
  <si>
    <t>ECHANDIA ASOCIADOS</t>
  </si>
  <si>
    <t>INDRA COLOMBIA</t>
  </si>
  <si>
    <t>CENTRO DE CONTROL DE CANCER</t>
  </si>
  <si>
    <t>CONSORCIO SANTINELLI</t>
  </si>
  <si>
    <t>CSJ SAN ANDRES</t>
  </si>
  <si>
    <t>LA RED ABASTECIMIENTO COMERCIAL</t>
  </si>
  <si>
    <t>SOFASA TENJO</t>
  </si>
  <si>
    <t>INDRA SALA CONDUCTORES</t>
  </si>
  <si>
    <t>U BOSQUE</t>
  </si>
  <si>
    <t>U ROSARIO</t>
  </si>
  <si>
    <t>GALLO LONDOÑO</t>
  </si>
  <si>
    <t>CSJ YOPAL</t>
  </si>
  <si>
    <t>CONCONCRETO</t>
  </si>
  <si>
    <t>ARCHIVO RODANTE DIAN</t>
  </si>
  <si>
    <t>ARCHIVADOR CARPETERO DIAN</t>
  </si>
  <si>
    <t>CAMARA DE CCIO ALEMANA</t>
  </si>
  <si>
    <t>SOFASA SILLA</t>
  </si>
  <si>
    <t>CARIBE SUPERMERCADOS</t>
  </si>
  <si>
    <t>CSJ SANTA MARTA</t>
  </si>
  <si>
    <t>DIAN SAN AGUSTIN</t>
  </si>
  <si>
    <t>SOFASA ICP</t>
  </si>
  <si>
    <t>CSJ RIOACHA</t>
  </si>
  <si>
    <t>ISOCIAL</t>
  </si>
  <si>
    <t>DETENIDA</t>
  </si>
  <si>
    <t>DIAN SAN AGUSTIN PISO 5</t>
  </si>
  <si>
    <t>KONRAD LORENZ MUESTRA FISICA</t>
  </si>
  <si>
    <t>SALUD TOTAL (PRESTAMO)</t>
  </si>
  <si>
    <t>TERPEL</t>
  </si>
  <si>
    <t>SOFASA COMPLEMENTO</t>
  </si>
  <si>
    <t>DATO JURIDICO</t>
  </si>
  <si>
    <t>INVERSIONES LIBRA- HOTEL COSMOS</t>
  </si>
  <si>
    <t>BOTERO SOTO</t>
  </si>
  <si>
    <t>COMPUTE SICENCE COLOMBIA</t>
  </si>
  <si>
    <t>SAS AUDIOVISUALES</t>
  </si>
  <si>
    <t>VIGILANCIA PROSEGUR</t>
  </si>
  <si>
    <t>ALQUERIA ENGANCHES</t>
  </si>
  <si>
    <t>CAMILO ARANGO</t>
  </si>
  <si>
    <t>ADICIONAL HUMBOLDT</t>
  </si>
  <si>
    <t>VESTING GROUP</t>
  </si>
  <si>
    <t>INTEGRA SECURITY- PROSEGUR</t>
  </si>
  <si>
    <t>COSENIT</t>
  </si>
  <si>
    <t xml:space="preserve">PROSEGUR TECNOLOGIA  </t>
  </si>
  <si>
    <t xml:space="preserve">INDRA </t>
  </si>
  <si>
    <t>DIAN SAN AGUSTIN ALFOMBRA</t>
  </si>
  <si>
    <t>DIAN SAN AGUSTIN FALDAS</t>
  </si>
  <si>
    <t>CORFERIAS</t>
  </si>
  <si>
    <t>ZAR</t>
  </si>
  <si>
    <t>1342/1351</t>
  </si>
  <si>
    <t>MANO DE OBRA ALQUERIA</t>
  </si>
  <si>
    <t>CSJ MEDELLIN</t>
  </si>
  <si>
    <t>COUNTRY CLUB</t>
  </si>
  <si>
    <t>MUESTRA EURO SHOW ROOM</t>
  </si>
  <si>
    <t>LUZ MARINA QUIÑONES</t>
  </si>
  <si>
    <t>INDRA ADICIONALES</t>
  </si>
  <si>
    <t>CIFIN VIDRIOS Y FALDAS</t>
  </si>
  <si>
    <t>1313/1352</t>
  </si>
  <si>
    <t>JAVERIANA PUESTO PROFESOR</t>
  </si>
  <si>
    <t>PRODONT</t>
  </si>
  <si>
    <t>ARQUICOLOMBIA</t>
  </si>
  <si>
    <t>FAMOC CALI SHOW ROOM</t>
  </si>
  <si>
    <t>INDRA (FALTANTE)</t>
  </si>
  <si>
    <t>VIDRIO BIMBO</t>
  </si>
  <si>
    <t>DIAN SAN AGUSTIN PISO 5 ALFOMBRA</t>
  </si>
  <si>
    <t>1319/1354</t>
  </si>
  <si>
    <t>ARCHIVO PROSEGUR</t>
  </si>
  <si>
    <t>OPORTUNITY</t>
  </si>
  <si>
    <t>CALL CENTER PROSEGUR PISO 6</t>
  </si>
  <si>
    <t>PORVENIR</t>
  </si>
  <si>
    <t>PROCASAN</t>
  </si>
  <si>
    <t>CENTRO MEDICO MANA</t>
  </si>
  <si>
    <t>CSJ BARRANQUILLA</t>
  </si>
  <si>
    <t>SJ JUDE MEDICAL</t>
  </si>
  <si>
    <t>ROSSI IBARRA</t>
  </si>
  <si>
    <t>DAVIVIENDA</t>
  </si>
  <si>
    <t>PARCELACIONES</t>
  </si>
  <si>
    <t>MULTIPLICA COLOMBIA</t>
  </si>
  <si>
    <t>MARIA NATALIA GONZALEZ</t>
  </si>
  <si>
    <t>SPACIO W</t>
  </si>
  <si>
    <t>ALEXANDRA JIMENEZ</t>
  </si>
  <si>
    <t>CSJ SINCELEJO</t>
  </si>
  <si>
    <t>CAMARA COMERCIO ALEMANA</t>
  </si>
  <si>
    <t>MUESTRA FISICA EMTELCO</t>
  </si>
  <si>
    <t>LEYVA ONTIER</t>
  </si>
  <si>
    <t>INGENIERIA URBANA</t>
  </si>
  <si>
    <t>CONSTRUCTORA PIJAO- MUESTRA FISICA</t>
  </si>
  <si>
    <t>DUQUE RENGIFO</t>
  </si>
  <si>
    <t>ADICIONALES DIAN OBSEQUIO</t>
  </si>
  <si>
    <t>PROGESTION INMOBILIARIA S. A. S.</t>
  </si>
  <si>
    <t>SILLAS CLUB NOGAL</t>
  </si>
  <si>
    <t>ADICIONALES ITRC OBSEQUIO</t>
  </si>
  <si>
    <t>GRUPO DOSSARQ</t>
  </si>
  <si>
    <t>UNIVERSIDAD DE CORDOBA</t>
  </si>
  <si>
    <t>JAVIER LONDOÑO</t>
  </si>
  <si>
    <t>FLORES DE SERREZUELA</t>
  </si>
  <si>
    <t>GARANTIA ZAPATA E HIJOS</t>
  </si>
  <si>
    <t>CAXDAC</t>
  </si>
  <si>
    <t>ALFAGRES ISLAS ADICIONALES</t>
  </si>
  <si>
    <t>DURAN CHARRIS</t>
  </si>
  <si>
    <t>VIRMAX</t>
  </si>
  <si>
    <t>CSJ BOGOTA</t>
  </si>
  <si>
    <t>DIAN SAN AGUSTIN ARCHIVO RODANTE</t>
  </si>
  <si>
    <t>EPM COCORNA</t>
  </si>
  <si>
    <t>HOTELES ESTELAR</t>
  </si>
  <si>
    <t>INDRA</t>
  </si>
  <si>
    <t>L&amp;D COLOMBIA</t>
  </si>
  <si>
    <t>INCER CODENSA</t>
  </si>
  <si>
    <t xml:space="preserve">INCER  </t>
  </si>
  <si>
    <t>CSJ FLORENCIA</t>
  </si>
  <si>
    <t>WURTH</t>
  </si>
  <si>
    <t>MUESTRA FISICA</t>
  </si>
  <si>
    <t>UNION TEMPORAL TRABAJO BOLIVAR</t>
  </si>
  <si>
    <t>GESTION Y CONTACTO APORTES EN LINEA</t>
  </si>
  <si>
    <t>HEVA S. A.</t>
  </si>
  <si>
    <t>MARPICO</t>
  </si>
  <si>
    <t xml:space="preserve">ANDJ </t>
  </si>
  <si>
    <t>DOSS ARQ</t>
  </si>
  <si>
    <t>COPERAGRO</t>
  </si>
  <si>
    <t>AUTECO</t>
  </si>
  <si>
    <t>PARCELACIONES ORIENTE</t>
  </si>
  <si>
    <t>FOTON</t>
  </si>
  <si>
    <t>PROING LTDA</t>
  </si>
  <si>
    <t>RG</t>
  </si>
  <si>
    <t xml:space="preserve">WSP </t>
  </si>
  <si>
    <t>CLINICA ARITMIAS</t>
  </si>
  <si>
    <t>ACE</t>
  </si>
  <si>
    <t>OGILBY &amp; MATHER</t>
  </si>
  <si>
    <t>MIN MINAS (MUESTRA)</t>
  </si>
  <si>
    <t>CLUB EL NOGAL</t>
  </si>
  <si>
    <t>VALLEDUPAR</t>
  </si>
  <si>
    <t>TRANSPORTES ESTRELLA</t>
  </si>
  <si>
    <t>LANDMARK</t>
  </si>
  <si>
    <t>INCER</t>
  </si>
  <si>
    <t>ANDJ OTROSI</t>
  </si>
  <si>
    <t>DIAN TRANSPORTE</t>
  </si>
  <si>
    <t>DIAN OBRA CIVIL</t>
  </si>
  <si>
    <t>CSJ OBRA CIVIL</t>
  </si>
  <si>
    <t>MANO DE OBRA DIAN OBSEQUIO</t>
  </si>
  <si>
    <t>DESMONTES DIAN</t>
  </si>
  <si>
    <t>ESTANTERIA DIAN</t>
  </si>
  <si>
    <t>UNIMETRO</t>
  </si>
  <si>
    <t>ELECTRICOS DE COLOMBIA</t>
  </si>
  <si>
    <t>INELCA SAS</t>
  </si>
  <si>
    <t>LATINOAMERICANA DE LA CONSTRUCCIÓN</t>
  </si>
  <si>
    <t>PAMAY</t>
  </si>
  <si>
    <t>STANZIA S.A.S.</t>
  </si>
  <si>
    <t>CALL SOC PROSEGUR</t>
  </si>
  <si>
    <t>NC</t>
  </si>
  <si>
    <t>11/06/201</t>
  </si>
  <si>
    <t>ARQUIUS</t>
  </si>
  <si>
    <t>UNV PONTIFICIA BOLIVARIANA</t>
  </si>
  <si>
    <t>FALTABA AUT. LAMITECH</t>
  </si>
  <si>
    <t>ROYAL DE COLOMBIA</t>
  </si>
  <si>
    <t>PROYECTOS ELÉCTRICOS DE COLOMBIA</t>
  </si>
  <si>
    <t>CODENSA PISO 3</t>
  </si>
  <si>
    <t>CORBETA</t>
  </si>
  <si>
    <t>ALCALDIA DE MEDELLIN</t>
  </si>
  <si>
    <t>PROMOTORA TORRES</t>
  </si>
  <si>
    <t xml:space="preserve">EPM  </t>
  </si>
  <si>
    <t>FELIPE ACOSTA</t>
  </si>
  <si>
    <t>PEGSA PRESTAMO</t>
  </si>
  <si>
    <t>FALTABA APROB. PRESTAMO ALMACEN. FIN DE SEMANA</t>
  </si>
  <si>
    <t>PORVENIR PRESTAMO</t>
  </si>
  <si>
    <t>FALTABA APROB. PRESTAMO ALMACEN</t>
  </si>
  <si>
    <t xml:space="preserve">ADICIONALES DIAN  </t>
  </si>
  <si>
    <t>ALFOMBRA DIAN SAN AGUSTIN</t>
  </si>
  <si>
    <t>UNIV JAVERIANA</t>
  </si>
  <si>
    <t>INDUSTRIA ELECTRICA DEL CAUCA</t>
  </si>
  <si>
    <t>FALTABA AUT. LAMITECH, CONFIRMACION ACAB. CANTOS</t>
  </si>
  <si>
    <t>JORGE JULIAN</t>
  </si>
  <si>
    <t>MUESTRA ALQUERIA</t>
  </si>
  <si>
    <t>SHOW ROOM CALI</t>
  </si>
  <si>
    <t>MUEBLE DIAN</t>
  </si>
  <si>
    <t>FINANDINA</t>
  </si>
  <si>
    <t>UTS RIONEGRO</t>
  </si>
  <si>
    <t>ESTRATEGIAS ASOCIADAS</t>
  </si>
  <si>
    <t>ALQUERIA</t>
  </si>
  <si>
    <t>VIBRAN</t>
  </si>
  <si>
    <t>TALEGO</t>
  </si>
  <si>
    <t>HEVA</t>
  </si>
  <si>
    <t>TEXIM</t>
  </si>
  <si>
    <t>TALENGO/ARQUIUS</t>
  </si>
  <si>
    <t>YAZAKI CIEMEL</t>
  </si>
  <si>
    <t>HANOOKE TIRES</t>
  </si>
  <si>
    <t>REMATES DIAN</t>
  </si>
  <si>
    <t>CIFIN OBSEQUIO</t>
  </si>
  <si>
    <t>PROSEGUR</t>
  </si>
  <si>
    <t>COMWARE</t>
  </si>
  <si>
    <t>YAZAKI MESA DE JUNTAS</t>
  </si>
  <si>
    <t>MODIFICARON LA COTIZACION. FIN DE SEMANA</t>
  </si>
  <si>
    <t>TORRES SIERRA</t>
  </si>
  <si>
    <t>PARA VERIFICACION</t>
  </si>
  <si>
    <t>TRANSPORTES AL MUNDO</t>
  </si>
  <si>
    <t>ACI PROYECTOS</t>
  </si>
  <si>
    <t>POR FIN DE SEMANA. PROYECTO GRANDE</t>
  </si>
  <si>
    <t>HITOS URBANOS</t>
  </si>
  <si>
    <t>CSJ QUIBDO</t>
  </si>
  <si>
    <t>DIAN SAN AGUSTIN DUCTOS</t>
  </si>
  <si>
    <t>PRESIDENCIA FINANDINA</t>
  </si>
  <si>
    <t>FALTABA APROBACION DEL CLIENTE</t>
  </si>
  <si>
    <t>CSJ POPAYAN</t>
  </si>
  <si>
    <t>SALUD VIDA VALLEDUPAR</t>
  </si>
  <si>
    <t>TRANSPORTADORA DE VALORES</t>
  </si>
  <si>
    <t>KIMBERLY</t>
  </si>
  <si>
    <t>COSTADOS OP 15050129</t>
  </si>
  <si>
    <t>HOTEL COSMOS</t>
  </si>
  <si>
    <t>DURATEX DE COLOMBIA</t>
  </si>
  <si>
    <t>237/07/2015</t>
  </si>
  <si>
    <t>ACM</t>
  </si>
  <si>
    <t>GUATEMALA</t>
  </si>
  <si>
    <t>SAE</t>
  </si>
  <si>
    <t>P&amp;G</t>
  </si>
  <si>
    <t>LUCAS ABRIL ABOGADOS</t>
  </si>
  <si>
    <t>PRACO DIDACOL</t>
  </si>
  <si>
    <t>JORGE SERRANO</t>
  </si>
  <si>
    <t>FONDO DE EMPLEADOS MEDICOS</t>
  </si>
  <si>
    <t>PEGSA</t>
  </si>
  <si>
    <t>CAMARA COLOMBIANA DE LA INFRAESTRUCTURA</t>
  </si>
  <si>
    <t>BANCAMIA</t>
  </si>
  <si>
    <t xml:space="preserve">DIAN </t>
  </si>
  <si>
    <t>ITRC</t>
  </si>
  <si>
    <t>PROSEGUR TECNOLOGIA</t>
  </si>
  <si>
    <t>FAMOC MEDELLIN</t>
  </si>
  <si>
    <t>LEVITON ANDINA</t>
  </si>
  <si>
    <t>ALIANZAS INMOBILIARIAS S. A.</t>
  </si>
  <si>
    <t>FIN DE SEMANA</t>
  </si>
  <si>
    <t>EDUARDO BOTERO SOTO</t>
  </si>
  <si>
    <t>CONFIRMACION OP LEGALIZACION. NO SE FABRICO LA ORDEN</t>
  </si>
  <si>
    <t>TAPASCO Y ABOGADOS</t>
  </si>
  <si>
    <t>ALVARO MORENO</t>
  </si>
  <si>
    <t>MAJOI</t>
  </si>
  <si>
    <t>PATRIA INVESTEMENT</t>
  </si>
  <si>
    <t>ANDREA CERON</t>
  </si>
  <si>
    <t>BIBLIOTECAS ITRC</t>
  </si>
  <si>
    <t>YOFFICE</t>
  </si>
  <si>
    <t>AUTORIZACION DESCUENTO JRC.</t>
  </si>
  <si>
    <t>LONDOÑO GOMEZ</t>
  </si>
  <si>
    <t>BRUJITA</t>
  </si>
  <si>
    <t>HPTU</t>
  </si>
  <si>
    <t>CIFIN LATERALES</t>
  </si>
  <si>
    <t>UNIVALLE</t>
  </si>
  <si>
    <t>FONDO ADAPTACION</t>
  </si>
  <si>
    <t>FUNDACION COMPARTIR</t>
  </si>
  <si>
    <t>MUESTRA UNIVERSIDAD LOS LIBERTADORES</t>
  </si>
  <si>
    <t>EMTELCO</t>
  </si>
  <si>
    <t>COMPAÑÍA TRANSPORTADORA</t>
  </si>
  <si>
    <t>PROMEDICO</t>
  </si>
  <si>
    <t>PROSEGUR VIGILANCIA</t>
  </si>
  <si>
    <t>CONSEJO SUPERIOR DE LA JURICATURA</t>
  </si>
  <si>
    <t>MARIA VICTORIA PULIDO</t>
  </si>
  <si>
    <t>HAROL CUBILLO</t>
  </si>
  <si>
    <t>TATIANA FRANCO</t>
  </si>
  <si>
    <t>ARCE ARQUITECTURA</t>
  </si>
  <si>
    <t>CORPORACION UNIVERSITARIA MINUTO DE DIOS</t>
  </si>
  <si>
    <t>LINA MARIA LONDOÑO</t>
  </si>
  <si>
    <t>TRANSORTADORA ESTRELLA</t>
  </si>
  <si>
    <t>TORRES Y TORRES</t>
  </si>
  <si>
    <t>ORGANIK (TALENGO)</t>
  </si>
  <si>
    <t>IMPORTADORA Y DISTRIBUIDORA (GUATAMELA)</t>
  </si>
  <si>
    <t>ALIANZA INMOBILIARIA</t>
  </si>
  <si>
    <t>SUPERMASTICK</t>
  </si>
  <si>
    <t>AVANTE GROUP</t>
  </si>
  <si>
    <t>TRANSPORTADORA ESTRELLA</t>
  </si>
  <si>
    <t>P &amp; G</t>
  </si>
  <si>
    <t>AGR</t>
  </si>
  <si>
    <t>PONTIFICIA UNIVERSIDAD JAVERIANA</t>
  </si>
  <si>
    <t>DS CONSTRUCCIONES</t>
  </si>
  <si>
    <t>ST JUDE MEDICAL</t>
  </si>
  <si>
    <t>MAC</t>
  </si>
  <si>
    <t>AEI ARQUITECTURA DE INTERIORES</t>
  </si>
  <si>
    <t>COPROCEN</t>
  </si>
  <si>
    <t>ORGANIK (UNIVERSIDAD JAVERIANA)</t>
  </si>
  <si>
    <t>NBA</t>
  </si>
  <si>
    <t>TATIANA FRANCO (MUESTRA)</t>
  </si>
  <si>
    <t>COLPESIONES</t>
  </si>
  <si>
    <t>ASOCIACION COLOMBIANA DE U.</t>
  </si>
  <si>
    <t>SANTANA INGENIERIA</t>
  </si>
  <si>
    <t>ALQUERIA PISO 5</t>
  </si>
  <si>
    <t>GUTIERREZ CASTRO</t>
  </si>
  <si>
    <t>WORLD TOURS</t>
  </si>
  <si>
    <t>INGETES</t>
  </si>
  <si>
    <t>ALCOSTH</t>
  </si>
  <si>
    <t>PENDIENTE FORMATO DE FACHADAS</t>
  </si>
  <si>
    <t>AUTOGAS</t>
  </si>
  <si>
    <t>FAMOC BARANQUILLA</t>
  </si>
  <si>
    <t>IKON</t>
  </si>
  <si>
    <t>DUDAS POR RADICACION INUSUAL ACLARADA POR MSV</t>
  </si>
  <si>
    <t>HANKOOK</t>
  </si>
  <si>
    <t>DIAN</t>
  </si>
  <si>
    <t>COLPENSIONES (ABACUS)</t>
  </si>
  <si>
    <t>EXTRACTORA LA PAZ</t>
  </si>
  <si>
    <t>cambio</t>
  </si>
  <si>
    <t>YAZAKY</t>
  </si>
  <si>
    <t xml:space="preserve">FIN DE SEMANA </t>
  </si>
  <si>
    <t>COLDISEÑO (PRESTAMO)</t>
  </si>
  <si>
    <t>PENDIENTE AUT. LAMITECH Y PLANO DE INSTALACION</t>
  </si>
  <si>
    <t>GILMEDICA</t>
  </si>
  <si>
    <t>DIANA OSPINA</t>
  </si>
  <si>
    <t>U MINUTO DE DIOS</t>
  </si>
  <si>
    <t>PENDIENTE PLANO DE INSTALACION PROYECTO</t>
  </si>
  <si>
    <t>ABACUS</t>
  </si>
  <si>
    <t>INGENIERIA Y SERVICIOS</t>
  </si>
  <si>
    <t>COT VENCIDA</t>
  </si>
  <si>
    <t>DISTRISERVICES</t>
  </si>
  <si>
    <t>AUTORIZACION DESCUENTO JRC. Y CONF. ACABADOS</t>
  </si>
  <si>
    <t>LABORATORIOS FRENGI</t>
  </si>
  <si>
    <t>MULTIOFICINAS</t>
  </si>
  <si>
    <t>CAMARA COMERCIO</t>
  </si>
  <si>
    <t>SOCIEDAD HOTELERA</t>
  </si>
  <si>
    <t>GARCES</t>
  </si>
  <si>
    <t>CONFIRMCION MEDIDA VIDRIOS PANELES TAQUILLA</t>
  </si>
  <si>
    <t>U. DEL VALLE</t>
  </si>
  <si>
    <t>28/0/2015</t>
  </si>
  <si>
    <t>MERQUELLASNTAS</t>
  </si>
  <si>
    <t>PUNTO PLANO</t>
  </si>
  <si>
    <t>ETMELCO</t>
  </si>
  <si>
    <t>COLOMBIAN</t>
  </si>
  <si>
    <t>PROMOTORA CONVIVIENDA</t>
  </si>
  <si>
    <t>COLEGIO MAYOR</t>
  </si>
  <si>
    <t>CARLOS MARQUEZ</t>
  </si>
  <si>
    <t>COOPERAGRO  ORGANIK</t>
  </si>
  <si>
    <t>A. EL DEPORTISTA</t>
  </si>
  <si>
    <t>HUMBOLT</t>
  </si>
  <si>
    <t>CINEPOLIS</t>
  </si>
  <si>
    <t>PLAZA MAYOR</t>
  </si>
  <si>
    <t>ORGANIK (ANA MARIA)</t>
  </si>
  <si>
    <t>SENTIDO INTERIOR</t>
  </si>
  <si>
    <t>MINTRANSPORTE</t>
  </si>
  <si>
    <t>ALSEA</t>
  </si>
  <si>
    <t>ORGANIK (AMEZQUITA)</t>
  </si>
  <si>
    <t>ORGANIK (SALUD VIDA)</t>
  </si>
  <si>
    <t>RICH DE COLOMBIA</t>
  </si>
  <si>
    <t>CENTRO POLICLINICO</t>
  </si>
  <si>
    <t>ORGANIK (COSTADOS)</t>
  </si>
  <si>
    <t>ARINDEC</t>
  </si>
  <si>
    <t>SE VA MODIFICAR</t>
  </si>
  <si>
    <t>COPROCENN</t>
  </si>
  <si>
    <t>ORGANIKA</t>
  </si>
  <si>
    <t>BANCO DE BOGOTA MUESTRA</t>
  </si>
  <si>
    <t>COOPANTEX</t>
  </si>
  <si>
    <t>PROCONSA</t>
  </si>
  <si>
    <t>INMOVILIARIA GONZALEZ</t>
  </si>
  <si>
    <t>COMPAÑÍA ADMINISTRADORA DE SEGUROS</t>
  </si>
  <si>
    <t>ORGANIK (SALUD VIDA MUNICIPAL)</t>
  </si>
  <si>
    <t>AMERICAS ORAL</t>
  </si>
  <si>
    <t>LABORATORIOS LAVERLAND</t>
  </si>
  <si>
    <t>SANDRA DAZA</t>
  </si>
  <si>
    <t>INMOVILIARIA ESTIVAL</t>
  </si>
  <si>
    <t>IAC ACCION</t>
  </si>
  <si>
    <t>STOCKTON GROUP</t>
  </si>
  <si>
    <t>OPERADORA DE COMBUSTIBLES</t>
  </si>
  <si>
    <t>JANETH SERNA CORTES</t>
  </si>
  <si>
    <t>CLINICA OCCIDENTE</t>
  </si>
  <si>
    <t>MODIFICACION DESCUENTO EN MUEBLE EXTERNO</t>
  </si>
  <si>
    <t xml:space="preserve">INTEGRA </t>
  </si>
  <si>
    <t>ORGANIK (COPERAGRO)</t>
  </si>
  <si>
    <t>CONVALLE</t>
  </si>
  <si>
    <t>JUAN GONZALO</t>
  </si>
  <si>
    <t>FALTABA AUT. DESCUENTO JRC</t>
  </si>
  <si>
    <t>COORPORACION MINUTO DE DIOS</t>
  </si>
  <si>
    <t>ORGANIK SIGNOS</t>
  </si>
  <si>
    <t>DIRECCION DE IMPUESTOS</t>
  </si>
  <si>
    <t>CAMBIO</t>
  </si>
  <si>
    <t>ORGANIK (ERNESTO)</t>
  </si>
  <si>
    <t>TCS SOLUTION</t>
  </si>
  <si>
    <t>INTELLIGENT</t>
  </si>
  <si>
    <t>MUESTRA BANCO BOGOTA</t>
  </si>
  <si>
    <t>BRENES RACINES</t>
  </si>
  <si>
    <t>FINANZAUTA</t>
  </si>
  <si>
    <t>PINAGRO</t>
  </si>
  <si>
    <t>INGEMIERIA Y SERV</t>
  </si>
  <si>
    <t>SPECTRA</t>
  </si>
  <si>
    <t>ANULADA</t>
  </si>
  <si>
    <t>LUIS F DE JESUS</t>
  </si>
  <si>
    <t>PARROQUIA</t>
  </si>
  <si>
    <t>ALVARO FLORES</t>
  </si>
  <si>
    <t>ARQUINT COLOMBIA</t>
  </si>
  <si>
    <t>FALTABA APROB. CLIENTE, DESCUENTO,LAMITECH. FIN DE SEMANA</t>
  </si>
  <si>
    <t>INSTITUTO ALEXANDER HUMBOL</t>
  </si>
  <si>
    <t>MUESTRA DOMINALCO</t>
  </si>
  <si>
    <t>PRODUCTOS NATURALES</t>
  </si>
  <si>
    <t>NOVA</t>
  </si>
  <si>
    <t>CLINICA DE ARRITMIAS</t>
  </si>
  <si>
    <t>CENTRO EMPRESARIAL</t>
  </si>
  <si>
    <t>MINISTERIO DE TRANSPORTE</t>
  </si>
  <si>
    <t>DOMINALCO</t>
  </si>
  <si>
    <t>FERRERO ROCHER</t>
  </si>
  <si>
    <t xml:space="preserve">BANCO DE BOGOTA </t>
  </si>
  <si>
    <t>CLINICA NEGRET</t>
  </si>
  <si>
    <t>EQUIPOS Y CONTROLES</t>
  </si>
  <si>
    <t>ORGANIK ( MUESTRA LAN)</t>
  </si>
  <si>
    <t>ORGANIK ( SALUD VIDA)</t>
  </si>
  <si>
    <t>FRANCO Y PIERRE</t>
  </si>
  <si>
    <t>LESGO</t>
  </si>
  <si>
    <t>RODRIGO SAMPER</t>
  </si>
  <si>
    <t xml:space="preserve">PARA VERIFICACION </t>
  </si>
  <si>
    <t>INVESYS</t>
  </si>
  <si>
    <t>U ANTONIO NARIÑO</t>
  </si>
  <si>
    <t>FONDO ROTATORIO</t>
  </si>
  <si>
    <t>NO COINCIDIA ORDEN DE COMPRA CON COTIZACION</t>
  </si>
  <si>
    <t>NOGALL S.A</t>
  </si>
  <si>
    <t>nc</t>
  </si>
  <si>
    <t>INFONET</t>
  </si>
  <si>
    <t>CONSTRUCTORA COTEX</t>
  </si>
  <si>
    <t>SUPPLA</t>
  </si>
  <si>
    <t>INSTITUTO HUMBOLDT</t>
  </si>
  <si>
    <t>ORGASNIK (SALUD VIDA)</t>
  </si>
  <si>
    <t>IC CONSTRUCTORA</t>
  </si>
  <si>
    <t>COLTABACO</t>
  </si>
  <si>
    <t>SANTIAGO VENGOCHEA</t>
  </si>
  <si>
    <t>LABORATORIOS ROVAR</t>
  </si>
  <si>
    <t>CSJ ANTIOQUIA</t>
  </si>
  <si>
    <t>TRESSENTA</t>
  </si>
  <si>
    <t>FALTABAN LOS DATOS DE EXCEL</t>
  </si>
  <si>
    <t>PROYECTOS ELECTRICOS</t>
  </si>
  <si>
    <t>FALTA ACABADOS, APROB CLIENTE Y ESQUEMA PASACABLES</t>
  </si>
  <si>
    <t>CLINICA DE OCCIDENTE</t>
  </si>
  <si>
    <t>ACABADOS, APROBACION LAMITECHT</t>
  </si>
  <si>
    <t>SERCOFUN FUNERALES</t>
  </si>
  <si>
    <t>ACABADOS</t>
  </si>
  <si>
    <t>QUADRADO</t>
  </si>
  <si>
    <t>PLANO, AUT DESCUENTO M EXTERNOS Y ACABADOS</t>
  </si>
  <si>
    <t>ATB RIVA</t>
  </si>
  <si>
    <t>ITRC (OBSEQUIO)</t>
  </si>
  <si>
    <t>LUCERO CAMELO</t>
  </si>
  <si>
    <t>FALTA APROBACION DEL CLIENTE</t>
  </si>
  <si>
    <t>CASTILLO ABOGADOS</t>
  </si>
  <si>
    <t>PARQUES NACIONALES</t>
  </si>
  <si>
    <t>ASOCIASION COLOMBIANA DE AVIADORES</t>
  </si>
  <si>
    <t>APROBACION CLIENTE</t>
  </si>
  <si>
    <t xml:space="preserve">APROBACION DESCUENTO </t>
  </si>
  <si>
    <t>AUT. LAMITECH</t>
  </si>
  <si>
    <t>BOSQUES Y SUELOS</t>
  </si>
  <si>
    <t>APROBACION CLIENTE , MODIFICACION COTIZACION Y AUT. LAMITECH</t>
  </si>
  <si>
    <t>TRANSLOGISTICA DE COLOMBIA</t>
  </si>
  <si>
    <t>CLINICA CASTELLANA</t>
  </si>
  <si>
    <t>ECOBAÑO</t>
  </si>
  <si>
    <t>AJUSTAR SALDOS</t>
  </si>
  <si>
    <t>UNIVERSIDAD COOPERATIVA</t>
  </si>
  <si>
    <t>APROBACION DESCUENTO 23%</t>
  </si>
  <si>
    <t>ASHMORE- CAFAM</t>
  </si>
  <si>
    <t>ACABADOS, ESQUEMA PASACABLES</t>
  </si>
  <si>
    <t>GRUPO ESTACIONES</t>
  </si>
  <si>
    <t>DIEGOLD COLOMBIA</t>
  </si>
  <si>
    <t>FAMOC DEPANEL</t>
  </si>
  <si>
    <t>PRESTAMO LOREAL</t>
  </si>
  <si>
    <t>TRAVEL</t>
  </si>
  <si>
    <t>CONF. ACABADOS Y PLANO</t>
  </si>
  <si>
    <t>ING DE RECURSOS NATURALES</t>
  </si>
  <si>
    <t>ACABADOS FIN DE SEMANA</t>
  </si>
  <si>
    <t>SOLUTION COLOMBIA</t>
  </si>
  <si>
    <t>AUTORIZACION PRODUCTOS LAMITECH Y ACABADOS MESA JUNTAS</t>
  </si>
  <si>
    <t xml:space="preserve"> FIN DE SEMANA OBRA CIVIL</t>
  </si>
  <si>
    <t>PLANO DIBUJO ARCHIVO RODANTE Y ACABADOS</t>
  </si>
  <si>
    <t>DC ARQUITECTOS</t>
  </si>
  <si>
    <t>CAMBIO EN LA COTIZACION</t>
  </si>
  <si>
    <t>MULTIOFICINAS DE COLOMBIA SAS</t>
  </si>
  <si>
    <t>INVERSIONES CONSTRUANDRES</t>
  </si>
  <si>
    <t>APROBACION LAMITECH FIN DE SEMANA Y DIA FESTIVO</t>
  </si>
  <si>
    <t>SAVEDRA BARRERA</t>
  </si>
  <si>
    <t>MAFRE</t>
  </si>
  <si>
    <t>TRAVEL PORT</t>
  </si>
  <si>
    <t>SEGUROS CONFIANZA</t>
  </si>
  <si>
    <t>FIN DE SEMANA Y FESTIVO</t>
  </si>
  <si>
    <t>BRUJITAS SA</t>
  </si>
  <si>
    <t xml:space="preserve">APROBACION CLIENTE , FIN DE SEMANA Y FESTIVO </t>
  </si>
  <si>
    <t>U JAVERIANA</t>
  </si>
  <si>
    <t>FIN DE SEMANA Y PUENTE</t>
  </si>
  <si>
    <t>PEGSA LTA OBSEQUIO</t>
  </si>
  <si>
    <t>DIAN ADUANAS</t>
  </si>
  <si>
    <t>DIA FESTIVO</t>
  </si>
  <si>
    <t>IKON GROUP</t>
  </si>
  <si>
    <t xml:space="preserve">FALTABA APROBACION CLIENTE </t>
  </si>
  <si>
    <t>SYSTEM PLUS</t>
  </si>
  <si>
    <t>MEGA LATINOAMERICA</t>
  </si>
  <si>
    <t>COORPORACION COUTRY CLUB</t>
  </si>
  <si>
    <t>DIEBOLD</t>
  </si>
  <si>
    <t>D</t>
  </si>
  <si>
    <t>INVENSYS</t>
  </si>
  <si>
    <t>MSD CONSULTING</t>
  </si>
  <si>
    <t>CONTRUCTORA CONTEX</t>
  </si>
  <si>
    <r>
      <t xml:space="preserve">AUTORIZACION DESCUENTO 30% </t>
    </r>
    <r>
      <rPr>
        <sz val="11"/>
        <color rgb="FFFF0000"/>
        <rFont val="Calibri"/>
        <family val="2"/>
        <scheme val="minor"/>
      </rPr>
      <t>AUTORIZO ALFREDO SIERRA</t>
    </r>
  </si>
  <si>
    <t>ARQUITECTOS E INGENIEROS</t>
  </si>
  <si>
    <t>ACABADOS, APROV CLIENTE, AUT LAMITECH, PLANO</t>
  </si>
  <si>
    <t>AUTORIZACION LAMITECH</t>
  </si>
  <si>
    <t>TRAVELPORT</t>
  </si>
  <si>
    <t>CLINICA LOS NOGALES</t>
  </si>
  <si>
    <t>UNIVERSIDAD JAVERIANA</t>
  </si>
  <si>
    <t>SUAREZ BELTRAN</t>
  </si>
  <si>
    <t>SILIFRANCECOL</t>
  </si>
  <si>
    <t>WORD TOURS</t>
  </si>
  <si>
    <t>EMBAJADA AMERICANA PEREIRA</t>
  </si>
  <si>
    <t>GRUPO ASD</t>
  </si>
  <si>
    <t>OPECOM</t>
  </si>
  <si>
    <t>ARQ TALLER DE MADERA</t>
  </si>
  <si>
    <t>HMCI COLOMBIA</t>
  </si>
  <si>
    <t>A</t>
  </si>
  <si>
    <t>N</t>
  </si>
  <si>
    <t>U</t>
  </si>
  <si>
    <t>AUTORIZACION ALMACEN</t>
  </si>
  <si>
    <t>ATV RIVA</t>
  </si>
  <si>
    <t>JAMES ANDRES RODRIGUEZ</t>
  </si>
  <si>
    <t>INTERNATIONAL BERCKLEY</t>
  </si>
  <si>
    <t>ARQ. TALLER DE LA MADERA</t>
  </si>
  <si>
    <t>MATRIX</t>
  </si>
  <si>
    <t>AUT DESCUENTO</t>
  </si>
  <si>
    <t>JUP INTEGRADOS</t>
  </si>
  <si>
    <t>FIN DE SEMANA + FESTIVO</t>
  </si>
  <si>
    <t>CONTRATO FIRMADO</t>
  </si>
  <si>
    <t>DPE</t>
  </si>
  <si>
    <t>VIVA</t>
  </si>
  <si>
    <t>P</t>
  </si>
  <si>
    <t>ACLARACION VALOR DE OBRA CIVIL</t>
  </si>
  <si>
    <t>AJUSTE OP 16018072</t>
  </si>
  <si>
    <t>MAFRE MEDELLIN</t>
  </si>
  <si>
    <t xml:space="preserve"> FIN DE SEMANA, ACABADOS</t>
  </si>
  <si>
    <t>FINDE SEMANA</t>
  </si>
  <si>
    <t>MAFRE CARTAGENA</t>
  </si>
  <si>
    <t>MAFRE GIRON</t>
  </si>
  <si>
    <t>MAFRE FRENTE CAJON</t>
  </si>
  <si>
    <t>PROCADS</t>
  </si>
  <si>
    <t>FINSOCIAL</t>
  </si>
  <si>
    <t>SUPPLA SA</t>
  </si>
  <si>
    <t>SOLUNION</t>
  </si>
  <si>
    <t>ORGANIK ( TAX PLANNING)</t>
  </si>
  <si>
    <t>ORGANIK (ACIERTO INMV)</t>
  </si>
  <si>
    <t>CAMBIO COT Y FIN DE SEMANA</t>
  </si>
  <si>
    <t>MAFRE PISO TECHO</t>
  </si>
  <si>
    <t>MAFRE TANDEM</t>
  </si>
  <si>
    <t>ACABADO ESPECIAL</t>
  </si>
  <si>
    <t>CONFIRMACION ACABADO</t>
  </si>
  <si>
    <t>VALLECILLA B Y VALLECILLA M</t>
  </si>
  <si>
    <t>APROBACION LAMITECH</t>
  </si>
  <si>
    <t>GARANTIA APROB POR JRC</t>
  </si>
  <si>
    <t>SOLUCIONES INMOVILIARIAS</t>
  </si>
  <si>
    <t>IGT SAS</t>
  </si>
  <si>
    <t>MANOFACTURAS ELIOT</t>
  </si>
  <si>
    <t>TALLER DE LA MADERA</t>
  </si>
  <si>
    <t>CONFIRMAR ACABADO SILLAS ISONET</t>
  </si>
  <si>
    <t>DIANA PAOLA GOMEZ MARTINEZ</t>
  </si>
  <si>
    <t>HERO MONCORP</t>
  </si>
  <si>
    <t>INVERSIONES FERCAMA</t>
  </si>
  <si>
    <t>ORGANIK (UGI LIGI)</t>
  </si>
  <si>
    <t>ORGANIK ( AMEZQUITA)</t>
  </si>
  <si>
    <t>APROBACION CLIENTE Y ACABADOS</t>
  </si>
  <si>
    <t xml:space="preserve">ANTICIPO </t>
  </si>
  <si>
    <t>VS + M</t>
  </si>
  <si>
    <t>APROBACION COMPRA LAMITECH+  FIN DE SEMANA</t>
  </si>
  <si>
    <t>TRANSCONSULT</t>
  </si>
  <si>
    <t>CABLES DE ENERGIA Y TLECOM</t>
  </si>
  <si>
    <t>VIATICOS SALUD VIDA BARRANQUILLA</t>
  </si>
  <si>
    <t>CORRESPONDE A LOS VIATICOS DE LA OP 15120161</t>
  </si>
  <si>
    <t>FDE</t>
  </si>
  <si>
    <t>PROTOTIPO U. MILITAR</t>
  </si>
  <si>
    <t xml:space="preserve">ACABADO PAÑOS </t>
  </si>
  <si>
    <t>ORGANIK (AKTIVOS)</t>
  </si>
  <si>
    <t>ACABADO CANTO</t>
  </si>
  <si>
    <t>COLOR VIDRIO RECEPCION// FIN DE SEMANA</t>
  </si>
  <si>
    <t>AME</t>
  </si>
  <si>
    <t>ANNA  CRISTINA MEJIA</t>
  </si>
  <si>
    <t>AUTORIZACION DESCUENTO</t>
  </si>
  <si>
    <t>LUISA MUNEVAR</t>
  </si>
  <si>
    <t>GEIDA</t>
  </si>
  <si>
    <t>DESCUAENTO - LAMITECH - APROB. CLIENTE</t>
  </si>
  <si>
    <t>GIRALDO RAMIREZ</t>
  </si>
  <si>
    <t>ORGANIK ( FUNDACION MEDICO PREVENTIVA)</t>
  </si>
  <si>
    <t>ACABADOS CANTOS// FIN DE SEMANA</t>
  </si>
  <si>
    <t>INGIENERIA Y CONSTRUCCIONES</t>
  </si>
  <si>
    <t>AIA PRESTAMO</t>
  </si>
  <si>
    <t>INTERMODAL</t>
  </si>
  <si>
    <t>NAGASI EU (DISARCO)</t>
  </si>
  <si>
    <t>LOREAL</t>
  </si>
  <si>
    <t>FIN DE SEMAN</t>
  </si>
  <si>
    <t>ESTACION DE SERVICIOS REGIONAL</t>
  </si>
  <si>
    <t>01/032016</t>
  </si>
  <si>
    <t>ACABADOS Y PLANO FINDE SEMANA</t>
  </si>
  <si>
    <t>ACABADO PAÑO</t>
  </si>
  <si>
    <t>IMPROCOM SA</t>
  </si>
  <si>
    <t>OUT OF THE BLUS SAS</t>
  </si>
  <si>
    <t>ARINDE</t>
  </si>
  <si>
    <t>FORMATO FACHADAS PANELES</t>
  </si>
  <si>
    <t>FIN DE SEMANA/ GRAN TAMAÑO</t>
  </si>
  <si>
    <t>DESCUENTO EN MANO DE OBRA/ FIN SEMANA</t>
  </si>
  <si>
    <t>ORGANIK (MESA DE JUNTAS)</t>
  </si>
  <si>
    <t>GATE GOURMET</t>
  </si>
  <si>
    <t>CIFIN</t>
  </si>
  <si>
    <t>ACTA DE ACABADOS</t>
  </si>
  <si>
    <t>UNIVERSIDAD EXTERNADO</t>
  </si>
  <si>
    <t>ACLARAR ACABADOS / FIN DE SEMANA</t>
  </si>
  <si>
    <t>DAVIVIENDA PISO 4</t>
  </si>
  <si>
    <t>GINCO SAS</t>
  </si>
  <si>
    <t>U. SERGIO ARBOLEDA</t>
  </si>
  <si>
    <t>ACABADOS, APROBACION CLIENTE/ FIN DE SEMANA</t>
  </si>
  <si>
    <t>ORGANIK (UNICENTRO)</t>
  </si>
  <si>
    <t>ARQUITECTOS E INTERIORES</t>
  </si>
  <si>
    <t>ACBADOS/ FIN DE SEMANA</t>
  </si>
  <si>
    <t>ADIQUIM</t>
  </si>
  <si>
    <t>FMO</t>
  </si>
  <si>
    <t>CORREO ALMACEN/ FIN DE SEMANA</t>
  </si>
  <si>
    <t>COMERCIAL COLOMBIA</t>
  </si>
  <si>
    <t>ORGANIK ( COLPATRIA)</t>
  </si>
  <si>
    <t>INSTORE COLOMBIA</t>
  </si>
  <si>
    <t>EXCELTIS</t>
  </si>
  <si>
    <t>AMADECUS</t>
  </si>
  <si>
    <t>RIDUCO</t>
  </si>
  <si>
    <t>L</t>
  </si>
  <si>
    <t>RAD</t>
  </si>
  <si>
    <t>SILLAS</t>
  </si>
  <si>
    <t>PROD</t>
  </si>
  <si>
    <t>SILL</t>
  </si>
  <si>
    <t>DESPAC</t>
  </si>
  <si>
    <t>PROENFAR SAS</t>
  </si>
  <si>
    <t xml:space="preserve"> </t>
  </si>
  <si>
    <t>CAJA COLOMBIANA DE SUBSIDIO FAMILIAR COLSUBSIDIO</t>
  </si>
  <si>
    <t>VARIOS</t>
  </si>
  <si>
    <t>SILLA</t>
  </si>
  <si>
    <t>GRE</t>
  </si>
  <si>
    <t>ALFOMBRA</t>
  </si>
  <si>
    <t>EMPRESA DE RENOVACION Y DESARROLLO URBANO DE BOGOTA</t>
  </si>
  <si>
    <t>DSE</t>
  </si>
  <si>
    <t>NBE</t>
  </si>
  <si>
    <t>FAMOC DEPANEL S.A. - BARRANQUILLA</t>
  </si>
  <si>
    <t>COMPAÑÍA TRANSPORTADORA DE VALORES</t>
  </si>
  <si>
    <t>TECNAS S. A.</t>
  </si>
  <si>
    <t>PROCAPS SA</t>
  </si>
  <si>
    <t>BIBLIOTECA</t>
  </si>
  <si>
    <t>Orden</t>
  </si>
  <si>
    <t>Cotizacion</t>
  </si>
  <si>
    <t>FECHA PRODUCCION</t>
  </si>
  <si>
    <t>PROYECTO</t>
  </si>
  <si>
    <t>CLI_NOMBRE</t>
  </si>
  <si>
    <t>Texto28</t>
  </si>
  <si>
    <t>LOTE</t>
  </si>
  <si>
    <t>Texto31</t>
  </si>
  <si>
    <t>Texto33</t>
  </si>
  <si>
    <t>Texto35</t>
  </si>
  <si>
    <t>ARRENDAMIENTO</t>
  </si>
  <si>
    <t>PROTOTIPO</t>
  </si>
  <si>
    <t>PRESTAMOS</t>
  </si>
  <si>
    <t>LOV</t>
  </si>
  <si>
    <t>GARANTIA</t>
  </si>
  <si>
    <t>MOBILIARIO</t>
  </si>
  <si>
    <t>CLINICA DE OCCIDENTE SA</t>
  </si>
  <si>
    <t>SILLAS STAR</t>
  </si>
  <si>
    <t>GARANTÍA</t>
  </si>
  <si>
    <t>SERVICIO POSTVENTA</t>
  </si>
  <si>
    <t>BAKER HUGHES DE COLOMBIA</t>
  </si>
  <si>
    <t>REPUESTOS SILLAS</t>
  </si>
  <si>
    <t>ARCHIVADOR</t>
  </si>
  <si>
    <t>AMARILO SAS</t>
  </si>
  <si>
    <t>ALIMENTOS DEL VALLE S.A. - ALIVAL S.A.</t>
  </si>
  <si>
    <t>MCA</t>
  </si>
  <si>
    <t>TANDEM</t>
  </si>
  <si>
    <t>COOPERATIVA DE AHORRO Y CREDITO COPROCENVA</t>
  </si>
  <si>
    <t>ASESORES INTEGRALES</t>
  </si>
  <si>
    <t>ZDI</t>
  </si>
  <si>
    <t>SUPERINTENDENCIA DE SERVICIOS PUBLICOS DOMICILIARIOS</t>
  </si>
  <si>
    <t>INSTITUTO PARA LA ECONOMIA SOCIAL - IPES</t>
  </si>
  <si>
    <t>JUAN GAVIRIA RESTREPO &amp; CIA S.A.</t>
  </si>
  <si>
    <t>SEGUROS COMERCIALES BOLIVAR S.A.</t>
  </si>
  <si>
    <t>CENTRO MEDICO IMBANACO DE CALI S.A.</t>
  </si>
  <si>
    <t>COOPERATIVA DE AHORRO FINCOMERCIO LTDA</t>
  </si>
  <si>
    <t>BRAZOS SILLAS</t>
  </si>
  <si>
    <t>SOLAR CARTAGENA S A S</t>
  </si>
  <si>
    <t>ACTIVAS</t>
  </si>
  <si>
    <t>PACTIA S.A.S</t>
  </si>
  <si>
    <t>ITEMS QUE DEBEN SACARSE DE LAS ORDENES DE PRODUCCIÓN</t>
  </si>
  <si>
    <t>PISO</t>
  </si>
  <si>
    <t>ENTIDAD</t>
  </si>
  <si>
    <t>OP</t>
  </si>
  <si>
    <t>COD. ITEM A SACAR</t>
  </si>
  <si>
    <t>DESCRIPCION</t>
  </si>
  <si>
    <t>CANT</t>
  </si>
  <si>
    <t>PRECIO UNITARIO</t>
  </si>
  <si>
    <t>SUBTOTAL</t>
  </si>
  <si>
    <t>% DTO</t>
  </si>
  <si>
    <t>VR % DTO</t>
  </si>
  <si>
    <t>VR CON % DTO</t>
  </si>
  <si>
    <t>ESCUELA DE GOBIERNO Y LIDERAZGO</t>
  </si>
  <si>
    <t>AL-70052-021</t>
  </si>
  <si>
    <t>SR-70102-060</t>
  </si>
  <si>
    <t>SUPERFICIE</t>
  </si>
  <si>
    <t>FONDO DE PENSIONES</t>
  </si>
  <si>
    <t>SR-70192-060</t>
  </si>
  <si>
    <t>CONTROL DISCIPLINARIO Y COMEDOR</t>
  </si>
  <si>
    <t>VALORIZACIÓN</t>
  </si>
  <si>
    <t>SECRETARIA DE PLANEACION Y CONTROL URBANO</t>
  </si>
  <si>
    <t>SECRETARIA DE PLANEACION</t>
  </si>
  <si>
    <t>TOTAL</t>
  </si>
  <si>
    <t>ITEMS QUE DEBEN INCLUIRSE EN LAS ORDENES DE PRODUCCIÓN</t>
  </si>
  <si>
    <t>COD. ITEM A INCLUIR</t>
  </si>
  <si>
    <t>AL-70079-021</t>
  </si>
  <si>
    <t>QC-70001-021</t>
  </si>
  <si>
    <t>COSTADO QC</t>
  </si>
  <si>
    <t>QC-70098-021</t>
  </si>
  <si>
    <t>UNION QC</t>
  </si>
  <si>
    <t>QC-70090-021</t>
  </si>
  <si>
    <t>ALMACENA</t>
  </si>
  <si>
    <t>E8-80907-022</t>
  </si>
  <si>
    <t>DUCTO QC</t>
  </si>
  <si>
    <t>E8-80867-022</t>
  </si>
  <si>
    <t>VIGA QC</t>
  </si>
  <si>
    <t>MF-70075-999</t>
  </si>
  <si>
    <t>M O GROMET</t>
  </si>
  <si>
    <t>QC-70065-021</t>
  </si>
  <si>
    <t>BAJANTE QC</t>
  </si>
  <si>
    <t>QC-70082-021</t>
  </si>
  <si>
    <t>GROMMET QC</t>
  </si>
  <si>
    <t>SR-70684-060</t>
  </si>
  <si>
    <t>DIFERENCIA</t>
  </si>
  <si>
    <t>RENAULT SOCIEDAD DE FABRICACION DE AUTOMOTORES S.A.S. - RENAULT SOFASA S.A.S.</t>
  </si>
  <si>
    <t>VEEDURIA DISTRITAL</t>
  </si>
  <si>
    <t>POSTVENTA</t>
  </si>
  <si>
    <t>OTRO</t>
  </si>
  <si>
    <t>GASTOS DE MERCADEO Y PUBLICIDAD</t>
  </si>
  <si>
    <t>SGS COLOMBIA HOLDING S.A.S.</t>
  </si>
  <si>
    <t>FINESA S.A.</t>
  </si>
  <si>
    <t>FUNDACION UNIVERSIDAD DE ANTIOQUIA - FUAUA</t>
  </si>
  <si>
    <t>ELEDE ILUMINACION S.A.S. - ELEDE. S.A.S.</t>
  </si>
  <si>
    <t>VALLECILLA B Y VALLECILLA M CIA  SCA CARVAL DE COLOMBIA</t>
  </si>
  <si>
    <t>PROYECTO CALLE 8O PISO 3 AUDITORIO-3-04-18</t>
  </si>
  <si>
    <t>JC ARQUITECTURA Y CONSTRUCCION S.A.S</t>
  </si>
  <si>
    <t>PROSEGUR GESTION DE ACTIVOS COLOMBIA S A S</t>
  </si>
  <si>
    <t>COLOMBIANA DE TRASPLANTES SAS</t>
  </si>
  <si>
    <t>LOCAL- PISO 1    06-04-18</t>
  </si>
  <si>
    <t>INMOBILIARIA E INVERSIONES CHICO LTDA</t>
  </si>
  <si>
    <t>CONSTRUCTORA LANDA S A S</t>
  </si>
  <si>
    <t>FUNDACION VALLE DE LILI</t>
  </si>
  <si>
    <t>SILLA TIPO DE BUTACO</t>
  </si>
  <si>
    <t>INACAR SA</t>
  </si>
  <si>
    <t>REMODELACION OFICINAS</t>
  </si>
  <si>
    <t>DNSS S.A.S.</t>
  </si>
  <si>
    <t>SANDRA LILIANA CAMPO CAÑAR</t>
  </si>
  <si>
    <t>INTERNATIONAL FOOTWEAR CORPORATION SA</t>
  </si>
  <si>
    <t>SILLAS TOBERIN</t>
  </si>
  <si>
    <t>FERNANDO RODAS</t>
  </si>
  <si>
    <t>MECANISMOS</t>
  </si>
  <si>
    <t>JIMENA BARBOSA</t>
  </si>
  <si>
    <t>OFICINA NUEVA</t>
  </si>
  <si>
    <t>BANCO FINANDINA S.A., FINANDINA ESTABLECIMIENTO BANCARIO - FINANDINA</t>
  </si>
  <si>
    <t>SOLUCIONES INMOBILIARIAS SAS</t>
  </si>
  <si>
    <t>SILLAS MURANO BAJA</t>
  </si>
  <si>
    <t>GRUPO ASD S.A</t>
  </si>
  <si>
    <t>CIUDADELA COMERCIAL UNICENTRO CALI</t>
  </si>
  <si>
    <t>UNIDAD MEDICA Y DE DIAGNOSTICO S A</t>
  </si>
  <si>
    <t>MESAS TALON-TABLEROS-SILLAS AUDITORIO</t>
  </si>
  <si>
    <t>SILLAS ADICIONALES  MEDELLIN</t>
  </si>
  <si>
    <t>FIX CONSTRUCCIONES SAS</t>
  </si>
  <si>
    <t>CONGELADOS AGRICOLAS S A CONGELAGRO S A</t>
  </si>
  <si>
    <t>SILLAS GERENTE -21-05-2018</t>
  </si>
  <si>
    <t xml:space="preserve"> FINSOCIAL</t>
  </si>
  <si>
    <t>UNIAGRO INSUMOS AGROPECUARIOS LTDA</t>
  </si>
  <si>
    <t>30-05-2018 PUESTOS ADC-CALLY OPERATIVOS</t>
  </si>
  <si>
    <t>OWLO.SPACE SAS</t>
  </si>
  <si>
    <t>MOBILIARIO JAGUAR</t>
  </si>
  <si>
    <t>ENERGY FOR THE CARIBBEAN S.A.S. E.S.P.</t>
  </si>
  <si>
    <t>OC 5100114938</t>
  </si>
  <si>
    <t>LABORATORIOS ADMINISTRACION</t>
  </si>
  <si>
    <t>AYDA MILENA NAVIA CASTILLO</t>
  </si>
  <si>
    <t>EDIFICIO CENTRO EJECUTIVO PROPIEDAD HORIZONTAL</t>
  </si>
  <si>
    <t>CINEPOLIS -OPERADORA COLOMBIANA DE CINES SA</t>
  </si>
  <si>
    <t>BUTACOS VALLEDUPAR</t>
  </si>
  <si>
    <t>OC 5100115557</t>
  </si>
  <si>
    <t>01-06-2018 PUESTOS -CALL M-CHEQUE- NELSON GOMEZ</t>
  </si>
  <si>
    <t>CORTEZZA 93 - MCCAIN</t>
  </si>
  <si>
    <t>DECORACION Y SERVICIOS AFINES CIA LTDA (DECOSA)</t>
  </si>
  <si>
    <t>E2E NEARSHORE SOLUTIONS COLOMBIA S.A.S</t>
  </si>
  <si>
    <t>14-06-2018 VARIOS</t>
  </si>
  <si>
    <t>LQU</t>
  </si>
  <si>
    <t>INGENIERIA DE PROYECTOS S.A.S.</t>
  </si>
  <si>
    <t>CAFETERIA ADECUACION</t>
  </si>
  <si>
    <t>MUEBLES CAFETERIA PLANTA</t>
  </si>
  <si>
    <t>PARQUE COMERCIAL E INDUSTRIAL EUROPARK</t>
  </si>
  <si>
    <t>TUTEMPORAL S.A</t>
  </si>
  <si>
    <t>YARA COLOMBIA S.A.</t>
  </si>
  <si>
    <t>UNIVERSIDAD NACIONAL DE COLOMBIA</t>
  </si>
  <si>
    <t>REFORMA BLOQUE 19</t>
  </si>
  <si>
    <t>DIRECCION GENERAL DE SANIDAD MILITAR</t>
  </si>
  <si>
    <t>14-06-2018 SILLA ISONET 2</t>
  </si>
  <si>
    <t>OMAIRA MARIA VILLA TABORDA</t>
  </si>
  <si>
    <t>SILLA ESTUDIO</t>
  </si>
  <si>
    <t>FUNDACION GUAICARAMO</t>
  </si>
  <si>
    <t>CLAUDIA MILENA ARISTIZABAL POLO</t>
  </si>
  <si>
    <t>BUTACOS</t>
  </si>
  <si>
    <t>ADICIONALES CONTRATO 2018 JUNIO</t>
  </si>
  <si>
    <t>08-06-2018 BUTACO TRIBECA</t>
  </si>
  <si>
    <t>REFORMA OFICINA FAMOC</t>
  </si>
  <si>
    <t>CLEMENCIA ISABEL RODRIGUEZ DIAZ</t>
  </si>
  <si>
    <t>NORMA ROCIO GOMEZ</t>
  </si>
  <si>
    <t>LIGIA PATRICIA REYES</t>
  </si>
  <si>
    <t>AURORA LARIO</t>
  </si>
  <si>
    <t>CIFA S A S</t>
  </si>
  <si>
    <t>ANGELA CLAVIJO</t>
  </si>
  <si>
    <t>CONSTRUCTORA GRUPO COLVIVA S.A.S.</t>
  </si>
  <si>
    <t>FUNDAMENTO S.A.S.</t>
  </si>
  <si>
    <t>SUPERINTENDENCIA NACIONAL DE SALUD</t>
  </si>
  <si>
    <t>FUCZIA CONSTRUCCIONES S A S</t>
  </si>
  <si>
    <t>BEATRIZ ELENA VELASQUEZ</t>
  </si>
  <si>
    <t>PORCIVAL COLOMBIA SAS</t>
  </si>
  <si>
    <t>180 GRADOS S.A.</t>
  </si>
  <si>
    <t>ROYALTY WORLD INC S.A.S</t>
  </si>
  <si>
    <t>LINA MARIA LONDOÑO VEGA</t>
  </si>
  <si>
    <t>CONSORCIO GAP</t>
  </si>
  <si>
    <t>GRUPO COLVIVA S.A.S.</t>
  </si>
  <si>
    <t>ANDRES MEJIA GUERRERO</t>
  </si>
  <si>
    <t>CAMILO MEJIA TORO</t>
  </si>
  <si>
    <t>DRUMMOND LTDA</t>
  </si>
  <si>
    <t>DRUMMOND LTD</t>
  </si>
  <si>
    <t>ACEIS S.A.</t>
  </si>
  <si>
    <t>INNERWORKINGS ANDINA S.A.S</t>
  </si>
  <si>
    <t>PRODUCCIONES COSMOVISION S.A.</t>
  </si>
  <si>
    <t>DEISY ESPINOSA</t>
  </si>
  <si>
    <t>INELECT SAS</t>
  </si>
  <si>
    <t>INGEMA S.A.</t>
  </si>
  <si>
    <t>RECEPCION</t>
  </si>
  <si>
    <t>DIRECCION</t>
  </si>
  <si>
    <t>MANIZALES</t>
  </si>
  <si>
    <t>BUCARAMANGA</t>
  </si>
  <si>
    <t>COCINA</t>
  </si>
  <si>
    <t>PORTA CPU</t>
  </si>
  <si>
    <t>17-07-2018 ADC. -COST-PANT.</t>
  </si>
  <si>
    <t>VINILOS</t>
  </si>
  <si>
    <t>TANDEM SIGMA</t>
  </si>
  <si>
    <t>CAMBIO COSTADOS AJUSTE VALOR</t>
  </si>
  <si>
    <t>PUESTO EURO</t>
  </si>
  <si>
    <t>AJUSTES IT</t>
  </si>
  <si>
    <t>28-06-2018 OC  54588   ADC MONITOREO</t>
  </si>
  <si>
    <t>CORTEZZA 3</t>
  </si>
  <si>
    <t>MOBILIARIO FACTURA 32032</t>
  </si>
  <si>
    <t>NUEVA CAJONERA</t>
  </si>
  <si>
    <t>SILLAS CASA AUXILIAR Y AREAS COMUNES</t>
  </si>
  <si>
    <t>MOBILIARIO Y SILLAS</t>
  </si>
  <si>
    <t>TERRAZA SUTHERLAND AMERICAS</t>
  </si>
  <si>
    <t>PRODUCTORA Y COMERCIALIZADORA VALLECILLA LTDA - PROCOVAL LTDA</t>
  </si>
  <si>
    <t>SILLAS AULAS NUEVAS Y SALA NASH</t>
  </si>
  <si>
    <t>SILLAS ADICIONALES PROYECTO RIOHACHA</t>
  </si>
  <si>
    <t>MESA DIAMETRO</t>
  </si>
  <si>
    <t>POLTRONAS</t>
  </si>
  <si>
    <t>MOBILIARIO OFICINAS</t>
  </si>
  <si>
    <t>MISION DE VERIFICACION DE LAS NACIONES UNIDAS EN COLOMBIA</t>
  </si>
  <si>
    <t>CASILLERO</t>
  </si>
  <si>
    <t>PROYECTO CRAI MODULO MULTIMEDIA</t>
  </si>
  <si>
    <t>MANTENIMIENTO DE SILLAS</t>
  </si>
  <si>
    <t>ADICIONAL SILLAS SALA JUNTAS</t>
  </si>
  <si>
    <t>OC 5100118283</t>
  </si>
  <si>
    <t>OC 5100118339</t>
  </si>
  <si>
    <t>OC 5100116346</t>
  </si>
  <si>
    <t>OC 5100118338</t>
  </si>
  <si>
    <t>MANO DE OBRA INGENIERÍA</t>
  </si>
  <si>
    <t>CAJONERA DIRECTORA</t>
  </si>
  <si>
    <t>06-07-2018  ADICIONALES</t>
  </si>
  <si>
    <t>CONTACTO PERMANENTE</t>
  </si>
  <si>
    <t>19-06-2018  PUESTOS FACA MF</t>
  </si>
  <si>
    <t>mano de obra</t>
  </si>
  <si>
    <t>SILLAS ADICIONALES</t>
  </si>
  <si>
    <t>PANTALLA</t>
  </si>
  <si>
    <t>ADICIONAL SEDE TEQUENDAMA</t>
  </si>
  <si>
    <t>04-07-2018 OC 5  6 PUSTOS TERMOZIPA</t>
  </si>
  <si>
    <t>PISO 17</t>
  </si>
  <si>
    <t>PIS 18</t>
  </si>
  <si>
    <t>ADICIONAL 2 DUCTOS</t>
  </si>
  <si>
    <t>ARCHIVOS</t>
  </si>
  <si>
    <t>MESA DE JUNTAS</t>
  </si>
  <si>
    <t>SOPORTE</t>
  </si>
  <si>
    <t>11-07-2018 OC 07 PISO 1</t>
  </si>
  <si>
    <t>VIDRIOS UDEA</t>
  </si>
  <si>
    <t>PUESTO DE TRABAJO JEFE CALIMA</t>
  </si>
  <si>
    <t>PORTA NOMBRES ADICIONALES</t>
  </si>
  <si>
    <t>SILLA MUESTRA</t>
  </si>
  <si>
    <t>Silla</t>
  </si>
  <si>
    <t>MUESTRA FOR ALL LUXURY SPACES</t>
  </si>
  <si>
    <t>PUESTOS ADICIONALES Y CORTE MESA DE JUNTAS</t>
  </si>
  <si>
    <t>POLTRONAS Y BUTACOS JAGUAR</t>
  </si>
  <si>
    <t>AGROQUIMICOS SEMILLAS Y EQUIPOS DE RIEGO S.A. AGROSER S.A.</t>
  </si>
  <si>
    <t>ADICIÓN POLTRONAS ARTIK</t>
  </si>
  <si>
    <t>COLVIVA EDIFICIO CCI. PISO 13</t>
  </si>
  <si>
    <t>PAPELERAS BASURERAS BOGOTA</t>
  </si>
  <si>
    <t>ESTUDIO</t>
  </si>
  <si>
    <t>ALMACENAMIENTO 2</t>
  </si>
  <si>
    <t>25-06-2018 OC  2 SILLAS GERENTES</t>
  </si>
  <si>
    <t>26-06-2018 OC  PUESTOS GERENTES</t>
  </si>
  <si>
    <t>PENTACO</t>
  </si>
  <si>
    <t>25-06-2018 OC 934 CAJONERA</t>
  </si>
  <si>
    <t>SILLAS CONSULTORIOS</t>
  </si>
  <si>
    <t>ADIOCINAL SILLAS</t>
  </si>
  <si>
    <t>OC 5100117051</t>
  </si>
  <si>
    <t>SILLA DE MUESTRA</t>
  </si>
  <si>
    <t>LUISA FERNANDA  MUNEVAR</t>
  </si>
  <si>
    <t>SILLA REPLAY</t>
  </si>
  <si>
    <t>prestamo sillas</t>
  </si>
  <si>
    <t>UNIVERSIDAD SERGIO ARBOLEDA</t>
  </si>
  <si>
    <t>SILLA GALERIA</t>
  </si>
  <si>
    <t>FECHA DE ACTUALIZACIÓN:</t>
  </si>
  <si>
    <r>
      <t xml:space="preserve">AVANCE DE PRODUCCIÓN POR PROCESO
</t>
    </r>
    <r>
      <rPr>
        <sz val="14"/>
        <color theme="1"/>
        <rFont val="Century Gothic"/>
        <family val="2"/>
      </rPr>
      <t>F-GP-05 Rev. 1 /Septiembre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</si>
</sst>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_);[Red]\(&quot;$&quot;\ #,##0\)"/>
    <numFmt numFmtId="164" formatCode="[$-F800]dddd\,\ mmmm\ dd\,\ yyyy"/>
    <numFmt numFmtId="165" formatCode="dd/mm/yyyy;@"/>
    <numFmt numFmtId="166" formatCode="0000"/>
  </numFmts>
  <fonts count="13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Century Gothic"/>
      <family val="2"/>
    </font>
    <font>
      <sz val="10"/>
      <color theme="1"/>
      <name val="Times New Roman"/>
      <family val="1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595959"/>
      <name val="Calibri"/>
      <family val="2"/>
      <scheme val="minor"/>
    </font>
    <font>
      <b/>
      <sz val="12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/>
    <xf numFmtId="0" fontId="38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2" fillId="0" borderId="0"/>
    <xf numFmtId="0" fontId="63" fillId="0" borderId="0"/>
    <xf numFmtId="0" fontId="64" fillId="0" borderId="0"/>
    <xf numFmtId="0" fontId="65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12" fillId="0" borderId="0"/>
    <xf numFmtId="0" fontId="113" fillId="0" borderId="0"/>
    <xf numFmtId="0" fontId="114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6" fillId="0" borderId="0"/>
  </cellStyleXfs>
  <cellXfs count="19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2" fillId="2" borderId="0" xfId="0" applyFont="1" applyFill="1" applyAlignment="1">
      <alignment horizontal="center" vertical="center"/>
    </xf>
    <xf numFmtId="0" fontId="0" fillId="7" borderId="2" xfId="0" applyFill="1" applyBorder="1"/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13" xfId="3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165" fontId="0" fillId="2" borderId="15" xfId="0" applyNumberForma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14" fontId="0" fillId="2" borderId="15" xfId="0" applyNumberForma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</xf>
    <xf numFmtId="165" fontId="0" fillId="0" borderId="15" xfId="0" applyNumberFormat="1" applyFont="1" applyBorder="1" applyAlignment="1" applyProtection="1">
      <alignment horizontal="center"/>
    </xf>
    <xf numFmtId="14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165" fontId="0" fillId="2" borderId="7" xfId="0" applyNumberForma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14" fontId="0" fillId="2" borderId="7" xfId="0" applyNumberFormat="1" applyFill="1" applyBorder="1" applyAlignment="1" applyProtection="1">
      <alignment horizontal="center" vertical="center" wrapText="1"/>
    </xf>
    <xf numFmtId="165" fontId="0" fillId="2" borderId="7" xfId="0" applyNumberFormat="1" applyFont="1" applyFill="1" applyBorder="1" applyAlignment="1" applyProtection="1">
      <alignment horizontal="center" vertical="center" wrapText="1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</xf>
    <xf numFmtId="165" fontId="0" fillId="2" borderId="7" xfId="0" applyNumberFormat="1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165" fontId="0" fillId="11" borderId="7" xfId="0" applyNumberFormat="1" applyFill="1" applyBorder="1" applyAlignment="1" applyProtection="1">
      <alignment horizontal="center" vertical="center" wrapText="1"/>
    </xf>
    <xf numFmtId="0" fontId="0" fillId="11" borderId="7" xfId="0" applyFill="1" applyBorder="1" applyAlignment="1" applyProtection="1">
      <alignment horizontal="center" vertical="center" wrapText="1"/>
    </xf>
    <xf numFmtId="165" fontId="0" fillId="11" borderId="7" xfId="0" applyNumberFormat="1" applyFont="1" applyFill="1" applyBorder="1" applyAlignment="1" applyProtection="1">
      <alignment horizontal="center" vertical="center" wrapText="1"/>
    </xf>
    <xf numFmtId="165" fontId="41" fillId="11" borderId="7" xfId="0" applyNumberFormat="1" applyFont="1" applyFill="1" applyBorder="1" applyAlignment="1" applyProtection="1">
      <alignment horizontal="center" vertical="center" wrapText="1"/>
    </xf>
    <xf numFmtId="0" fontId="41" fillId="11" borderId="7" xfId="0" applyFont="1" applyFill="1" applyBorder="1" applyAlignment="1" applyProtection="1">
      <alignment horizontal="center" vertical="center" wrapText="1"/>
    </xf>
    <xf numFmtId="14" fontId="41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41" fillId="11" borderId="7" xfId="0" applyFont="1" applyFill="1" applyBorder="1" applyAlignment="1" applyProtection="1">
      <alignment horizontal="center" vertical="center" wrapText="1"/>
      <protection locked="0"/>
    </xf>
    <xf numFmtId="165" fontId="41" fillId="2" borderId="7" xfId="0" applyNumberFormat="1" applyFont="1" applyFill="1" applyBorder="1" applyAlignment="1" applyProtection="1">
      <alignment horizontal="center" vertical="center" wrapText="1"/>
    </xf>
    <xf numFmtId="0" fontId="41" fillId="2" borderId="7" xfId="0" applyFont="1" applyFill="1" applyBorder="1" applyAlignment="1" applyProtection="1">
      <alignment horizontal="center" vertical="center" wrapText="1"/>
    </xf>
    <xf numFmtId="14" fontId="4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7" xfId="0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Border="1" applyAlignment="1" applyProtection="1">
      <alignment horizontal="center" vertical="center" wrapText="1"/>
    </xf>
    <xf numFmtId="165" fontId="0" fillId="0" borderId="7" xfId="0" applyNumberFormat="1" applyFont="1" applyBorder="1" applyAlignment="1" applyProtection="1">
      <alignment horizontal="center" vertical="center" wrapText="1"/>
    </xf>
    <xf numFmtId="14" fontId="0" fillId="0" borderId="7" xfId="0" applyNumberFormat="1" applyBorder="1" applyAlignment="1" applyProtection="1">
      <alignment horizontal="center" vertical="center" wrapText="1"/>
      <protection locked="0"/>
    </xf>
    <xf numFmtId="16" fontId="0" fillId="2" borderId="7" xfId="0" applyNumberForma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14" fontId="0" fillId="0" borderId="7" xfId="0" applyNumberForma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</xf>
    <xf numFmtId="14" fontId="0" fillId="3" borderId="7" xfId="0" applyNumberForma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42" fillId="0" borderId="7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4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center" vertical="center" wrapText="1"/>
      <protection locked="0"/>
    </xf>
    <xf numFmtId="165" fontId="42" fillId="0" borderId="7" xfId="0" applyNumberFormat="1" applyFont="1" applyBorder="1" applyAlignment="1" applyProtection="1">
      <alignment horizontal="center" vertical="center" wrapText="1"/>
    </xf>
    <xf numFmtId="14" fontId="42" fillId="0" borderId="7" xfId="0" applyNumberFormat="1" applyFont="1" applyBorder="1" applyAlignment="1" applyProtection="1">
      <alignment horizontal="center" vertical="center" wrapText="1"/>
      <protection locked="0"/>
    </xf>
    <xf numFmtId="0" fontId="42" fillId="0" borderId="7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165" fontId="42" fillId="2" borderId="7" xfId="0" applyNumberFormat="1" applyFont="1" applyFill="1" applyBorder="1" applyAlignment="1" applyProtection="1">
      <alignment horizontal="center" vertical="center" wrapText="1"/>
    </xf>
    <xf numFmtId="0" fontId="42" fillId="2" borderId="7" xfId="0" applyFont="1" applyFill="1" applyBorder="1" applyAlignment="1" applyProtection="1">
      <alignment horizontal="center" vertical="center" wrapText="1"/>
      <protection locked="0"/>
    </xf>
    <xf numFmtId="0" fontId="42" fillId="2" borderId="7" xfId="0" applyFont="1" applyFill="1" applyBorder="1" applyAlignment="1">
      <alignment horizontal="center" vertical="center" wrapText="1"/>
    </xf>
    <xf numFmtId="0" fontId="44" fillId="0" borderId="7" xfId="0" applyFont="1" applyBorder="1" applyAlignment="1" applyProtection="1">
      <alignment horizontal="center" vertical="center" wrapText="1"/>
      <protection locked="0"/>
    </xf>
    <xf numFmtId="0" fontId="40" fillId="11" borderId="19" xfId="0" applyFont="1" applyFill="1" applyBorder="1" applyAlignment="1" applyProtection="1">
      <alignment vertical="center" wrapText="1"/>
      <protection locked="0"/>
    </xf>
    <xf numFmtId="0" fontId="40" fillId="11" borderId="20" xfId="0" applyFont="1" applyFill="1" applyBorder="1" applyAlignment="1" applyProtection="1">
      <alignment vertical="center" wrapText="1"/>
      <protection locked="0"/>
    </xf>
    <xf numFmtId="0" fontId="40" fillId="11" borderId="21" xfId="0" applyFont="1" applyFill="1" applyBorder="1" applyAlignment="1" applyProtection="1">
      <alignment vertical="center" wrapText="1"/>
      <protection locked="0"/>
    </xf>
    <xf numFmtId="0" fontId="40" fillId="11" borderId="22" xfId="0" applyFont="1" applyFill="1" applyBorder="1" applyAlignment="1" applyProtection="1">
      <alignment vertical="center" wrapText="1"/>
      <protection locked="0"/>
    </xf>
    <xf numFmtId="0" fontId="40" fillId="11" borderId="23" xfId="0" applyFont="1" applyFill="1" applyBorder="1" applyAlignment="1" applyProtection="1">
      <alignment vertical="center" wrapText="1"/>
      <protection locked="0"/>
    </xf>
    <xf numFmtId="0" fontId="40" fillId="11" borderId="14" xfId="0" applyFont="1" applyFill="1" applyBorder="1" applyAlignment="1" applyProtection="1">
      <alignment vertical="center" wrapText="1"/>
      <protection locked="0"/>
    </xf>
    <xf numFmtId="0" fontId="19" fillId="11" borderId="24" xfId="0" applyFont="1" applyFill="1" applyBorder="1" applyAlignment="1" applyProtection="1">
      <alignment vertical="center" wrapText="1"/>
      <protection locked="0"/>
    </xf>
    <xf numFmtId="0" fontId="19" fillId="11" borderId="13" xfId="0" applyFont="1" applyFill="1" applyBorder="1" applyAlignment="1" applyProtection="1">
      <alignment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8" fillId="12" borderId="5" xfId="0" applyFont="1" applyFill="1" applyBorder="1" applyAlignment="1" applyProtection="1">
      <alignment vertical="center"/>
    </xf>
    <xf numFmtId="0" fontId="8" fillId="12" borderId="6" xfId="0" applyFont="1" applyFill="1" applyBorder="1" applyAlignment="1" applyProtection="1">
      <alignment vertical="center"/>
    </xf>
    <xf numFmtId="0" fontId="8" fillId="12" borderId="10" xfId="0" applyFont="1" applyFill="1" applyBorder="1" applyAlignment="1" applyProtection="1">
      <alignment horizontal="left"/>
    </xf>
    <xf numFmtId="0" fontId="8" fillId="12" borderId="3" xfId="0" applyFont="1" applyFill="1" applyBorder="1" applyAlignment="1" applyProtection="1">
      <alignment horizontal="left"/>
    </xf>
    <xf numFmtId="0" fontId="8" fillId="12" borderId="4" xfId="0" applyFont="1" applyFill="1" applyBorder="1" applyAlignment="1" applyProtection="1">
      <alignment horizontal="left"/>
    </xf>
    <xf numFmtId="0" fontId="8" fillId="13" borderId="5" xfId="0" applyFont="1" applyFill="1" applyBorder="1" applyAlignment="1" applyProtection="1">
      <alignment vertical="center"/>
    </xf>
    <xf numFmtId="0" fontId="8" fillId="13" borderId="10" xfId="0" applyFont="1" applyFill="1" applyBorder="1" applyAlignment="1" applyProtection="1">
      <alignment horizontal="left"/>
    </xf>
    <xf numFmtId="0" fontId="8" fillId="13" borderId="3" xfId="0" applyFont="1" applyFill="1" applyBorder="1" applyAlignment="1" applyProtection="1">
      <alignment horizontal="left"/>
    </xf>
    <xf numFmtId="0" fontId="8" fillId="13" borderId="25" xfId="0" applyFont="1" applyFill="1" applyBorder="1" applyAlignment="1" applyProtection="1">
      <alignment horizontal="left"/>
    </xf>
    <xf numFmtId="0" fontId="8" fillId="10" borderId="27" xfId="0" applyFont="1" applyFill="1" applyBorder="1" applyAlignment="1" applyProtection="1">
      <alignment vertical="center"/>
    </xf>
    <xf numFmtId="0" fontId="8" fillId="10" borderId="16" xfId="0" applyFont="1" applyFill="1" applyBorder="1" applyAlignment="1" applyProtection="1">
      <alignment horizontal="left"/>
    </xf>
    <xf numFmtId="0" fontId="8" fillId="14" borderId="31" xfId="0" applyFont="1" applyFill="1" applyBorder="1" applyAlignment="1" applyProtection="1">
      <alignment horizontal="left"/>
    </xf>
    <xf numFmtId="0" fontId="8" fillId="14" borderId="3" xfId="0" applyFont="1" applyFill="1" applyBorder="1" applyAlignment="1" applyProtection="1">
      <alignment horizontal="left"/>
    </xf>
    <xf numFmtId="0" fontId="8" fillId="14" borderId="4" xfId="0" applyFont="1" applyFill="1" applyBorder="1" applyAlignment="1" applyProtection="1">
      <alignment horizontal="left"/>
    </xf>
    <xf numFmtId="0" fontId="5" fillId="0" borderId="13" xfId="3" applyFont="1" applyFill="1" applyBorder="1" applyAlignment="1">
      <alignment horizontal="left"/>
    </xf>
    <xf numFmtId="0" fontId="5" fillId="3" borderId="14" xfId="1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0" borderId="13" xfId="3" applyFont="1" applyFill="1" applyBorder="1" applyAlignment="1">
      <alignment vertical="center"/>
    </xf>
    <xf numFmtId="0" fontId="0" fillId="5" borderId="0" xfId="0" applyFill="1"/>
    <xf numFmtId="0" fontId="104" fillId="0" borderId="0" xfId="0" applyFont="1" applyAlignment="1">
      <alignment vertical="center"/>
    </xf>
    <xf numFmtId="0" fontId="106" fillId="0" borderId="34" xfId="0" applyFont="1" applyBorder="1" applyAlignment="1">
      <alignment horizontal="center" vertical="center"/>
    </xf>
    <xf numFmtId="6" fontId="107" fillId="0" borderId="12" xfId="0" applyNumberFormat="1" applyFont="1" applyBorder="1" applyAlignment="1">
      <alignment horizontal="right" vertical="center"/>
    </xf>
    <xf numFmtId="10" fontId="107" fillId="0" borderId="12" xfId="0" applyNumberFormat="1" applyFont="1" applyBorder="1" applyAlignment="1">
      <alignment horizontal="right" vertical="center"/>
    </xf>
    <xf numFmtId="0" fontId="105" fillId="0" borderId="0" xfId="0" applyFont="1"/>
    <xf numFmtId="0" fontId="106" fillId="0" borderId="0" xfId="0" applyFont="1" applyAlignment="1">
      <alignment vertical="center"/>
    </xf>
    <xf numFmtId="6" fontId="106" fillId="0" borderId="9" xfId="0" applyNumberFormat="1" applyFont="1" applyBorder="1" applyAlignment="1">
      <alignment horizontal="right" vertical="center"/>
    </xf>
    <xf numFmtId="0" fontId="105" fillId="0" borderId="0" xfId="0" applyFont="1" applyAlignment="1">
      <alignment vertical="center" wrapText="1"/>
    </xf>
    <xf numFmtId="0" fontId="108" fillId="0" borderId="0" xfId="0" applyFont="1" applyAlignment="1">
      <alignment vertical="center"/>
    </xf>
    <xf numFmtId="6" fontId="109" fillId="0" borderId="34" xfId="0" applyNumberFormat="1" applyFont="1" applyBorder="1" applyAlignment="1">
      <alignment horizontal="right" vertical="center"/>
    </xf>
    <xf numFmtId="0" fontId="110" fillId="0" borderId="12" xfId="0" applyFont="1" applyBorder="1" applyAlignment="1">
      <alignment horizontal="center" vertical="center"/>
    </xf>
    <xf numFmtId="0" fontId="111" fillId="0" borderId="33" xfId="0" applyFont="1" applyBorder="1" applyAlignment="1">
      <alignment horizontal="center" vertical="center"/>
    </xf>
    <xf numFmtId="0" fontId="111" fillId="0" borderId="34" xfId="0" applyFont="1" applyBorder="1" applyAlignment="1">
      <alignment horizontal="center" vertical="center"/>
    </xf>
    <xf numFmtId="0" fontId="110" fillId="0" borderId="37" xfId="0" applyFont="1" applyBorder="1" applyAlignment="1">
      <alignment horizontal="center" vertical="center"/>
    </xf>
    <xf numFmtId="0" fontId="110" fillId="0" borderId="22" xfId="0" applyFont="1" applyBorder="1" applyAlignment="1">
      <alignment horizontal="center" vertical="center"/>
    </xf>
    <xf numFmtId="0" fontId="110" fillId="0" borderId="8" xfId="0" applyFont="1" applyBorder="1" applyAlignment="1">
      <alignment horizontal="center" vertical="center"/>
    </xf>
    <xf numFmtId="0" fontId="110" fillId="0" borderId="11" xfId="0" applyFont="1" applyBorder="1" applyAlignment="1">
      <alignment vertical="center"/>
    </xf>
    <xf numFmtId="0" fontId="110" fillId="0" borderId="11" xfId="0" applyFont="1" applyBorder="1" applyAlignment="1">
      <alignment horizontal="center" vertical="center"/>
    </xf>
    <xf numFmtId="0" fontId="110" fillId="0" borderId="33" xfId="0" applyFont="1" applyBorder="1" applyAlignment="1">
      <alignment horizontal="center" vertical="center"/>
    </xf>
    <xf numFmtId="0" fontId="110" fillId="0" borderId="34" xfId="0" applyFont="1" applyBorder="1" applyAlignment="1">
      <alignment horizontal="center" vertical="center"/>
    </xf>
    <xf numFmtId="0" fontId="110" fillId="0" borderId="22" xfId="0" applyFont="1" applyBorder="1" applyAlignment="1">
      <alignment horizontal="center" vertical="center" wrapText="1"/>
    </xf>
    <xf numFmtId="0" fontId="110" fillId="0" borderId="34" xfId="0" applyFont="1" applyBorder="1" applyAlignment="1">
      <alignment horizontal="center" vertical="center" wrapText="1"/>
    </xf>
    <xf numFmtId="0" fontId="116" fillId="0" borderId="13" xfId="3" applyFont="1" applyFill="1" applyBorder="1" applyAlignment="1">
      <alignment horizontal="center" vertical="center"/>
    </xf>
    <xf numFmtId="15" fontId="123" fillId="0" borderId="7" xfId="14" applyNumberFormat="1" applyFont="1" applyFill="1" applyBorder="1" applyAlignment="1">
      <alignment horizontal="center" vertical="center"/>
    </xf>
    <xf numFmtId="0" fontId="90" fillId="0" borderId="0" xfId="119" applyFont="1" applyFill="1" applyAlignment="1">
      <alignment horizontal="left"/>
    </xf>
    <xf numFmtId="0" fontId="90" fillId="0" borderId="0" xfId="119" applyFont="1"/>
    <xf numFmtId="0" fontId="5" fillId="0" borderId="32" xfId="119" applyFont="1" applyFill="1" applyBorder="1" applyAlignment="1">
      <alignment horizontal="center"/>
    </xf>
    <xf numFmtId="15" fontId="5" fillId="0" borderId="32" xfId="119" applyNumberFormat="1" applyFont="1" applyFill="1" applyBorder="1" applyAlignment="1">
      <alignment horizontal="center"/>
    </xf>
    <xf numFmtId="0" fontId="91" fillId="0" borderId="32" xfId="119" applyFont="1" applyFill="1" applyBorder="1" applyAlignment="1">
      <alignment horizontal="left"/>
    </xf>
    <xf numFmtId="0" fontId="6" fillId="0" borderId="32" xfId="119" applyFont="1" applyFill="1" applyBorder="1" applyAlignment="1">
      <alignment horizontal="left"/>
    </xf>
    <xf numFmtId="0" fontId="6" fillId="0" borderId="32" xfId="119" applyFont="1" applyFill="1" applyBorder="1" applyAlignment="1">
      <alignment horizontal="center"/>
    </xf>
    <xf numFmtId="166" fontId="6" fillId="0" borderId="32" xfId="119" applyNumberFormat="1" applyFont="1" applyFill="1" applyBorder="1" applyAlignment="1">
      <alignment horizontal="center"/>
    </xf>
    <xf numFmtId="0" fontId="5" fillId="0" borderId="32" xfId="119" applyNumberFormat="1" applyFont="1" applyFill="1" applyBorder="1" applyAlignment="1">
      <alignment horizontal="left"/>
    </xf>
    <xf numFmtId="0" fontId="124" fillId="9" borderId="13" xfId="3" applyNumberFormat="1" applyFont="1" applyFill="1" applyBorder="1" applyAlignment="1">
      <alignment horizontal="center" vertical="center"/>
    </xf>
    <xf numFmtId="0" fontId="125" fillId="0" borderId="0" xfId="0" applyFont="1" applyAlignment="1">
      <alignment horizontal="center" vertical="center"/>
    </xf>
    <xf numFmtId="0" fontId="0" fillId="8" borderId="41" xfId="0" applyFill="1" applyBorder="1"/>
    <xf numFmtId="0" fontId="10" fillId="0" borderId="0" xfId="0" applyFont="1" applyFill="1" applyBorder="1" applyAlignment="1" applyProtection="1">
      <alignment horizontal="left"/>
    </xf>
    <xf numFmtId="0" fontId="115" fillId="0" borderId="0" xfId="0" applyFont="1" applyProtection="1"/>
    <xf numFmtId="0" fontId="10" fillId="0" borderId="0" xfId="0" applyFont="1" applyFill="1" applyBorder="1" applyAlignment="1" applyProtection="1"/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8" fillId="14" borderId="28" xfId="0" applyFont="1" applyFill="1" applyBorder="1" applyAlignment="1" applyProtection="1">
      <alignment horizontal="center" vertical="center" wrapText="1"/>
    </xf>
    <xf numFmtId="0" fontId="8" fillId="14" borderId="29" xfId="0" applyFont="1" applyFill="1" applyBorder="1" applyAlignment="1" applyProtection="1">
      <alignment horizontal="center" vertical="center" wrapText="1"/>
    </xf>
    <xf numFmtId="0" fontId="8" fillId="14" borderId="30" xfId="0" applyFont="1" applyFill="1" applyBorder="1" applyAlignment="1" applyProtection="1">
      <alignment horizontal="center" vertical="center" wrapText="1"/>
    </xf>
    <xf numFmtId="164" fontId="2" fillId="2" borderId="26" xfId="0" applyNumberFormat="1" applyFont="1" applyFill="1" applyBorder="1" applyAlignment="1">
      <alignment horizontal="left" vertical="center" wrapText="1"/>
    </xf>
    <xf numFmtId="0" fontId="127" fillId="15" borderId="38" xfId="0" applyFont="1" applyFill="1" applyBorder="1" applyAlignment="1">
      <alignment horizontal="left" vertical="center"/>
    </xf>
    <xf numFmtId="0" fontId="127" fillId="15" borderId="35" xfId="0" applyFont="1" applyFill="1" applyBorder="1" applyAlignment="1">
      <alignment horizontal="left" vertical="center"/>
    </xf>
    <xf numFmtId="0" fontId="127" fillId="15" borderId="12" xfId="0" applyFont="1" applyFill="1" applyBorder="1" applyAlignment="1">
      <alignment horizontal="left" vertical="center"/>
    </xf>
    <xf numFmtId="0" fontId="128" fillId="0" borderId="41" xfId="0" quotePrefix="1" applyFont="1" applyBorder="1" applyAlignment="1" applyProtection="1">
      <alignment horizontal="right" vertical="top" wrapText="1"/>
    </xf>
    <xf numFmtId="0" fontId="128" fillId="0" borderId="42" xfId="0" applyFont="1" applyBorder="1" applyAlignment="1" applyProtection="1">
      <alignment horizontal="right" vertical="top"/>
    </xf>
    <xf numFmtId="0" fontId="128" fillId="0" borderId="43" xfId="0" applyFont="1" applyBorder="1" applyAlignment="1" applyProtection="1">
      <alignment horizontal="right" vertical="top"/>
    </xf>
    <xf numFmtId="164" fontId="39" fillId="0" borderId="16" xfId="0" applyNumberFormat="1" applyFont="1" applyBorder="1" applyAlignment="1">
      <alignment horizontal="center" vertical="center" wrapText="1"/>
    </xf>
    <xf numFmtId="164" fontId="39" fillId="0" borderId="17" xfId="0" applyNumberFormat="1" applyFont="1" applyBorder="1" applyAlignment="1">
      <alignment horizontal="center" vertical="center" wrapText="1"/>
    </xf>
    <xf numFmtId="0" fontId="105" fillId="0" borderId="0" xfId="0" applyFont="1"/>
    <xf numFmtId="0" fontId="109" fillId="0" borderId="38" xfId="0" applyFont="1" applyBorder="1" applyAlignment="1">
      <alignment horizontal="center" vertical="center"/>
    </xf>
    <xf numFmtId="0" fontId="109" fillId="0" borderId="34" xfId="0" applyFont="1" applyBorder="1" applyAlignment="1">
      <alignment horizontal="center" vertical="center"/>
    </xf>
    <xf numFmtId="0" fontId="110" fillId="0" borderId="38" xfId="0" applyFont="1" applyBorder="1" applyAlignment="1">
      <alignment horizontal="center" vertical="center"/>
    </xf>
    <xf numFmtId="0" fontId="110" fillId="0" borderId="35" xfId="0" applyFont="1" applyBorder="1" applyAlignment="1">
      <alignment horizontal="center" vertical="center"/>
    </xf>
    <xf numFmtId="0" fontId="110" fillId="0" borderId="34" xfId="0" applyFont="1" applyBorder="1" applyAlignment="1">
      <alignment horizontal="center" vertical="center"/>
    </xf>
    <xf numFmtId="0" fontId="105" fillId="0" borderId="40" xfId="0" applyFont="1" applyBorder="1"/>
    <xf numFmtId="0" fontId="110" fillId="0" borderId="8" xfId="0" applyFont="1" applyBorder="1" applyAlignment="1">
      <alignment horizontal="center" vertical="center"/>
    </xf>
    <xf numFmtId="0" fontId="110" fillId="0" borderId="37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8" xfId="0" applyFont="1" applyBorder="1" applyAlignment="1">
      <alignment horizontal="center" vertical="center" wrapText="1"/>
    </xf>
    <xf numFmtId="0" fontId="110" fillId="0" borderId="37" xfId="0" applyFont="1" applyBorder="1" applyAlignment="1">
      <alignment horizontal="center" vertical="center" wrapText="1"/>
    </xf>
    <xf numFmtId="0" fontId="110" fillId="0" borderId="9" xfId="0" applyFont="1" applyBorder="1" applyAlignment="1">
      <alignment horizontal="center" vertical="center" wrapText="1"/>
    </xf>
    <xf numFmtId="0" fontId="111" fillId="0" borderId="38" xfId="0" applyFont="1" applyBorder="1" applyAlignment="1">
      <alignment horizontal="center" vertical="center"/>
    </xf>
    <xf numFmtId="0" fontId="111" fillId="0" borderId="35" xfId="0" applyFont="1" applyBorder="1" applyAlignment="1">
      <alignment horizontal="center" vertical="center"/>
    </xf>
    <xf numFmtId="0" fontId="111" fillId="0" borderId="34" xfId="0" applyFont="1" applyBorder="1" applyAlignment="1">
      <alignment horizontal="center" vertical="center"/>
    </xf>
    <xf numFmtId="0" fontId="110" fillId="0" borderId="36" xfId="0" applyFont="1" applyBorder="1" applyAlignment="1">
      <alignment horizontal="center" vertical="center"/>
    </xf>
    <xf numFmtId="0" fontId="110" fillId="0" borderId="36" xfId="0" applyFont="1" applyBorder="1" applyAlignment="1">
      <alignment horizontal="center" vertical="center" wrapText="1"/>
    </xf>
    <xf numFmtId="0" fontId="110" fillId="0" borderId="39" xfId="0" applyFont="1" applyBorder="1" applyAlignment="1">
      <alignment horizontal="center" vertical="center"/>
    </xf>
    <xf numFmtId="0" fontId="110" fillId="0" borderId="39" xfId="0" applyFont="1" applyBorder="1" applyAlignment="1">
      <alignment horizontal="center" vertical="center" wrapText="1"/>
    </xf>
    <xf numFmtId="0" fontId="110" fillId="0" borderId="39" xfId="0" applyFont="1" applyBorder="1" applyAlignment="1">
      <alignment vertical="center"/>
    </xf>
    <xf numFmtId="0" fontId="110" fillId="0" borderId="36" xfId="0" applyFont="1" applyBorder="1" applyAlignment="1">
      <alignment vertical="center"/>
    </xf>
  </cellXfs>
  <cellStyles count="120">
    <cellStyle name="Normal" xfId="0" builtinId="0"/>
    <cellStyle name="Normal 10" xfId="10"/>
    <cellStyle name="Normal 10 2" xfId="33"/>
    <cellStyle name="Normal 11" xfId="11"/>
    <cellStyle name="Normal 11 2" xfId="34"/>
    <cellStyle name="Normal 12" xfId="12"/>
    <cellStyle name="Normal 12 2" xfId="35"/>
    <cellStyle name="Normal 13" xfId="13"/>
    <cellStyle name="Normal 13 2" xfId="36"/>
    <cellStyle name="Normal 14" xfId="14"/>
    <cellStyle name="Normal 14 2" xfId="37"/>
    <cellStyle name="Normal 15" xfId="15"/>
    <cellStyle name="Normal 15 2" xfId="38"/>
    <cellStyle name="Normal 16" xfId="16"/>
    <cellStyle name="Normal 16 2" xfId="39"/>
    <cellStyle name="Normal 17" xfId="17"/>
    <cellStyle name="Normal 17 2" xfId="40"/>
    <cellStyle name="Normal 18" xfId="18"/>
    <cellStyle name="Normal 18 2" xfId="41"/>
    <cellStyle name="Normal 19" xfId="19"/>
    <cellStyle name="Normal 19 2" xfId="42"/>
    <cellStyle name="Normal 2" xfId="1"/>
    <cellStyle name="Normal 2 2" xfId="3"/>
    <cellStyle name="Normal 20" xfId="20"/>
    <cellStyle name="Normal 20 2" xfId="43"/>
    <cellStyle name="Normal 21" xfId="21"/>
    <cellStyle name="Normal 21 2" xfId="44"/>
    <cellStyle name="Normal 22" xfId="22"/>
    <cellStyle name="Normal 22 2" xfId="45"/>
    <cellStyle name="Normal 23" xfId="23"/>
    <cellStyle name="Normal 23 2" xfId="46"/>
    <cellStyle name="Normal 24" xfId="24"/>
    <cellStyle name="Normal 24 2" xfId="47"/>
    <cellStyle name="Normal 25" xfId="25"/>
    <cellStyle name="Normal 25 2" xfId="48"/>
    <cellStyle name="Normal 26" xfId="26"/>
    <cellStyle name="Normal 26 2" xfId="49"/>
    <cellStyle name="Normal 27" xfId="50"/>
    <cellStyle name="Normal 28" xfId="51"/>
    <cellStyle name="Normal 29" xfId="52"/>
    <cellStyle name="Normal 3" xfId="2"/>
    <cellStyle name="Normal 30" xfId="53"/>
    <cellStyle name="Normal 31" xfId="54"/>
    <cellStyle name="Normal 32" xfId="55"/>
    <cellStyle name="Normal 33" xfId="56"/>
    <cellStyle name="Normal 34" xfId="57"/>
    <cellStyle name="Normal 35" xfId="58"/>
    <cellStyle name="Normal 36" xfId="59"/>
    <cellStyle name="Normal 37" xfId="60"/>
    <cellStyle name="Normal 38" xfId="61"/>
    <cellStyle name="Normal 39" xfId="62"/>
    <cellStyle name="Normal 4" xfId="4"/>
    <cellStyle name="Normal 4 2" xfId="27"/>
    <cellStyle name="Normal 40" xfId="63"/>
    <cellStyle name="Normal 41" xfId="64"/>
    <cellStyle name="Normal 42" xfId="65"/>
    <cellStyle name="Normal 43" xfId="66"/>
    <cellStyle name="Normal 44" xfId="67"/>
    <cellStyle name="Normal 45" xfId="68"/>
    <cellStyle name="Normal 46" xfId="69"/>
    <cellStyle name="Normal 47" xfId="70"/>
    <cellStyle name="Normal 48" xfId="71"/>
    <cellStyle name="Normal 49" xfId="72"/>
    <cellStyle name="Normal 5" xfId="5"/>
    <cellStyle name="Normal 5 2" xfId="28"/>
    <cellStyle name="Normal 50" xfId="73"/>
    <cellStyle name="Normal 51" xfId="74"/>
    <cellStyle name="Normal 52" xfId="75"/>
    <cellStyle name="Normal 53" xfId="76"/>
    <cellStyle name="Normal 54" xfId="77"/>
    <cellStyle name="Normal 55" xfId="78"/>
    <cellStyle name="Normal 56" xfId="79"/>
    <cellStyle name="Normal 57" xfId="80"/>
    <cellStyle name="Normal 58" xfId="81"/>
    <cellStyle name="Normal 59" xfId="82"/>
    <cellStyle name="Normal 6" xfId="6"/>
    <cellStyle name="Normal 6 2" xfId="29"/>
    <cellStyle name="Normal 60" xfId="83"/>
    <cellStyle name="Normal 61" xfId="84"/>
    <cellStyle name="Normal 62" xfId="85"/>
    <cellStyle name="Normal 63" xfId="86"/>
    <cellStyle name="Normal 64" xfId="87"/>
    <cellStyle name="Normal 65" xfId="88"/>
    <cellStyle name="Normal 66" xfId="89"/>
    <cellStyle name="Normal 67" xfId="90"/>
    <cellStyle name="Normal 68" xfId="91"/>
    <cellStyle name="Normal 69" xfId="92"/>
    <cellStyle name="Normal 7" xfId="7"/>
    <cellStyle name="Normal 7 2" xfId="30"/>
    <cellStyle name="Normal 70" xfId="93"/>
    <cellStyle name="Normal 71" xfId="94"/>
    <cellStyle name="Normal 72" xfId="95"/>
    <cellStyle name="Normal 73" xfId="96"/>
    <cellStyle name="Normal 74" xfId="97"/>
    <cellStyle name="Normal 75" xfId="98"/>
    <cellStyle name="Normal 76" xfId="99"/>
    <cellStyle name="Normal 77" xfId="100"/>
    <cellStyle name="Normal 78" xfId="101"/>
    <cellStyle name="Normal 79" xfId="102"/>
    <cellStyle name="Normal 8" xfId="8"/>
    <cellStyle name="Normal 8 2" xfId="31"/>
    <cellStyle name="Normal 80" xfId="103"/>
    <cellStyle name="Normal 81" xfId="104"/>
    <cellStyle name="Normal 82" xfId="105"/>
    <cellStyle name="Normal 83" xfId="106"/>
    <cellStyle name="Normal 84" xfId="107"/>
    <cellStyle name="Normal 85" xfId="108"/>
    <cellStyle name="Normal 86" xfId="109"/>
    <cellStyle name="Normal 87" xfId="110"/>
    <cellStyle name="Normal 88" xfId="111"/>
    <cellStyle name="Normal 89" xfId="112"/>
    <cellStyle name="Normal 9" xfId="9"/>
    <cellStyle name="Normal 9 2" xfId="32"/>
    <cellStyle name="Normal 90" xfId="113"/>
    <cellStyle name="Normal 91" xfId="114"/>
    <cellStyle name="Normal 92" xfId="115"/>
    <cellStyle name="Normal 93" xfId="116"/>
    <cellStyle name="Normal 94" xfId="117"/>
    <cellStyle name="Normal 95" xfId="118"/>
    <cellStyle name="Normal 96" xfId="119"/>
  </cellStyles>
  <dxfs count="166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3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10</xdr:row>
      <xdr:rowOff>0</xdr:rowOff>
    </xdr:from>
    <xdr:to>
      <xdr:col>16</xdr:col>
      <xdr:colOff>238685</xdr:colOff>
      <xdr:row>10</xdr:row>
      <xdr:rowOff>47625</xdr:rowOff>
    </xdr:to>
    <xdr:sp macro="" textlink="">
      <xdr:nvSpPr>
        <xdr:cNvPr id="111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4478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161925</xdr:colOff>
      <xdr:row>10</xdr:row>
      <xdr:rowOff>0</xdr:rowOff>
    </xdr:from>
    <xdr:ext cx="553010" cy="47625"/>
    <xdr:sp macro="" textlink="">
      <xdr:nvSpPr>
        <xdr:cNvPr id="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666875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165100</xdr:colOff>
      <xdr:row>0</xdr:row>
      <xdr:rowOff>165100</xdr:rowOff>
    </xdr:from>
    <xdr:to>
      <xdr:col>4</xdr:col>
      <xdr:colOff>2146300</xdr:colOff>
      <xdr:row>5</xdr:row>
      <xdr:rowOff>127000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65100" y="165100"/>
          <a:ext cx="4597400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13</xdr:col>
      <xdr:colOff>161925</xdr:colOff>
      <xdr:row>11</xdr:row>
      <xdr:rowOff>0</xdr:rowOff>
    </xdr:from>
    <xdr:ext cx="572060" cy="47625"/>
    <xdr:sp macro="" textlink="">
      <xdr:nvSpPr>
        <xdr:cNvPr id="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11</xdr:row>
      <xdr:rowOff>0</xdr:rowOff>
    </xdr:from>
    <xdr:ext cx="553010" cy="47625"/>
    <xdr:sp macro="" textlink="">
      <xdr:nvSpPr>
        <xdr:cNvPr id="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12</xdr:row>
      <xdr:rowOff>0</xdr:rowOff>
    </xdr:from>
    <xdr:ext cx="572060" cy="47625"/>
    <xdr:sp macro="" textlink="">
      <xdr:nvSpPr>
        <xdr:cNvPr id="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12</xdr:row>
      <xdr:rowOff>0</xdr:rowOff>
    </xdr:from>
    <xdr:ext cx="553010" cy="47625"/>
    <xdr:sp macro="" textlink="">
      <xdr:nvSpPr>
        <xdr:cNvPr id="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13</xdr:row>
      <xdr:rowOff>0</xdr:rowOff>
    </xdr:from>
    <xdr:ext cx="572060" cy="47625"/>
    <xdr:sp macro="" textlink="">
      <xdr:nvSpPr>
        <xdr:cNvPr id="1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13</xdr:row>
      <xdr:rowOff>0</xdr:rowOff>
    </xdr:from>
    <xdr:ext cx="553010" cy="47625"/>
    <xdr:sp macro="" textlink="">
      <xdr:nvSpPr>
        <xdr:cNvPr id="1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14</xdr:row>
      <xdr:rowOff>0</xdr:rowOff>
    </xdr:from>
    <xdr:ext cx="572060" cy="47625"/>
    <xdr:sp macro="" textlink="">
      <xdr:nvSpPr>
        <xdr:cNvPr id="1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14</xdr:row>
      <xdr:rowOff>0</xdr:rowOff>
    </xdr:from>
    <xdr:ext cx="553010" cy="47625"/>
    <xdr:sp macro="" textlink="">
      <xdr:nvSpPr>
        <xdr:cNvPr id="1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15</xdr:row>
      <xdr:rowOff>0</xdr:rowOff>
    </xdr:from>
    <xdr:ext cx="572060" cy="47625"/>
    <xdr:sp macro="" textlink="">
      <xdr:nvSpPr>
        <xdr:cNvPr id="1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15</xdr:row>
      <xdr:rowOff>0</xdr:rowOff>
    </xdr:from>
    <xdr:ext cx="553010" cy="47625"/>
    <xdr:sp macro="" textlink="">
      <xdr:nvSpPr>
        <xdr:cNvPr id="1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16</xdr:row>
      <xdr:rowOff>0</xdr:rowOff>
    </xdr:from>
    <xdr:ext cx="572060" cy="47625"/>
    <xdr:sp macro="" textlink="">
      <xdr:nvSpPr>
        <xdr:cNvPr id="1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16</xdr:row>
      <xdr:rowOff>0</xdr:rowOff>
    </xdr:from>
    <xdr:ext cx="553010" cy="47625"/>
    <xdr:sp macro="" textlink="">
      <xdr:nvSpPr>
        <xdr:cNvPr id="1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17</xdr:row>
      <xdr:rowOff>0</xdr:rowOff>
    </xdr:from>
    <xdr:ext cx="572060" cy="47625"/>
    <xdr:sp macro="" textlink="">
      <xdr:nvSpPr>
        <xdr:cNvPr id="1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17</xdr:row>
      <xdr:rowOff>0</xdr:rowOff>
    </xdr:from>
    <xdr:ext cx="553010" cy="47625"/>
    <xdr:sp macro="" textlink="">
      <xdr:nvSpPr>
        <xdr:cNvPr id="1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18</xdr:row>
      <xdr:rowOff>0</xdr:rowOff>
    </xdr:from>
    <xdr:ext cx="572060" cy="47625"/>
    <xdr:sp macro="" textlink="">
      <xdr:nvSpPr>
        <xdr:cNvPr id="2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18</xdr:row>
      <xdr:rowOff>0</xdr:rowOff>
    </xdr:from>
    <xdr:ext cx="553010" cy="47625"/>
    <xdr:sp macro="" textlink="">
      <xdr:nvSpPr>
        <xdr:cNvPr id="2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19</xdr:row>
      <xdr:rowOff>0</xdr:rowOff>
    </xdr:from>
    <xdr:ext cx="572060" cy="47625"/>
    <xdr:sp macro="" textlink="">
      <xdr:nvSpPr>
        <xdr:cNvPr id="2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19</xdr:row>
      <xdr:rowOff>0</xdr:rowOff>
    </xdr:from>
    <xdr:ext cx="553010" cy="47625"/>
    <xdr:sp macro="" textlink="">
      <xdr:nvSpPr>
        <xdr:cNvPr id="2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20</xdr:row>
      <xdr:rowOff>0</xdr:rowOff>
    </xdr:from>
    <xdr:ext cx="572060" cy="47625"/>
    <xdr:sp macro="" textlink="">
      <xdr:nvSpPr>
        <xdr:cNvPr id="2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20</xdr:row>
      <xdr:rowOff>0</xdr:rowOff>
    </xdr:from>
    <xdr:ext cx="553010" cy="47625"/>
    <xdr:sp macro="" textlink="">
      <xdr:nvSpPr>
        <xdr:cNvPr id="2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21</xdr:row>
      <xdr:rowOff>0</xdr:rowOff>
    </xdr:from>
    <xdr:ext cx="572060" cy="47625"/>
    <xdr:sp macro="" textlink="">
      <xdr:nvSpPr>
        <xdr:cNvPr id="2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21</xdr:row>
      <xdr:rowOff>0</xdr:rowOff>
    </xdr:from>
    <xdr:ext cx="553010" cy="47625"/>
    <xdr:sp macro="" textlink="">
      <xdr:nvSpPr>
        <xdr:cNvPr id="2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22</xdr:row>
      <xdr:rowOff>0</xdr:rowOff>
    </xdr:from>
    <xdr:ext cx="572060" cy="47625"/>
    <xdr:sp macro="" textlink="">
      <xdr:nvSpPr>
        <xdr:cNvPr id="2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22</xdr:row>
      <xdr:rowOff>0</xdr:rowOff>
    </xdr:from>
    <xdr:ext cx="553010" cy="47625"/>
    <xdr:sp macro="" textlink="">
      <xdr:nvSpPr>
        <xdr:cNvPr id="2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23</xdr:row>
      <xdr:rowOff>0</xdr:rowOff>
    </xdr:from>
    <xdr:ext cx="572060" cy="47625"/>
    <xdr:sp macro="" textlink="">
      <xdr:nvSpPr>
        <xdr:cNvPr id="3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23</xdr:row>
      <xdr:rowOff>0</xdr:rowOff>
    </xdr:from>
    <xdr:ext cx="553010" cy="47625"/>
    <xdr:sp macro="" textlink="">
      <xdr:nvSpPr>
        <xdr:cNvPr id="3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24</xdr:row>
      <xdr:rowOff>0</xdr:rowOff>
    </xdr:from>
    <xdr:ext cx="572060" cy="47625"/>
    <xdr:sp macro="" textlink="">
      <xdr:nvSpPr>
        <xdr:cNvPr id="3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24</xdr:row>
      <xdr:rowOff>0</xdr:rowOff>
    </xdr:from>
    <xdr:ext cx="553010" cy="47625"/>
    <xdr:sp macro="" textlink="">
      <xdr:nvSpPr>
        <xdr:cNvPr id="3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25</xdr:row>
      <xdr:rowOff>0</xdr:rowOff>
    </xdr:from>
    <xdr:ext cx="572060" cy="47625"/>
    <xdr:sp macro="" textlink="">
      <xdr:nvSpPr>
        <xdr:cNvPr id="3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25</xdr:row>
      <xdr:rowOff>0</xdr:rowOff>
    </xdr:from>
    <xdr:ext cx="553010" cy="47625"/>
    <xdr:sp macro="" textlink="">
      <xdr:nvSpPr>
        <xdr:cNvPr id="3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26</xdr:row>
      <xdr:rowOff>0</xdr:rowOff>
    </xdr:from>
    <xdr:ext cx="572060" cy="47625"/>
    <xdr:sp macro="" textlink="">
      <xdr:nvSpPr>
        <xdr:cNvPr id="3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26</xdr:row>
      <xdr:rowOff>0</xdr:rowOff>
    </xdr:from>
    <xdr:ext cx="553010" cy="47625"/>
    <xdr:sp macro="" textlink="">
      <xdr:nvSpPr>
        <xdr:cNvPr id="3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27</xdr:row>
      <xdr:rowOff>0</xdr:rowOff>
    </xdr:from>
    <xdr:ext cx="572060" cy="47625"/>
    <xdr:sp macro="" textlink="">
      <xdr:nvSpPr>
        <xdr:cNvPr id="3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27</xdr:row>
      <xdr:rowOff>0</xdr:rowOff>
    </xdr:from>
    <xdr:ext cx="553010" cy="47625"/>
    <xdr:sp macro="" textlink="">
      <xdr:nvSpPr>
        <xdr:cNvPr id="3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28</xdr:row>
      <xdr:rowOff>0</xdr:rowOff>
    </xdr:from>
    <xdr:ext cx="572060" cy="47625"/>
    <xdr:sp macro="" textlink="">
      <xdr:nvSpPr>
        <xdr:cNvPr id="4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28</xdr:row>
      <xdr:rowOff>0</xdr:rowOff>
    </xdr:from>
    <xdr:ext cx="553010" cy="47625"/>
    <xdr:sp macro="" textlink="">
      <xdr:nvSpPr>
        <xdr:cNvPr id="4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29</xdr:row>
      <xdr:rowOff>0</xdr:rowOff>
    </xdr:from>
    <xdr:ext cx="572060" cy="47625"/>
    <xdr:sp macro="" textlink="">
      <xdr:nvSpPr>
        <xdr:cNvPr id="4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29</xdr:row>
      <xdr:rowOff>0</xdr:rowOff>
    </xdr:from>
    <xdr:ext cx="553010" cy="47625"/>
    <xdr:sp macro="" textlink="">
      <xdr:nvSpPr>
        <xdr:cNvPr id="4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30</xdr:row>
      <xdr:rowOff>0</xdr:rowOff>
    </xdr:from>
    <xdr:ext cx="572060" cy="47625"/>
    <xdr:sp macro="" textlink="">
      <xdr:nvSpPr>
        <xdr:cNvPr id="4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30</xdr:row>
      <xdr:rowOff>0</xdr:rowOff>
    </xdr:from>
    <xdr:ext cx="553010" cy="47625"/>
    <xdr:sp macro="" textlink="">
      <xdr:nvSpPr>
        <xdr:cNvPr id="4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31</xdr:row>
      <xdr:rowOff>0</xdr:rowOff>
    </xdr:from>
    <xdr:ext cx="572060" cy="47625"/>
    <xdr:sp macro="" textlink="">
      <xdr:nvSpPr>
        <xdr:cNvPr id="4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31</xdr:row>
      <xdr:rowOff>0</xdr:rowOff>
    </xdr:from>
    <xdr:ext cx="553010" cy="47625"/>
    <xdr:sp macro="" textlink="">
      <xdr:nvSpPr>
        <xdr:cNvPr id="4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32</xdr:row>
      <xdr:rowOff>0</xdr:rowOff>
    </xdr:from>
    <xdr:ext cx="572060" cy="47625"/>
    <xdr:sp macro="" textlink="">
      <xdr:nvSpPr>
        <xdr:cNvPr id="4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32</xdr:row>
      <xdr:rowOff>0</xdr:rowOff>
    </xdr:from>
    <xdr:ext cx="553010" cy="47625"/>
    <xdr:sp macro="" textlink="">
      <xdr:nvSpPr>
        <xdr:cNvPr id="4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33</xdr:row>
      <xdr:rowOff>0</xdr:rowOff>
    </xdr:from>
    <xdr:ext cx="572060" cy="47625"/>
    <xdr:sp macro="" textlink="">
      <xdr:nvSpPr>
        <xdr:cNvPr id="5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33</xdr:row>
      <xdr:rowOff>0</xdr:rowOff>
    </xdr:from>
    <xdr:ext cx="553010" cy="47625"/>
    <xdr:sp macro="" textlink="">
      <xdr:nvSpPr>
        <xdr:cNvPr id="5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34</xdr:row>
      <xdr:rowOff>0</xdr:rowOff>
    </xdr:from>
    <xdr:ext cx="572060" cy="47625"/>
    <xdr:sp macro="" textlink="">
      <xdr:nvSpPr>
        <xdr:cNvPr id="5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34</xdr:row>
      <xdr:rowOff>0</xdr:rowOff>
    </xdr:from>
    <xdr:ext cx="553010" cy="47625"/>
    <xdr:sp macro="" textlink="">
      <xdr:nvSpPr>
        <xdr:cNvPr id="5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35</xdr:row>
      <xdr:rowOff>0</xdr:rowOff>
    </xdr:from>
    <xdr:ext cx="572060" cy="47625"/>
    <xdr:sp macro="" textlink="">
      <xdr:nvSpPr>
        <xdr:cNvPr id="5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35</xdr:row>
      <xdr:rowOff>0</xdr:rowOff>
    </xdr:from>
    <xdr:ext cx="553010" cy="47625"/>
    <xdr:sp macro="" textlink="">
      <xdr:nvSpPr>
        <xdr:cNvPr id="5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36</xdr:row>
      <xdr:rowOff>0</xdr:rowOff>
    </xdr:from>
    <xdr:ext cx="572060" cy="47625"/>
    <xdr:sp macro="" textlink="">
      <xdr:nvSpPr>
        <xdr:cNvPr id="5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36</xdr:row>
      <xdr:rowOff>0</xdr:rowOff>
    </xdr:from>
    <xdr:ext cx="553010" cy="47625"/>
    <xdr:sp macro="" textlink="">
      <xdr:nvSpPr>
        <xdr:cNvPr id="5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37</xdr:row>
      <xdr:rowOff>0</xdr:rowOff>
    </xdr:from>
    <xdr:ext cx="572060" cy="47625"/>
    <xdr:sp macro="" textlink="">
      <xdr:nvSpPr>
        <xdr:cNvPr id="5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37</xdr:row>
      <xdr:rowOff>0</xdr:rowOff>
    </xdr:from>
    <xdr:ext cx="553010" cy="47625"/>
    <xdr:sp macro="" textlink="">
      <xdr:nvSpPr>
        <xdr:cNvPr id="5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38</xdr:row>
      <xdr:rowOff>0</xdr:rowOff>
    </xdr:from>
    <xdr:ext cx="572060" cy="47625"/>
    <xdr:sp macro="" textlink="">
      <xdr:nvSpPr>
        <xdr:cNvPr id="6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38</xdr:row>
      <xdr:rowOff>0</xdr:rowOff>
    </xdr:from>
    <xdr:ext cx="553010" cy="47625"/>
    <xdr:sp macro="" textlink="">
      <xdr:nvSpPr>
        <xdr:cNvPr id="6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39</xdr:row>
      <xdr:rowOff>0</xdr:rowOff>
    </xdr:from>
    <xdr:ext cx="572060" cy="47625"/>
    <xdr:sp macro="" textlink="">
      <xdr:nvSpPr>
        <xdr:cNvPr id="6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39</xdr:row>
      <xdr:rowOff>0</xdr:rowOff>
    </xdr:from>
    <xdr:ext cx="553010" cy="47625"/>
    <xdr:sp macro="" textlink="">
      <xdr:nvSpPr>
        <xdr:cNvPr id="6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40</xdr:row>
      <xdr:rowOff>0</xdr:rowOff>
    </xdr:from>
    <xdr:ext cx="572060" cy="47625"/>
    <xdr:sp macro="" textlink="">
      <xdr:nvSpPr>
        <xdr:cNvPr id="6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40</xdr:row>
      <xdr:rowOff>0</xdr:rowOff>
    </xdr:from>
    <xdr:ext cx="553010" cy="47625"/>
    <xdr:sp macro="" textlink="">
      <xdr:nvSpPr>
        <xdr:cNvPr id="6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41</xdr:row>
      <xdr:rowOff>0</xdr:rowOff>
    </xdr:from>
    <xdr:ext cx="572060" cy="47625"/>
    <xdr:sp macro="" textlink="">
      <xdr:nvSpPr>
        <xdr:cNvPr id="6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41</xdr:row>
      <xdr:rowOff>0</xdr:rowOff>
    </xdr:from>
    <xdr:ext cx="553010" cy="47625"/>
    <xdr:sp macro="" textlink="">
      <xdr:nvSpPr>
        <xdr:cNvPr id="6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42</xdr:row>
      <xdr:rowOff>0</xdr:rowOff>
    </xdr:from>
    <xdr:ext cx="572060" cy="47625"/>
    <xdr:sp macro="" textlink="">
      <xdr:nvSpPr>
        <xdr:cNvPr id="6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42</xdr:row>
      <xdr:rowOff>0</xdr:rowOff>
    </xdr:from>
    <xdr:ext cx="553010" cy="47625"/>
    <xdr:sp macro="" textlink="">
      <xdr:nvSpPr>
        <xdr:cNvPr id="6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43</xdr:row>
      <xdr:rowOff>0</xdr:rowOff>
    </xdr:from>
    <xdr:ext cx="572060" cy="47625"/>
    <xdr:sp macro="" textlink="">
      <xdr:nvSpPr>
        <xdr:cNvPr id="7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43</xdr:row>
      <xdr:rowOff>0</xdr:rowOff>
    </xdr:from>
    <xdr:ext cx="553010" cy="47625"/>
    <xdr:sp macro="" textlink="">
      <xdr:nvSpPr>
        <xdr:cNvPr id="7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44</xdr:row>
      <xdr:rowOff>0</xdr:rowOff>
    </xdr:from>
    <xdr:ext cx="572060" cy="47625"/>
    <xdr:sp macro="" textlink="">
      <xdr:nvSpPr>
        <xdr:cNvPr id="7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44</xdr:row>
      <xdr:rowOff>0</xdr:rowOff>
    </xdr:from>
    <xdr:ext cx="553010" cy="47625"/>
    <xdr:sp macro="" textlink="">
      <xdr:nvSpPr>
        <xdr:cNvPr id="7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45</xdr:row>
      <xdr:rowOff>0</xdr:rowOff>
    </xdr:from>
    <xdr:ext cx="572060" cy="47625"/>
    <xdr:sp macro="" textlink="">
      <xdr:nvSpPr>
        <xdr:cNvPr id="7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45</xdr:row>
      <xdr:rowOff>0</xdr:rowOff>
    </xdr:from>
    <xdr:ext cx="553010" cy="47625"/>
    <xdr:sp macro="" textlink="">
      <xdr:nvSpPr>
        <xdr:cNvPr id="7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46</xdr:row>
      <xdr:rowOff>0</xdr:rowOff>
    </xdr:from>
    <xdr:ext cx="572060" cy="47625"/>
    <xdr:sp macro="" textlink="">
      <xdr:nvSpPr>
        <xdr:cNvPr id="7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46</xdr:row>
      <xdr:rowOff>0</xdr:rowOff>
    </xdr:from>
    <xdr:ext cx="553010" cy="47625"/>
    <xdr:sp macro="" textlink="">
      <xdr:nvSpPr>
        <xdr:cNvPr id="7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47</xdr:row>
      <xdr:rowOff>0</xdr:rowOff>
    </xdr:from>
    <xdr:ext cx="572060" cy="47625"/>
    <xdr:sp macro="" textlink="">
      <xdr:nvSpPr>
        <xdr:cNvPr id="7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47</xdr:row>
      <xdr:rowOff>0</xdr:rowOff>
    </xdr:from>
    <xdr:ext cx="553010" cy="47625"/>
    <xdr:sp macro="" textlink="">
      <xdr:nvSpPr>
        <xdr:cNvPr id="7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48</xdr:row>
      <xdr:rowOff>0</xdr:rowOff>
    </xdr:from>
    <xdr:ext cx="572060" cy="47625"/>
    <xdr:sp macro="" textlink="">
      <xdr:nvSpPr>
        <xdr:cNvPr id="8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48</xdr:row>
      <xdr:rowOff>0</xdr:rowOff>
    </xdr:from>
    <xdr:ext cx="553010" cy="47625"/>
    <xdr:sp macro="" textlink="">
      <xdr:nvSpPr>
        <xdr:cNvPr id="8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49</xdr:row>
      <xdr:rowOff>0</xdr:rowOff>
    </xdr:from>
    <xdr:ext cx="572060" cy="47625"/>
    <xdr:sp macro="" textlink="">
      <xdr:nvSpPr>
        <xdr:cNvPr id="8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49</xdr:row>
      <xdr:rowOff>0</xdr:rowOff>
    </xdr:from>
    <xdr:ext cx="553010" cy="47625"/>
    <xdr:sp macro="" textlink="">
      <xdr:nvSpPr>
        <xdr:cNvPr id="8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50</xdr:row>
      <xdr:rowOff>0</xdr:rowOff>
    </xdr:from>
    <xdr:ext cx="572060" cy="47625"/>
    <xdr:sp macro="" textlink="">
      <xdr:nvSpPr>
        <xdr:cNvPr id="8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50</xdr:row>
      <xdr:rowOff>0</xdr:rowOff>
    </xdr:from>
    <xdr:ext cx="553010" cy="47625"/>
    <xdr:sp macro="" textlink="">
      <xdr:nvSpPr>
        <xdr:cNvPr id="8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51</xdr:row>
      <xdr:rowOff>0</xdr:rowOff>
    </xdr:from>
    <xdr:ext cx="572060" cy="47625"/>
    <xdr:sp macro="" textlink="">
      <xdr:nvSpPr>
        <xdr:cNvPr id="8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51</xdr:row>
      <xdr:rowOff>0</xdr:rowOff>
    </xdr:from>
    <xdr:ext cx="553010" cy="47625"/>
    <xdr:sp macro="" textlink="">
      <xdr:nvSpPr>
        <xdr:cNvPr id="8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52</xdr:row>
      <xdr:rowOff>0</xdr:rowOff>
    </xdr:from>
    <xdr:ext cx="572060" cy="47625"/>
    <xdr:sp macro="" textlink="">
      <xdr:nvSpPr>
        <xdr:cNvPr id="8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52</xdr:row>
      <xdr:rowOff>0</xdr:rowOff>
    </xdr:from>
    <xdr:ext cx="553010" cy="47625"/>
    <xdr:sp macro="" textlink="">
      <xdr:nvSpPr>
        <xdr:cNvPr id="8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53</xdr:row>
      <xdr:rowOff>0</xdr:rowOff>
    </xdr:from>
    <xdr:ext cx="572060" cy="47625"/>
    <xdr:sp macro="" textlink="">
      <xdr:nvSpPr>
        <xdr:cNvPr id="9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53</xdr:row>
      <xdr:rowOff>0</xdr:rowOff>
    </xdr:from>
    <xdr:ext cx="553010" cy="47625"/>
    <xdr:sp macro="" textlink="">
      <xdr:nvSpPr>
        <xdr:cNvPr id="9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54</xdr:row>
      <xdr:rowOff>0</xdr:rowOff>
    </xdr:from>
    <xdr:ext cx="572060" cy="47625"/>
    <xdr:sp macro="" textlink="">
      <xdr:nvSpPr>
        <xdr:cNvPr id="9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54</xdr:row>
      <xdr:rowOff>0</xdr:rowOff>
    </xdr:from>
    <xdr:ext cx="553010" cy="47625"/>
    <xdr:sp macro="" textlink="">
      <xdr:nvSpPr>
        <xdr:cNvPr id="9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55</xdr:row>
      <xdr:rowOff>0</xdr:rowOff>
    </xdr:from>
    <xdr:ext cx="572060" cy="47625"/>
    <xdr:sp macro="" textlink="">
      <xdr:nvSpPr>
        <xdr:cNvPr id="9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55</xdr:row>
      <xdr:rowOff>0</xdr:rowOff>
    </xdr:from>
    <xdr:ext cx="553010" cy="47625"/>
    <xdr:sp macro="" textlink="">
      <xdr:nvSpPr>
        <xdr:cNvPr id="9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56</xdr:row>
      <xdr:rowOff>0</xdr:rowOff>
    </xdr:from>
    <xdr:ext cx="572060" cy="47625"/>
    <xdr:sp macro="" textlink="">
      <xdr:nvSpPr>
        <xdr:cNvPr id="9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56</xdr:row>
      <xdr:rowOff>0</xdr:rowOff>
    </xdr:from>
    <xdr:ext cx="553010" cy="47625"/>
    <xdr:sp macro="" textlink="">
      <xdr:nvSpPr>
        <xdr:cNvPr id="9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57</xdr:row>
      <xdr:rowOff>0</xdr:rowOff>
    </xdr:from>
    <xdr:ext cx="572060" cy="47625"/>
    <xdr:sp macro="" textlink="">
      <xdr:nvSpPr>
        <xdr:cNvPr id="9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57</xdr:row>
      <xdr:rowOff>0</xdr:rowOff>
    </xdr:from>
    <xdr:ext cx="553010" cy="47625"/>
    <xdr:sp macro="" textlink="">
      <xdr:nvSpPr>
        <xdr:cNvPr id="9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58</xdr:row>
      <xdr:rowOff>0</xdr:rowOff>
    </xdr:from>
    <xdr:ext cx="572060" cy="47625"/>
    <xdr:sp macro="" textlink="">
      <xdr:nvSpPr>
        <xdr:cNvPr id="10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58</xdr:row>
      <xdr:rowOff>0</xdr:rowOff>
    </xdr:from>
    <xdr:ext cx="553010" cy="47625"/>
    <xdr:sp macro="" textlink="">
      <xdr:nvSpPr>
        <xdr:cNvPr id="10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59</xdr:row>
      <xdr:rowOff>0</xdr:rowOff>
    </xdr:from>
    <xdr:ext cx="572060" cy="47625"/>
    <xdr:sp macro="" textlink="">
      <xdr:nvSpPr>
        <xdr:cNvPr id="10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59</xdr:row>
      <xdr:rowOff>0</xdr:rowOff>
    </xdr:from>
    <xdr:ext cx="553010" cy="47625"/>
    <xdr:sp macro="" textlink="">
      <xdr:nvSpPr>
        <xdr:cNvPr id="10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60</xdr:row>
      <xdr:rowOff>0</xdr:rowOff>
    </xdr:from>
    <xdr:ext cx="572060" cy="47625"/>
    <xdr:sp macro="" textlink="">
      <xdr:nvSpPr>
        <xdr:cNvPr id="10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60</xdr:row>
      <xdr:rowOff>0</xdr:rowOff>
    </xdr:from>
    <xdr:ext cx="553010" cy="47625"/>
    <xdr:sp macro="" textlink="">
      <xdr:nvSpPr>
        <xdr:cNvPr id="10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61</xdr:row>
      <xdr:rowOff>0</xdr:rowOff>
    </xdr:from>
    <xdr:ext cx="572060" cy="47625"/>
    <xdr:sp macro="" textlink="">
      <xdr:nvSpPr>
        <xdr:cNvPr id="10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61</xdr:row>
      <xdr:rowOff>0</xdr:rowOff>
    </xdr:from>
    <xdr:ext cx="553010" cy="47625"/>
    <xdr:sp macro="" textlink="">
      <xdr:nvSpPr>
        <xdr:cNvPr id="10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62</xdr:row>
      <xdr:rowOff>0</xdr:rowOff>
    </xdr:from>
    <xdr:ext cx="572060" cy="47625"/>
    <xdr:sp macro="" textlink="">
      <xdr:nvSpPr>
        <xdr:cNvPr id="10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62</xdr:row>
      <xdr:rowOff>0</xdr:rowOff>
    </xdr:from>
    <xdr:ext cx="553010" cy="47625"/>
    <xdr:sp macro="" textlink="">
      <xdr:nvSpPr>
        <xdr:cNvPr id="10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63</xdr:row>
      <xdr:rowOff>0</xdr:rowOff>
    </xdr:from>
    <xdr:ext cx="572060" cy="47625"/>
    <xdr:sp macro="" textlink="">
      <xdr:nvSpPr>
        <xdr:cNvPr id="11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63</xdr:row>
      <xdr:rowOff>0</xdr:rowOff>
    </xdr:from>
    <xdr:ext cx="553010" cy="47625"/>
    <xdr:sp macro="" textlink="">
      <xdr:nvSpPr>
        <xdr:cNvPr id="11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64</xdr:row>
      <xdr:rowOff>0</xdr:rowOff>
    </xdr:from>
    <xdr:ext cx="572060" cy="47625"/>
    <xdr:sp macro="" textlink="">
      <xdr:nvSpPr>
        <xdr:cNvPr id="11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64</xdr:row>
      <xdr:rowOff>0</xdr:rowOff>
    </xdr:from>
    <xdr:ext cx="553010" cy="47625"/>
    <xdr:sp macro="" textlink="">
      <xdr:nvSpPr>
        <xdr:cNvPr id="11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65</xdr:row>
      <xdr:rowOff>0</xdr:rowOff>
    </xdr:from>
    <xdr:ext cx="572060" cy="47625"/>
    <xdr:sp macro="" textlink="">
      <xdr:nvSpPr>
        <xdr:cNvPr id="11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65</xdr:row>
      <xdr:rowOff>0</xdr:rowOff>
    </xdr:from>
    <xdr:ext cx="553010" cy="47625"/>
    <xdr:sp macro="" textlink="">
      <xdr:nvSpPr>
        <xdr:cNvPr id="11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66</xdr:row>
      <xdr:rowOff>0</xdr:rowOff>
    </xdr:from>
    <xdr:ext cx="572060" cy="47625"/>
    <xdr:sp macro="" textlink="">
      <xdr:nvSpPr>
        <xdr:cNvPr id="11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66</xdr:row>
      <xdr:rowOff>0</xdr:rowOff>
    </xdr:from>
    <xdr:ext cx="553010" cy="47625"/>
    <xdr:sp macro="" textlink="">
      <xdr:nvSpPr>
        <xdr:cNvPr id="11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67</xdr:row>
      <xdr:rowOff>0</xdr:rowOff>
    </xdr:from>
    <xdr:ext cx="572060" cy="47625"/>
    <xdr:sp macro="" textlink="">
      <xdr:nvSpPr>
        <xdr:cNvPr id="11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67</xdr:row>
      <xdr:rowOff>0</xdr:rowOff>
    </xdr:from>
    <xdr:ext cx="553010" cy="47625"/>
    <xdr:sp macro="" textlink="">
      <xdr:nvSpPr>
        <xdr:cNvPr id="11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11</xdr:row>
      <xdr:rowOff>0</xdr:rowOff>
    </xdr:from>
    <xdr:ext cx="572060" cy="47625"/>
    <xdr:sp macro="" textlink="">
      <xdr:nvSpPr>
        <xdr:cNvPr id="12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11</xdr:row>
      <xdr:rowOff>0</xdr:rowOff>
    </xdr:from>
    <xdr:ext cx="553010" cy="47625"/>
    <xdr:sp macro="" textlink="">
      <xdr:nvSpPr>
        <xdr:cNvPr id="12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12</xdr:row>
      <xdr:rowOff>0</xdr:rowOff>
    </xdr:from>
    <xdr:ext cx="572060" cy="47625"/>
    <xdr:sp macro="" textlink="">
      <xdr:nvSpPr>
        <xdr:cNvPr id="12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12</xdr:row>
      <xdr:rowOff>0</xdr:rowOff>
    </xdr:from>
    <xdr:ext cx="553010" cy="47625"/>
    <xdr:sp macro="" textlink="">
      <xdr:nvSpPr>
        <xdr:cNvPr id="12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13</xdr:row>
      <xdr:rowOff>0</xdr:rowOff>
    </xdr:from>
    <xdr:ext cx="572060" cy="47625"/>
    <xdr:sp macro="" textlink="">
      <xdr:nvSpPr>
        <xdr:cNvPr id="12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13</xdr:row>
      <xdr:rowOff>0</xdr:rowOff>
    </xdr:from>
    <xdr:ext cx="553010" cy="47625"/>
    <xdr:sp macro="" textlink="">
      <xdr:nvSpPr>
        <xdr:cNvPr id="12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14</xdr:row>
      <xdr:rowOff>0</xdr:rowOff>
    </xdr:from>
    <xdr:ext cx="572060" cy="47625"/>
    <xdr:sp macro="" textlink="">
      <xdr:nvSpPr>
        <xdr:cNvPr id="12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14</xdr:row>
      <xdr:rowOff>0</xdr:rowOff>
    </xdr:from>
    <xdr:ext cx="553010" cy="47625"/>
    <xdr:sp macro="" textlink="">
      <xdr:nvSpPr>
        <xdr:cNvPr id="12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15</xdr:row>
      <xdr:rowOff>0</xdr:rowOff>
    </xdr:from>
    <xdr:ext cx="572060" cy="47625"/>
    <xdr:sp macro="" textlink="">
      <xdr:nvSpPr>
        <xdr:cNvPr id="12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15</xdr:row>
      <xdr:rowOff>0</xdr:rowOff>
    </xdr:from>
    <xdr:ext cx="553010" cy="47625"/>
    <xdr:sp macro="" textlink="">
      <xdr:nvSpPr>
        <xdr:cNvPr id="12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16</xdr:row>
      <xdr:rowOff>0</xdr:rowOff>
    </xdr:from>
    <xdr:ext cx="572060" cy="47625"/>
    <xdr:sp macro="" textlink="">
      <xdr:nvSpPr>
        <xdr:cNvPr id="13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16</xdr:row>
      <xdr:rowOff>0</xdr:rowOff>
    </xdr:from>
    <xdr:ext cx="553010" cy="47625"/>
    <xdr:sp macro="" textlink="">
      <xdr:nvSpPr>
        <xdr:cNvPr id="13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17</xdr:row>
      <xdr:rowOff>0</xdr:rowOff>
    </xdr:from>
    <xdr:ext cx="572060" cy="47625"/>
    <xdr:sp macro="" textlink="">
      <xdr:nvSpPr>
        <xdr:cNvPr id="13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17</xdr:row>
      <xdr:rowOff>0</xdr:rowOff>
    </xdr:from>
    <xdr:ext cx="553010" cy="47625"/>
    <xdr:sp macro="" textlink="">
      <xdr:nvSpPr>
        <xdr:cNvPr id="13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18</xdr:row>
      <xdr:rowOff>0</xdr:rowOff>
    </xdr:from>
    <xdr:ext cx="572060" cy="47625"/>
    <xdr:sp macro="" textlink="">
      <xdr:nvSpPr>
        <xdr:cNvPr id="13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18</xdr:row>
      <xdr:rowOff>0</xdr:rowOff>
    </xdr:from>
    <xdr:ext cx="553010" cy="47625"/>
    <xdr:sp macro="" textlink="">
      <xdr:nvSpPr>
        <xdr:cNvPr id="13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19</xdr:row>
      <xdr:rowOff>0</xdr:rowOff>
    </xdr:from>
    <xdr:ext cx="572060" cy="47625"/>
    <xdr:sp macro="" textlink="">
      <xdr:nvSpPr>
        <xdr:cNvPr id="13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19</xdr:row>
      <xdr:rowOff>0</xdr:rowOff>
    </xdr:from>
    <xdr:ext cx="553010" cy="47625"/>
    <xdr:sp macro="" textlink="">
      <xdr:nvSpPr>
        <xdr:cNvPr id="13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20</xdr:row>
      <xdr:rowOff>0</xdr:rowOff>
    </xdr:from>
    <xdr:ext cx="572060" cy="47625"/>
    <xdr:sp macro="" textlink="">
      <xdr:nvSpPr>
        <xdr:cNvPr id="13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20</xdr:row>
      <xdr:rowOff>0</xdr:rowOff>
    </xdr:from>
    <xdr:ext cx="553010" cy="47625"/>
    <xdr:sp macro="" textlink="">
      <xdr:nvSpPr>
        <xdr:cNvPr id="13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21</xdr:row>
      <xdr:rowOff>0</xdr:rowOff>
    </xdr:from>
    <xdr:ext cx="572060" cy="47625"/>
    <xdr:sp macro="" textlink="">
      <xdr:nvSpPr>
        <xdr:cNvPr id="14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21</xdr:row>
      <xdr:rowOff>0</xdr:rowOff>
    </xdr:from>
    <xdr:ext cx="553010" cy="47625"/>
    <xdr:sp macro="" textlink="">
      <xdr:nvSpPr>
        <xdr:cNvPr id="14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22</xdr:row>
      <xdr:rowOff>0</xdr:rowOff>
    </xdr:from>
    <xdr:ext cx="572060" cy="47625"/>
    <xdr:sp macro="" textlink="">
      <xdr:nvSpPr>
        <xdr:cNvPr id="14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22</xdr:row>
      <xdr:rowOff>0</xdr:rowOff>
    </xdr:from>
    <xdr:ext cx="553010" cy="47625"/>
    <xdr:sp macro="" textlink="">
      <xdr:nvSpPr>
        <xdr:cNvPr id="14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23</xdr:row>
      <xdr:rowOff>0</xdr:rowOff>
    </xdr:from>
    <xdr:ext cx="572060" cy="47625"/>
    <xdr:sp macro="" textlink="">
      <xdr:nvSpPr>
        <xdr:cNvPr id="14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23</xdr:row>
      <xdr:rowOff>0</xdr:rowOff>
    </xdr:from>
    <xdr:ext cx="553010" cy="47625"/>
    <xdr:sp macro="" textlink="">
      <xdr:nvSpPr>
        <xdr:cNvPr id="14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24</xdr:row>
      <xdr:rowOff>0</xdr:rowOff>
    </xdr:from>
    <xdr:ext cx="572060" cy="47625"/>
    <xdr:sp macro="" textlink="">
      <xdr:nvSpPr>
        <xdr:cNvPr id="14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24</xdr:row>
      <xdr:rowOff>0</xdr:rowOff>
    </xdr:from>
    <xdr:ext cx="553010" cy="47625"/>
    <xdr:sp macro="" textlink="">
      <xdr:nvSpPr>
        <xdr:cNvPr id="14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25</xdr:row>
      <xdr:rowOff>0</xdr:rowOff>
    </xdr:from>
    <xdr:ext cx="572060" cy="47625"/>
    <xdr:sp macro="" textlink="">
      <xdr:nvSpPr>
        <xdr:cNvPr id="14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25</xdr:row>
      <xdr:rowOff>0</xdr:rowOff>
    </xdr:from>
    <xdr:ext cx="553010" cy="47625"/>
    <xdr:sp macro="" textlink="">
      <xdr:nvSpPr>
        <xdr:cNvPr id="14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26</xdr:row>
      <xdr:rowOff>0</xdr:rowOff>
    </xdr:from>
    <xdr:ext cx="572060" cy="47625"/>
    <xdr:sp macro="" textlink="">
      <xdr:nvSpPr>
        <xdr:cNvPr id="15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26</xdr:row>
      <xdr:rowOff>0</xdr:rowOff>
    </xdr:from>
    <xdr:ext cx="553010" cy="47625"/>
    <xdr:sp macro="" textlink="">
      <xdr:nvSpPr>
        <xdr:cNvPr id="15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27</xdr:row>
      <xdr:rowOff>0</xdr:rowOff>
    </xdr:from>
    <xdr:ext cx="572060" cy="47625"/>
    <xdr:sp macro="" textlink="">
      <xdr:nvSpPr>
        <xdr:cNvPr id="15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27</xdr:row>
      <xdr:rowOff>0</xdr:rowOff>
    </xdr:from>
    <xdr:ext cx="553010" cy="47625"/>
    <xdr:sp macro="" textlink="">
      <xdr:nvSpPr>
        <xdr:cNvPr id="15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28</xdr:row>
      <xdr:rowOff>0</xdr:rowOff>
    </xdr:from>
    <xdr:ext cx="572060" cy="47625"/>
    <xdr:sp macro="" textlink="">
      <xdr:nvSpPr>
        <xdr:cNvPr id="15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28</xdr:row>
      <xdr:rowOff>0</xdr:rowOff>
    </xdr:from>
    <xdr:ext cx="553010" cy="47625"/>
    <xdr:sp macro="" textlink="">
      <xdr:nvSpPr>
        <xdr:cNvPr id="15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29</xdr:row>
      <xdr:rowOff>0</xdr:rowOff>
    </xdr:from>
    <xdr:ext cx="572060" cy="47625"/>
    <xdr:sp macro="" textlink="">
      <xdr:nvSpPr>
        <xdr:cNvPr id="15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29</xdr:row>
      <xdr:rowOff>0</xdr:rowOff>
    </xdr:from>
    <xdr:ext cx="553010" cy="47625"/>
    <xdr:sp macro="" textlink="">
      <xdr:nvSpPr>
        <xdr:cNvPr id="15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30</xdr:row>
      <xdr:rowOff>0</xdr:rowOff>
    </xdr:from>
    <xdr:ext cx="572060" cy="47625"/>
    <xdr:sp macro="" textlink="">
      <xdr:nvSpPr>
        <xdr:cNvPr id="15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30</xdr:row>
      <xdr:rowOff>0</xdr:rowOff>
    </xdr:from>
    <xdr:ext cx="553010" cy="47625"/>
    <xdr:sp macro="" textlink="">
      <xdr:nvSpPr>
        <xdr:cNvPr id="15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31</xdr:row>
      <xdr:rowOff>0</xdr:rowOff>
    </xdr:from>
    <xdr:ext cx="572060" cy="47625"/>
    <xdr:sp macro="" textlink="">
      <xdr:nvSpPr>
        <xdr:cNvPr id="16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31</xdr:row>
      <xdr:rowOff>0</xdr:rowOff>
    </xdr:from>
    <xdr:ext cx="553010" cy="47625"/>
    <xdr:sp macro="" textlink="">
      <xdr:nvSpPr>
        <xdr:cNvPr id="16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32</xdr:row>
      <xdr:rowOff>0</xdr:rowOff>
    </xdr:from>
    <xdr:ext cx="572060" cy="47625"/>
    <xdr:sp macro="" textlink="">
      <xdr:nvSpPr>
        <xdr:cNvPr id="16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32</xdr:row>
      <xdr:rowOff>0</xdr:rowOff>
    </xdr:from>
    <xdr:ext cx="553010" cy="47625"/>
    <xdr:sp macro="" textlink="">
      <xdr:nvSpPr>
        <xdr:cNvPr id="16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33</xdr:row>
      <xdr:rowOff>0</xdr:rowOff>
    </xdr:from>
    <xdr:ext cx="572060" cy="47625"/>
    <xdr:sp macro="" textlink="">
      <xdr:nvSpPr>
        <xdr:cNvPr id="16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33</xdr:row>
      <xdr:rowOff>0</xdr:rowOff>
    </xdr:from>
    <xdr:ext cx="553010" cy="47625"/>
    <xdr:sp macro="" textlink="">
      <xdr:nvSpPr>
        <xdr:cNvPr id="16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34</xdr:row>
      <xdr:rowOff>0</xdr:rowOff>
    </xdr:from>
    <xdr:ext cx="572060" cy="47625"/>
    <xdr:sp macro="" textlink="">
      <xdr:nvSpPr>
        <xdr:cNvPr id="16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34</xdr:row>
      <xdr:rowOff>0</xdr:rowOff>
    </xdr:from>
    <xdr:ext cx="553010" cy="47625"/>
    <xdr:sp macro="" textlink="">
      <xdr:nvSpPr>
        <xdr:cNvPr id="16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35</xdr:row>
      <xdr:rowOff>0</xdr:rowOff>
    </xdr:from>
    <xdr:ext cx="572060" cy="47625"/>
    <xdr:sp macro="" textlink="">
      <xdr:nvSpPr>
        <xdr:cNvPr id="16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35</xdr:row>
      <xdr:rowOff>0</xdr:rowOff>
    </xdr:from>
    <xdr:ext cx="553010" cy="47625"/>
    <xdr:sp macro="" textlink="">
      <xdr:nvSpPr>
        <xdr:cNvPr id="16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36</xdr:row>
      <xdr:rowOff>0</xdr:rowOff>
    </xdr:from>
    <xdr:ext cx="572060" cy="47625"/>
    <xdr:sp macro="" textlink="">
      <xdr:nvSpPr>
        <xdr:cNvPr id="17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36</xdr:row>
      <xdr:rowOff>0</xdr:rowOff>
    </xdr:from>
    <xdr:ext cx="553010" cy="47625"/>
    <xdr:sp macro="" textlink="">
      <xdr:nvSpPr>
        <xdr:cNvPr id="17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37</xdr:row>
      <xdr:rowOff>0</xdr:rowOff>
    </xdr:from>
    <xdr:ext cx="572060" cy="47625"/>
    <xdr:sp macro="" textlink="">
      <xdr:nvSpPr>
        <xdr:cNvPr id="17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37</xdr:row>
      <xdr:rowOff>0</xdr:rowOff>
    </xdr:from>
    <xdr:ext cx="553010" cy="47625"/>
    <xdr:sp macro="" textlink="">
      <xdr:nvSpPr>
        <xdr:cNvPr id="17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38</xdr:row>
      <xdr:rowOff>0</xdr:rowOff>
    </xdr:from>
    <xdr:ext cx="572060" cy="47625"/>
    <xdr:sp macro="" textlink="">
      <xdr:nvSpPr>
        <xdr:cNvPr id="17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38</xdr:row>
      <xdr:rowOff>0</xdr:rowOff>
    </xdr:from>
    <xdr:ext cx="553010" cy="47625"/>
    <xdr:sp macro="" textlink="">
      <xdr:nvSpPr>
        <xdr:cNvPr id="17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39</xdr:row>
      <xdr:rowOff>0</xdr:rowOff>
    </xdr:from>
    <xdr:ext cx="572060" cy="47625"/>
    <xdr:sp macro="" textlink="">
      <xdr:nvSpPr>
        <xdr:cNvPr id="17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39</xdr:row>
      <xdr:rowOff>0</xdr:rowOff>
    </xdr:from>
    <xdr:ext cx="553010" cy="47625"/>
    <xdr:sp macro="" textlink="">
      <xdr:nvSpPr>
        <xdr:cNvPr id="17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40</xdr:row>
      <xdr:rowOff>0</xdr:rowOff>
    </xdr:from>
    <xdr:ext cx="572060" cy="47625"/>
    <xdr:sp macro="" textlink="">
      <xdr:nvSpPr>
        <xdr:cNvPr id="17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40</xdr:row>
      <xdr:rowOff>0</xdr:rowOff>
    </xdr:from>
    <xdr:ext cx="553010" cy="47625"/>
    <xdr:sp macro="" textlink="">
      <xdr:nvSpPr>
        <xdr:cNvPr id="17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41</xdr:row>
      <xdr:rowOff>0</xdr:rowOff>
    </xdr:from>
    <xdr:ext cx="572060" cy="47625"/>
    <xdr:sp macro="" textlink="">
      <xdr:nvSpPr>
        <xdr:cNvPr id="18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41</xdr:row>
      <xdr:rowOff>0</xdr:rowOff>
    </xdr:from>
    <xdr:ext cx="553010" cy="47625"/>
    <xdr:sp macro="" textlink="">
      <xdr:nvSpPr>
        <xdr:cNvPr id="18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42</xdr:row>
      <xdr:rowOff>0</xdr:rowOff>
    </xdr:from>
    <xdr:ext cx="572060" cy="47625"/>
    <xdr:sp macro="" textlink="">
      <xdr:nvSpPr>
        <xdr:cNvPr id="18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42</xdr:row>
      <xdr:rowOff>0</xdr:rowOff>
    </xdr:from>
    <xdr:ext cx="553010" cy="47625"/>
    <xdr:sp macro="" textlink="">
      <xdr:nvSpPr>
        <xdr:cNvPr id="18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43</xdr:row>
      <xdr:rowOff>0</xdr:rowOff>
    </xdr:from>
    <xdr:ext cx="572060" cy="47625"/>
    <xdr:sp macro="" textlink="">
      <xdr:nvSpPr>
        <xdr:cNvPr id="18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43</xdr:row>
      <xdr:rowOff>0</xdr:rowOff>
    </xdr:from>
    <xdr:ext cx="553010" cy="47625"/>
    <xdr:sp macro="" textlink="">
      <xdr:nvSpPr>
        <xdr:cNvPr id="18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44</xdr:row>
      <xdr:rowOff>0</xdr:rowOff>
    </xdr:from>
    <xdr:ext cx="572060" cy="47625"/>
    <xdr:sp macro="" textlink="">
      <xdr:nvSpPr>
        <xdr:cNvPr id="18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44</xdr:row>
      <xdr:rowOff>0</xdr:rowOff>
    </xdr:from>
    <xdr:ext cx="553010" cy="47625"/>
    <xdr:sp macro="" textlink="">
      <xdr:nvSpPr>
        <xdr:cNvPr id="18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45</xdr:row>
      <xdr:rowOff>0</xdr:rowOff>
    </xdr:from>
    <xdr:ext cx="572060" cy="47625"/>
    <xdr:sp macro="" textlink="">
      <xdr:nvSpPr>
        <xdr:cNvPr id="18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45</xdr:row>
      <xdr:rowOff>0</xdr:rowOff>
    </xdr:from>
    <xdr:ext cx="553010" cy="47625"/>
    <xdr:sp macro="" textlink="">
      <xdr:nvSpPr>
        <xdr:cNvPr id="18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46</xdr:row>
      <xdr:rowOff>0</xdr:rowOff>
    </xdr:from>
    <xdr:ext cx="572060" cy="47625"/>
    <xdr:sp macro="" textlink="">
      <xdr:nvSpPr>
        <xdr:cNvPr id="19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46</xdr:row>
      <xdr:rowOff>0</xdr:rowOff>
    </xdr:from>
    <xdr:ext cx="553010" cy="47625"/>
    <xdr:sp macro="" textlink="">
      <xdr:nvSpPr>
        <xdr:cNvPr id="19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47</xdr:row>
      <xdr:rowOff>0</xdr:rowOff>
    </xdr:from>
    <xdr:ext cx="572060" cy="47625"/>
    <xdr:sp macro="" textlink="">
      <xdr:nvSpPr>
        <xdr:cNvPr id="19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47</xdr:row>
      <xdr:rowOff>0</xdr:rowOff>
    </xdr:from>
    <xdr:ext cx="553010" cy="47625"/>
    <xdr:sp macro="" textlink="">
      <xdr:nvSpPr>
        <xdr:cNvPr id="19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48</xdr:row>
      <xdr:rowOff>0</xdr:rowOff>
    </xdr:from>
    <xdr:ext cx="572060" cy="47625"/>
    <xdr:sp macro="" textlink="">
      <xdr:nvSpPr>
        <xdr:cNvPr id="19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48</xdr:row>
      <xdr:rowOff>0</xdr:rowOff>
    </xdr:from>
    <xdr:ext cx="553010" cy="47625"/>
    <xdr:sp macro="" textlink="">
      <xdr:nvSpPr>
        <xdr:cNvPr id="19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49</xdr:row>
      <xdr:rowOff>0</xdr:rowOff>
    </xdr:from>
    <xdr:ext cx="572060" cy="47625"/>
    <xdr:sp macro="" textlink="">
      <xdr:nvSpPr>
        <xdr:cNvPr id="19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49</xdr:row>
      <xdr:rowOff>0</xdr:rowOff>
    </xdr:from>
    <xdr:ext cx="553010" cy="47625"/>
    <xdr:sp macro="" textlink="">
      <xdr:nvSpPr>
        <xdr:cNvPr id="19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50</xdr:row>
      <xdr:rowOff>0</xdr:rowOff>
    </xdr:from>
    <xdr:ext cx="572060" cy="47625"/>
    <xdr:sp macro="" textlink="">
      <xdr:nvSpPr>
        <xdr:cNvPr id="19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50</xdr:row>
      <xdr:rowOff>0</xdr:rowOff>
    </xdr:from>
    <xdr:ext cx="553010" cy="47625"/>
    <xdr:sp macro="" textlink="">
      <xdr:nvSpPr>
        <xdr:cNvPr id="19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51</xdr:row>
      <xdr:rowOff>0</xdr:rowOff>
    </xdr:from>
    <xdr:ext cx="572060" cy="47625"/>
    <xdr:sp macro="" textlink="">
      <xdr:nvSpPr>
        <xdr:cNvPr id="20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51</xdr:row>
      <xdr:rowOff>0</xdr:rowOff>
    </xdr:from>
    <xdr:ext cx="553010" cy="47625"/>
    <xdr:sp macro="" textlink="">
      <xdr:nvSpPr>
        <xdr:cNvPr id="20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52</xdr:row>
      <xdr:rowOff>0</xdr:rowOff>
    </xdr:from>
    <xdr:ext cx="572060" cy="47625"/>
    <xdr:sp macro="" textlink="">
      <xdr:nvSpPr>
        <xdr:cNvPr id="20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52</xdr:row>
      <xdr:rowOff>0</xdr:rowOff>
    </xdr:from>
    <xdr:ext cx="553010" cy="47625"/>
    <xdr:sp macro="" textlink="">
      <xdr:nvSpPr>
        <xdr:cNvPr id="20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53</xdr:row>
      <xdr:rowOff>0</xdr:rowOff>
    </xdr:from>
    <xdr:ext cx="572060" cy="47625"/>
    <xdr:sp macro="" textlink="">
      <xdr:nvSpPr>
        <xdr:cNvPr id="20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53</xdr:row>
      <xdr:rowOff>0</xdr:rowOff>
    </xdr:from>
    <xdr:ext cx="553010" cy="47625"/>
    <xdr:sp macro="" textlink="">
      <xdr:nvSpPr>
        <xdr:cNvPr id="20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54</xdr:row>
      <xdr:rowOff>0</xdr:rowOff>
    </xdr:from>
    <xdr:ext cx="572060" cy="47625"/>
    <xdr:sp macro="" textlink="">
      <xdr:nvSpPr>
        <xdr:cNvPr id="20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54</xdr:row>
      <xdr:rowOff>0</xdr:rowOff>
    </xdr:from>
    <xdr:ext cx="553010" cy="47625"/>
    <xdr:sp macro="" textlink="">
      <xdr:nvSpPr>
        <xdr:cNvPr id="20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55</xdr:row>
      <xdr:rowOff>0</xdr:rowOff>
    </xdr:from>
    <xdr:ext cx="572060" cy="47625"/>
    <xdr:sp macro="" textlink="">
      <xdr:nvSpPr>
        <xdr:cNvPr id="20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55</xdr:row>
      <xdr:rowOff>0</xdr:rowOff>
    </xdr:from>
    <xdr:ext cx="553010" cy="47625"/>
    <xdr:sp macro="" textlink="">
      <xdr:nvSpPr>
        <xdr:cNvPr id="20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56</xdr:row>
      <xdr:rowOff>0</xdr:rowOff>
    </xdr:from>
    <xdr:ext cx="572060" cy="47625"/>
    <xdr:sp macro="" textlink="">
      <xdr:nvSpPr>
        <xdr:cNvPr id="21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56</xdr:row>
      <xdr:rowOff>0</xdr:rowOff>
    </xdr:from>
    <xdr:ext cx="553010" cy="47625"/>
    <xdr:sp macro="" textlink="">
      <xdr:nvSpPr>
        <xdr:cNvPr id="21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57</xdr:row>
      <xdr:rowOff>0</xdr:rowOff>
    </xdr:from>
    <xdr:ext cx="572060" cy="47625"/>
    <xdr:sp macro="" textlink="">
      <xdr:nvSpPr>
        <xdr:cNvPr id="21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57</xdr:row>
      <xdr:rowOff>0</xdr:rowOff>
    </xdr:from>
    <xdr:ext cx="553010" cy="47625"/>
    <xdr:sp macro="" textlink="">
      <xdr:nvSpPr>
        <xdr:cNvPr id="21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58</xdr:row>
      <xdr:rowOff>0</xdr:rowOff>
    </xdr:from>
    <xdr:ext cx="572060" cy="47625"/>
    <xdr:sp macro="" textlink="">
      <xdr:nvSpPr>
        <xdr:cNvPr id="21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58</xdr:row>
      <xdr:rowOff>0</xdr:rowOff>
    </xdr:from>
    <xdr:ext cx="553010" cy="47625"/>
    <xdr:sp macro="" textlink="">
      <xdr:nvSpPr>
        <xdr:cNvPr id="21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59</xdr:row>
      <xdr:rowOff>0</xdr:rowOff>
    </xdr:from>
    <xdr:ext cx="572060" cy="47625"/>
    <xdr:sp macro="" textlink="">
      <xdr:nvSpPr>
        <xdr:cNvPr id="21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59</xdr:row>
      <xdr:rowOff>0</xdr:rowOff>
    </xdr:from>
    <xdr:ext cx="553010" cy="47625"/>
    <xdr:sp macro="" textlink="">
      <xdr:nvSpPr>
        <xdr:cNvPr id="21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60</xdr:row>
      <xdr:rowOff>0</xdr:rowOff>
    </xdr:from>
    <xdr:ext cx="572060" cy="47625"/>
    <xdr:sp macro="" textlink="">
      <xdr:nvSpPr>
        <xdr:cNvPr id="21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60</xdr:row>
      <xdr:rowOff>0</xdr:rowOff>
    </xdr:from>
    <xdr:ext cx="553010" cy="47625"/>
    <xdr:sp macro="" textlink="">
      <xdr:nvSpPr>
        <xdr:cNvPr id="21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61</xdr:row>
      <xdr:rowOff>0</xdr:rowOff>
    </xdr:from>
    <xdr:ext cx="572060" cy="47625"/>
    <xdr:sp macro="" textlink="">
      <xdr:nvSpPr>
        <xdr:cNvPr id="22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61</xdr:row>
      <xdr:rowOff>0</xdr:rowOff>
    </xdr:from>
    <xdr:ext cx="553010" cy="47625"/>
    <xdr:sp macro="" textlink="">
      <xdr:nvSpPr>
        <xdr:cNvPr id="22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62</xdr:row>
      <xdr:rowOff>0</xdr:rowOff>
    </xdr:from>
    <xdr:ext cx="572060" cy="47625"/>
    <xdr:sp macro="" textlink="">
      <xdr:nvSpPr>
        <xdr:cNvPr id="22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62</xdr:row>
      <xdr:rowOff>0</xdr:rowOff>
    </xdr:from>
    <xdr:ext cx="553010" cy="47625"/>
    <xdr:sp macro="" textlink="">
      <xdr:nvSpPr>
        <xdr:cNvPr id="22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63</xdr:row>
      <xdr:rowOff>0</xdr:rowOff>
    </xdr:from>
    <xdr:ext cx="572060" cy="47625"/>
    <xdr:sp macro="" textlink="">
      <xdr:nvSpPr>
        <xdr:cNvPr id="224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63</xdr:row>
      <xdr:rowOff>0</xdr:rowOff>
    </xdr:from>
    <xdr:ext cx="553010" cy="47625"/>
    <xdr:sp macro="" textlink="">
      <xdr:nvSpPr>
        <xdr:cNvPr id="225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64</xdr:row>
      <xdr:rowOff>0</xdr:rowOff>
    </xdr:from>
    <xdr:ext cx="572060" cy="47625"/>
    <xdr:sp macro="" textlink="">
      <xdr:nvSpPr>
        <xdr:cNvPr id="226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64</xdr:row>
      <xdr:rowOff>0</xdr:rowOff>
    </xdr:from>
    <xdr:ext cx="553010" cy="47625"/>
    <xdr:sp macro="" textlink="">
      <xdr:nvSpPr>
        <xdr:cNvPr id="227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65</xdr:row>
      <xdr:rowOff>0</xdr:rowOff>
    </xdr:from>
    <xdr:ext cx="572060" cy="47625"/>
    <xdr:sp macro="" textlink="">
      <xdr:nvSpPr>
        <xdr:cNvPr id="228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65</xdr:row>
      <xdr:rowOff>0</xdr:rowOff>
    </xdr:from>
    <xdr:ext cx="553010" cy="47625"/>
    <xdr:sp macro="" textlink="">
      <xdr:nvSpPr>
        <xdr:cNvPr id="229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66</xdr:row>
      <xdr:rowOff>0</xdr:rowOff>
    </xdr:from>
    <xdr:ext cx="572060" cy="47625"/>
    <xdr:sp macro="" textlink="">
      <xdr:nvSpPr>
        <xdr:cNvPr id="230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66</xdr:row>
      <xdr:rowOff>0</xdr:rowOff>
    </xdr:from>
    <xdr:ext cx="553010" cy="47625"/>
    <xdr:sp macro="" textlink="">
      <xdr:nvSpPr>
        <xdr:cNvPr id="231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67</xdr:row>
      <xdr:rowOff>0</xdr:rowOff>
    </xdr:from>
    <xdr:ext cx="572060" cy="47625"/>
    <xdr:sp macro="" textlink="">
      <xdr:nvSpPr>
        <xdr:cNvPr id="232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7206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161925</xdr:colOff>
      <xdr:row>67</xdr:row>
      <xdr:rowOff>0</xdr:rowOff>
    </xdr:from>
    <xdr:ext cx="553010" cy="47625"/>
    <xdr:sp macro="" textlink="">
      <xdr:nvSpPr>
        <xdr:cNvPr id="233" name="AutoShape 86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6854825" y="1943100"/>
          <a:ext cx="553010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ISTRO%20Y%20RADICACION\RADICACION%20PROYECTOS%20SIS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  <sheetName val="Hoja9"/>
      <sheetName val="ERU"/>
    </sheetNames>
    <sheetDataSet>
      <sheetData sheetId="0">
        <row r="2">
          <cell r="A2" t="str">
            <v>JRA</v>
          </cell>
          <cell r="B2" t="str">
            <v>JAVIER RAMIREZ</v>
          </cell>
        </row>
        <row r="3">
          <cell r="A3" t="str">
            <v>FRA</v>
          </cell>
          <cell r="B3" t="str">
            <v>FEDERICO RAMIREZ</v>
          </cell>
        </row>
        <row r="4">
          <cell r="A4" t="str">
            <v>LGO</v>
          </cell>
          <cell r="B4" t="str">
            <v>LUIS FERNANDO GOMEZ</v>
          </cell>
        </row>
        <row r="5">
          <cell r="A5" t="str">
            <v>LOL</v>
          </cell>
          <cell r="B5" t="str">
            <v>LUIS FERNANDO OLARTE</v>
          </cell>
        </row>
        <row r="6">
          <cell r="A6" t="str">
            <v>MPA</v>
          </cell>
          <cell r="B6" t="str">
            <v>MARISOL PATARROYO</v>
          </cell>
        </row>
        <row r="7">
          <cell r="A7" t="str">
            <v/>
          </cell>
          <cell r="B7" t="str">
            <v>NO APLICA</v>
          </cell>
        </row>
        <row r="8">
          <cell r="A8" t="str">
            <v>CHE</v>
          </cell>
          <cell r="B8" t="str">
            <v>CARLOS HERRON</v>
          </cell>
        </row>
        <row r="9">
          <cell r="A9" t="str">
            <v>SDA</v>
          </cell>
          <cell r="B9" t="str">
            <v>SANDRA DAZA</v>
          </cell>
        </row>
        <row r="10">
          <cell r="A10" t="str">
            <v>MCA</v>
          </cell>
          <cell r="B10" t="str">
            <v>MARIA ENRIQUETA CASAS</v>
          </cell>
        </row>
        <row r="11">
          <cell r="A11" t="str">
            <v>NGO</v>
          </cell>
          <cell r="B11" t="str">
            <v>NORMA ROCIO GOMEZ</v>
          </cell>
        </row>
        <row r="12">
          <cell r="A12" t="str">
            <v>FFA</v>
          </cell>
          <cell r="B12" t="str">
            <v>FIORELLA FALASCHINI CAVUOTO</v>
          </cell>
        </row>
        <row r="13">
          <cell r="A13" t="str">
            <v>CSA</v>
          </cell>
          <cell r="B13" t="str">
            <v>CLARA SANTAMARIA</v>
          </cell>
        </row>
        <row r="14">
          <cell r="A14" t="str">
            <v>MDI</v>
          </cell>
          <cell r="B14" t="str">
            <v>MARINA DIAZ</v>
          </cell>
        </row>
        <row r="15">
          <cell r="A15" t="str">
            <v>BBA</v>
          </cell>
          <cell r="B15" t="str">
            <v>BEATRIZ BAIN</v>
          </cell>
        </row>
        <row r="16">
          <cell r="A16" t="str">
            <v>JMA</v>
          </cell>
          <cell r="B16" t="str">
            <v>JOHANNA MAYO</v>
          </cell>
        </row>
        <row r="17">
          <cell r="A17" t="str">
            <v>EHA</v>
          </cell>
          <cell r="B17" t="str">
            <v>ERIKA HAKSPIEL SEGURA</v>
          </cell>
        </row>
        <row r="18">
          <cell r="A18" t="str">
            <v>AFL</v>
          </cell>
          <cell r="B18" t="str">
            <v>ALVARO FLOREZ</v>
          </cell>
        </row>
        <row r="19">
          <cell r="A19" t="str">
            <v>GAR</v>
          </cell>
          <cell r="B19" t="str">
            <v>GUILLERMO ARIZA</v>
          </cell>
        </row>
        <row r="20">
          <cell r="A20" t="str">
            <v>CMO</v>
          </cell>
          <cell r="B20" t="str">
            <v>CAROLINA MONTOYA MACIAS</v>
          </cell>
        </row>
        <row r="21">
          <cell r="A21" t="str">
            <v>EAC</v>
          </cell>
          <cell r="B21" t="str">
            <v>ELIZABETH ACOSTA</v>
          </cell>
        </row>
        <row r="22">
          <cell r="A22" t="str">
            <v>SVE</v>
          </cell>
          <cell r="B22" t="str">
            <v>SANTIAGO VENGOECHEA</v>
          </cell>
        </row>
        <row r="23">
          <cell r="A23" t="str">
            <v>CME</v>
          </cell>
          <cell r="B23" t="str">
            <v>CONSUELO MEJIA</v>
          </cell>
        </row>
        <row r="24">
          <cell r="A24" t="str">
            <v>DPR</v>
          </cell>
          <cell r="B24" t="str">
            <v>DIANA MARCELA PRIETO</v>
          </cell>
        </row>
        <row r="25">
          <cell r="A25" t="str">
            <v>JCA</v>
          </cell>
          <cell r="B25" t="str">
            <v>JULIAN ANDRES CASTAÑO AGUDELO</v>
          </cell>
        </row>
        <row r="26">
          <cell r="A26" t="str">
            <v>JHE</v>
          </cell>
          <cell r="B26" t="str">
            <v xml:space="preserve">HERNANDEZ LOPEZ JOSE DAVID </v>
          </cell>
        </row>
        <row r="27">
          <cell r="A27" t="str">
            <v>NBA</v>
          </cell>
          <cell r="B27" t="str">
            <v>NORELA PATRICIA BARCO ATEHORTUA</v>
          </cell>
        </row>
        <row r="28">
          <cell r="A28" t="str">
            <v>LCA</v>
          </cell>
          <cell r="B28" t="str">
            <v>LUZ STELLA CASTRO LOPERA</v>
          </cell>
        </row>
        <row r="29">
          <cell r="A29" t="str">
            <v>LLO</v>
          </cell>
          <cell r="B29" t="str">
            <v>LINA MARIA LONDOÑO VEGA</v>
          </cell>
        </row>
        <row r="30">
          <cell r="A30" t="str">
            <v>CEX</v>
          </cell>
          <cell r="B30" t="str">
            <v>ASESOR COMERCIAL EXTERIOR</v>
          </cell>
        </row>
        <row r="31">
          <cell r="A31" t="str">
            <v>CVA</v>
          </cell>
          <cell r="B31" t="str">
            <v>CLAUDIA VALDERRAMA</v>
          </cell>
        </row>
        <row r="32">
          <cell r="A32" t="str">
            <v/>
          </cell>
          <cell r="B32" t="str">
            <v>ASESORES DIST NACIONALES</v>
          </cell>
        </row>
        <row r="33">
          <cell r="A33" t="str">
            <v>JHE</v>
          </cell>
          <cell r="B33" t="str">
            <v>JOSE DAVID HERNANDEZ LOPEZ</v>
          </cell>
        </row>
        <row r="34">
          <cell r="A34" t="str">
            <v>MCA</v>
          </cell>
          <cell r="B34" t="str">
            <v>MARIA MARGARITA CARDENAS PINEDA</v>
          </cell>
        </row>
        <row r="35">
          <cell r="A35" t="str">
            <v>MJO</v>
          </cell>
          <cell r="B35" t="str">
            <v>MARIA JIMENEZ OBANDO</v>
          </cell>
        </row>
        <row r="36">
          <cell r="A36" t="str">
            <v>AGR</v>
          </cell>
          <cell r="B36" t="str">
            <v>ADRIANA GRANADOS RODRIGUEZ</v>
          </cell>
        </row>
        <row r="37">
          <cell r="A37" t="str">
            <v>JTO</v>
          </cell>
          <cell r="B37" t="str">
            <v>JONATHAN TORO VARGAS</v>
          </cell>
        </row>
        <row r="38">
          <cell r="A38" t="str">
            <v>LQU</v>
          </cell>
          <cell r="B38" t="str">
            <v>LUIS ALBERTO QUIJANO</v>
          </cell>
        </row>
        <row r="39">
          <cell r="A39" t="str">
            <v>ISA</v>
          </cell>
          <cell r="B39" t="str">
            <v>ISABEL SANCHEZ MIELES</v>
          </cell>
        </row>
        <row r="40">
          <cell r="A40" t="str">
            <v>CMO</v>
          </cell>
          <cell r="B40" t="str">
            <v>CAROLINA MONTOYA MACIAS</v>
          </cell>
        </row>
        <row r="41">
          <cell r="A41" t="str">
            <v>CRG</v>
          </cell>
          <cell r="B41" t="str">
            <v>CRISTINA GOMEZ</v>
          </cell>
        </row>
        <row r="42">
          <cell r="A42" t="str">
            <v>CAV</v>
          </cell>
          <cell r="B42" t="str">
            <v>CARLOS VASQUEZ</v>
          </cell>
        </row>
        <row r="43">
          <cell r="A43" t="str">
            <v>ACE</v>
          </cell>
          <cell r="B43" t="str">
            <v>ANDREA CERON</v>
          </cell>
        </row>
        <row r="44">
          <cell r="A44" t="str">
            <v>GAR</v>
          </cell>
          <cell r="B44" t="str">
            <v>GUILLERMO ARIZA</v>
          </cell>
        </row>
        <row r="45">
          <cell r="A45" t="str">
            <v>CRE</v>
          </cell>
          <cell r="B45" t="str">
            <v>CLAUDIA RESTREPO RAFFAL</v>
          </cell>
        </row>
        <row r="46">
          <cell r="A46" t="str">
            <v>LFE</v>
          </cell>
          <cell r="B46" t="str">
            <v>MARIA LUISA PEÑALOZA</v>
          </cell>
        </row>
        <row r="47">
          <cell r="A47" t="str">
            <v>MRI</v>
          </cell>
          <cell r="B47" t="str">
            <v>MARISELA RINCON</v>
          </cell>
        </row>
        <row r="48">
          <cell r="A48" t="str">
            <v>ZAR</v>
          </cell>
          <cell r="B48" t="str">
            <v>ZULEYMA ARBOLEDA FRANCO</v>
          </cell>
        </row>
        <row r="49">
          <cell r="A49" t="str">
            <v>DOS</v>
          </cell>
          <cell r="B49" t="str">
            <v>DIANA SOFIA OSPINA TOBON</v>
          </cell>
        </row>
        <row r="50">
          <cell r="A50" t="str">
            <v>ELE</v>
          </cell>
          <cell r="B50" t="str">
            <v>EDGAR LEAL MASMELA</v>
          </cell>
        </row>
        <row r="51">
          <cell r="A51" t="str">
            <v>ICA</v>
          </cell>
          <cell r="B51" t="str">
            <v>IVAN ELIAS CASTRO</v>
          </cell>
        </row>
        <row r="52">
          <cell r="A52" t="str">
            <v>EPA</v>
          </cell>
          <cell r="B52" t="str">
            <v>EDWARD PARRA</v>
          </cell>
        </row>
        <row r="53">
          <cell r="A53" t="str">
            <v>LIG</v>
          </cell>
          <cell r="B53" t="str">
            <v>LIGIA GOYES</v>
          </cell>
        </row>
        <row r="54">
          <cell r="A54" t="str">
            <v>MAC</v>
          </cell>
          <cell r="B54" t="str">
            <v>MARGARITA CASTRO BARRIENTOS</v>
          </cell>
        </row>
        <row r="55">
          <cell r="A55" t="str">
            <v>PBE</v>
          </cell>
          <cell r="B55" t="str">
            <v>PABLO BERNAL</v>
          </cell>
        </row>
        <row r="56">
          <cell r="A56" t="str">
            <v>OCA</v>
          </cell>
          <cell r="B56" t="str">
            <v>OSCAR CAMARGO GARCIA</v>
          </cell>
        </row>
        <row r="57">
          <cell r="A57" t="str">
            <v>OPE</v>
          </cell>
          <cell r="B57" t="str">
            <v>ODILCE PEINADO PAEZ</v>
          </cell>
        </row>
        <row r="58">
          <cell r="A58" t="str">
            <v>TGA</v>
          </cell>
          <cell r="B58" t="str">
            <v>TATIANA GIRALDO AGUILAR</v>
          </cell>
        </row>
        <row r="59">
          <cell r="A59" t="str">
            <v>JSC</v>
          </cell>
          <cell r="B59" t="str">
            <v>JANETH SERNA CORTES</v>
          </cell>
        </row>
        <row r="60">
          <cell r="A60" t="str">
            <v>FCA</v>
          </cell>
          <cell r="B60" t="str">
            <v>FELIPE CARVAJAL ARBOLEDA</v>
          </cell>
        </row>
        <row r="61">
          <cell r="A61" t="str">
            <v>FDG</v>
          </cell>
          <cell r="B61" t="str">
            <v>FERNAN DAVID GAVIRIA MARIN</v>
          </cell>
        </row>
        <row r="62">
          <cell r="A62" t="str">
            <v>JHL</v>
          </cell>
          <cell r="B62" t="str">
            <v>JOHANNA HADDAD LOPEZ</v>
          </cell>
        </row>
        <row r="63">
          <cell r="A63" t="str">
            <v>SMC</v>
          </cell>
          <cell r="B63" t="str">
            <v>SILVANA MARTINEZ CASTILLO</v>
          </cell>
        </row>
        <row r="64">
          <cell r="A64" t="str">
            <v>NSA</v>
          </cell>
          <cell r="B64" t="str">
            <v>NATALIA SANABRIA ALDANA</v>
          </cell>
        </row>
        <row r="65">
          <cell r="A65" t="str">
            <v>VAG</v>
          </cell>
          <cell r="B65" t="str">
            <v>VIVIANA ALZATE GARAY</v>
          </cell>
        </row>
        <row r="66">
          <cell r="A66" t="str">
            <v>MPV</v>
          </cell>
          <cell r="B66" t="str">
            <v>MARIA PAULA VILLABONA</v>
          </cell>
        </row>
        <row r="67">
          <cell r="A67" t="str">
            <v>DCR</v>
          </cell>
          <cell r="B67" t="str">
            <v>DIANA CAROLINA RAMOS</v>
          </cell>
        </row>
        <row r="68">
          <cell r="A68" t="str">
            <v>SPC</v>
          </cell>
          <cell r="B68" t="str">
            <v>SANDRA PAOLA CASTILLO</v>
          </cell>
        </row>
        <row r="69">
          <cell r="A69" t="str">
            <v>JGV</v>
          </cell>
          <cell r="B69" t="str">
            <v>JHOVAN GIRALDO VELASCO</v>
          </cell>
        </row>
        <row r="70">
          <cell r="A70" t="str">
            <v>TFR</v>
          </cell>
          <cell r="B70" t="str">
            <v>TATIANA FRANCO</v>
          </cell>
        </row>
        <row r="71">
          <cell r="A71" t="str">
            <v>TRR</v>
          </cell>
          <cell r="B71" t="str">
            <v>TATIANA RAMIREZ RAMIREZ</v>
          </cell>
        </row>
        <row r="72">
          <cell r="A72" t="str">
            <v>EML</v>
          </cell>
          <cell r="B72" t="str">
            <v>ERIKA MUÑOZ LARSSON</v>
          </cell>
        </row>
        <row r="73">
          <cell r="A73" t="str">
            <v>N/A</v>
          </cell>
          <cell r="B73" t="str">
            <v>AICARDO ROMAN</v>
          </cell>
        </row>
        <row r="74">
          <cell r="A74" t="str">
            <v>ACM</v>
          </cell>
          <cell r="B74" t="str">
            <v>ANNA  CRISTINA MEJIA</v>
          </cell>
        </row>
        <row r="75">
          <cell r="A75" t="str">
            <v>ALO</v>
          </cell>
          <cell r="B75" t="str">
            <v>ALEJANDRA EUGENIA LONDOÑO OROZCO</v>
          </cell>
        </row>
        <row r="76">
          <cell r="A76" t="str">
            <v>AMO</v>
          </cell>
          <cell r="B76" t="str">
            <v>ASTRID MOLINA</v>
          </cell>
        </row>
        <row r="77">
          <cell r="A77" t="str">
            <v>PLO</v>
          </cell>
          <cell r="B77" t="str">
            <v>PATRICIA LOPERA GUZMAN</v>
          </cell>
        </row>
        <row r="78">
          <cell r="A78" t="str">
            <v>DGO</v>
          </cell>
          <cell r="B78" t="str">
            <v>DIANA PAOLA GOMEZ MARTINEZ</v>
          </cell>
        </row>
        <row r="79">
          <cell r="A79" t="str">
            <v>LMU</v>
          </cell>
          <cell r="B79" t="str">
            <v>LUISA FERNANDA MUNÉVAR MORA</v>
          </cell>
        </row>
        <row r="80">
          <cell r="A80" t="str">
            <v>CRO</v>
          </cell>
          <cell r="B80" t="str">
            <v>CLEMENCIA ISABEL RODRIGUEZ DIAZ</v>
          </cell>
        </row>
        <row r="81">
          <cell r="A81" t="str">
            <v>DPE</v>
          </cell>
          <cell r="B81" t="str">
            <v>DIANA PATRICIA ESPINAL</v>
          </cell>
        </row>
        <row r="82">
          <cell r="A82" t="str">
            <v>DBO</v>
          </cell>
          <cell r="B82" t="str">
            <v>DIANA BONFANTE</v>
          </cell>
        </row>
        <row r="83">
          <cell r="A83" t="str">
            <v>FAM</v>
          </cell>
          <cell r="B83" t="str">
            <v>FAMOC DEPANEL</v>
          </cell>
        </row>
        <row r="84">
          <cell r="A84" t="str">
            <v>LRO</v>
          </cell>
          <cell r="B84" t="str">
            <v>LORENA RODRIGUEZ</v>
          </cell>
        </row>
        <row r="85">
          <cell r="A85" t="str">
            <v>JPO</v>
          </cell>
          <cell r="B85" t="str">
            <v>JORGE ENRIQUE POSSO LASSO</v>
          </cell>
        </row>
        <row r="86">
          <cell r="A86" t="str">
            <v>MDU</v>
          </cell>
          <cell r="B86" t="str">
            <v>MILENA DUQUE</v>
          </cell>
        </row>
        <row r="87">
          <cell r="A87" t="str">
            <v>AGA</v>
          </cell>
          <cell r="B87" t="str">
            <v>ANGELICA MARIA GARCIA</v>
          </cell>
        </row>
        <row r="88">
          <cell r="A88" t="str">
            <v>GRE</v>
          </cell>
          <cell r="B88" t="str">
            <v>GERENTE REGIONAL</v>
          </cell>
        </row>
        <row r="89">
          <cell r="A89" t="str">
            <v>DSE</v>
          </cell>
          <cell r="B89" t="str">
            <v>DIANA MARIA SERPA ARVELAEZ</v>
          </cell>
        </row>
        <row r="90">
          <cell r="A90" t="str">
            <v>LRA</v>
          </cell>
          <cell r="B90" t="str">
            <v>LINA MARCELA RAMIREZ ARBELAEZ</v>
          </cell>
        </row>
      </sheetData>
      <sheetData sheetId="1"/>
      <sheetData sheetId="2"/>
      <sheetData sheetId="3">
        <row r="3">
          <cell r="C3">
            <v>6000665</v>
          </cell>
          <cell r="D3" t="str">
            <v>CALI</v>
          </cell>
          <cell r="E3" t="str">
            <v>DIANA SOFIA OSPINA TOBON</v>
          </cell>
          <cell r="F3" t="str">
            <v>PROING LTDA</v>
          </cell>
          <cell r="G3">
            <v>42128</v>
          </cell>
          <cell r="H3">
            <v>42131</v>
          </cell>
          <cell r="I3">
            <v>42131</v>
          </cell>
          <cell r="J3">
            <v>15056068</v>
          </cell>
          <cell r="K3">
            <v>42170</v>
          </cell>
          <cell r="L3">
            <v>3</v>
          </cell>
          <cell r="M3" t="str">
            <v>FALTABA AUT PRODUCTOS LAMITECH</v>
          </cell>
        </row>
        <row r="4">
          <cell r="C4">
            <v>1492</v>
          </cell>
          <cell r="D4" t="str">
            <v>BOGOTA</v>
          </cell>
          <cell r="E4" t="str">
            <v>MARINA DIAZ</v>
          </cell>
          <cell r="F4" t="str">
            <v>U ROSARIO</v>
          </cell>
          <cell r="G4">
            <v>0</v>
          </cell>
          <cell r="H4">
            <v>0</v>
          </cell>
          <cell r="I4">
            <v>42128</v>
          </cell>
          <cell r="J4">
            <v>15050048</v>
          </cell>
          <cell r="K4">
            <v>42156</v>
          </cell>
          <cell r="L4">
            <v>0</v>
          </cell>
          <cell r="M4">
            <v>0</v>
          </cell>
        </row>
        <row r="5">
          <cell r="C5">
            <v>1494</v>
          </cell>
          <cell r="D5" t="str">
            <v>BOGOTA</v>
          </cell>
          <cell r="E5" t="str">
            <v>FIORELLA FALASCHINI CAVUOTO</v>
          </cell>
          <cell r="F5" t="str">
            <v>FINANDINA (MUESTRA)</v>
          </cell>
          <cell r="G5">
            <v>0</v>
          </cell>
          <cell r="H5">
            <v>0</v>
          </cell>
          <cell r="I5">
            <v>42129</v>
          </cell>
          <cell r="J5">
            <v>15050053</v>
          </cell>
          <cell r="K5">
            <v>42142</v>
          </cell>
          <cell r="L5">
            <v>1</v>
          </cell>
          <cell r="M5">
            <v>0</v>
          </cell>
        </row>
        <row r="6">
          <cell r="C6">
            <v>6000664</v>
          </cell>
          <cell r="D6" t="str">
            <v>CALI</v>
          </cell>
          <cell r="E6" t="str">
            <v>ZULEYMA ARBOLEDA FRANCO</v>
          </cell>
          <cell r="F6" t="str">
            <v>JARAMILLO MORA</v>
          </cell>
          <cell r="G6">
            <v>0</v>
          </cell>
          <cell r="H6">
            <v>0</v>
          </cell>
          <cell r="I6">
            <v>42128</v>
          </cell>
          <cell r="J6">
            <v>15056046</v>
          </cell>
          <cell r="K6">
            <v>42156</v>
          </cell>
          <cell r="L6">
            <v>0</v>
          </cell>
          <cell r="M6">
            <v>0</v>
          </cell>
        </row>
        <row r="7">
          <cell r="C7">
            <v>6000670</v>
          </cell>
          <cell r="D7" t="str">
            <v>CALI</v>
          </cell>
          <cell r="E7" t="str">
            <v>ZULEYMA ARBOLEDA FRANCO</v>
          </cell>
          <cell r="F7" t="str">
            <v xml:space="preserve">WSP </v>
          </cell>
          <cell r="G7">
            <v>0</v>
          </cell>
          <cell r="H7">
            <v>0</v>
          </cell>
          <cell r="I7">
            <v>42129</v>
          </cell>
          <cell r="J7">
            <v>15056051</v>
          </cell>
          <cell r="K7">
            <v>42156</v>
          </cell>
          <cell r="L7">
            <v>0</v>
          </cell>
          <cell r="M7">
            <v>0</v>
          </cell>
        </row>
        <row r="8">
          <cell r="C8">
            <v>6000667</v>
          </cell>
          <cell r="D8" t="str">
            <v>CALI</v>
          </cell>
          <cell r="E8" t="str">
            <v>DIANA SOFIA OSPINA TOBON</v>
          </cell>
          <cell r="F8" t="str">
            <v>CLINICA ARITMIAS</v>
          </cell>
          <cell r="G8">
            <v>0</v>
          </cell>
          <cell r="H8">
            <v>0</v>
          </cell>
          <cell r="I8">
            <v>42129</v>
          </cell>
          <cell r="J8">
            <v>15056054</v>
          </cell>
          <cell r="K8">
            <v>42156</v>
          </cell>
          <cell r="L8">
            <v>0</v>
          </cell>
          <cell r="M8">
            <v>0</v>
          </cell>
        </row>
        <row r="9">
          <cell r="C9">
            <v>8000804</v>
          </cell>
          <cell r="D9" t="str">
            <v>MEDELLIN</v>
          </cell>
          <cell r="E9" t="str">
            <v>AICARDO ROMAN</v>
          </cell>
          <cell r="F9" t="str">
            <v>SQL SOFTWARE</v>
          </cell>
          <cell r="G9">
            <v>0</v>
          </cell>
          <cell r="H9">
            <v>0</v>
          </cell>
          <cell r="I9">
            <v>42129</v>
          </cell>
          <cell r="J9">
            <v>15058049</v>
          </cell>
          <cell r="K9">
            <v>42156</v>
          </cell>
          <cell r="L9">
            <v>0</v>
          </cell>
          <cell r="M9">
            <v>0</v>
          </cell>
        </row>
        <row r="10">
          <cell r="C10">
            <v>6000669</v>
          </cell>
          <cell r="D10" t="str">
            <v>CALI</v>
          </cell>
          <cell r="E10" t="str">
            <v>DIANA SOFIA OSPINA TOBON</v>
          </cell>
          <cell r="F10" t="str">
            <v>COPROCENVA</v>
          </cell>
          <cell r="G10">
            <v>0</v>
          </cell>
          <cell r="H10">
            <v>0</v>
          </cell>
          <cell r="I10">
            <v>42129</v>
          </cell>
          <cell r="J10">
            <v>15056052</v>
          </cell>
          <cell r="K10">
            <v>42156</v>
          </cell>
          <cell r="L10">
            <v>0</v>
          </cell>
          <cell r="M10">
            <v>0</v>
          </cell>
        </row>
        <row r="11">
          <cell r="C11">
            <v>1447</v>
          </cell>
          <cell r="D11" t="str">
            <v>BOGOTA</v>
          </cell>
          <cell r="E11" t="str">
            <v>ANDREA CERON</v>
          </cell>
          <cell r="F11" t="str">
            <v>OGILBY &amp; MATHER</v>
          </cell>
          <cell r="G11">
            <v>0</v>
          </cell>
          <cell r="H11">
            <v>0</v>
          </cell>
          <cell r="I11">
            <v>42129</v>
          </cell>
          <cell r="J11">
            <v>15050055</v>
          </cell>
          <cell r="K11">
            <v>42167</v>
          </cell>
          <cell r="L11">
            <v>0</v>
          </cell>
          <cell r="M11">
            <v>0</v>
          </cell>
        </row>
        <row r="12">
          <cell r="C12">
            <v>1402</v>
          </cell>
          <cell r="D12" t="str">
            <v>BOGOTA</v>
          </cell>
          <cell r="E12" t="str">
            <v>MARINA DIAZ</v>
          </cell>
          <cell r="F12" t="str">
            <v>INDRA</v>
          </cell>
          <cell r="G12">
            <v>0</v>
          </cell>
          <cell r="H12">
            <v>0</v>
          </cell>
          <cell r="I12">
            <v>42129</v>
          </cell>
          <cell r="J12">
            <v>15050050</v>
          </cell>
          <cell r="K12">
            <v>42156</v>
          </cell>
          <cell r="L12">
            <v>0</v>
          </cell>
          <cell r="M12">
            <v>0</v>
          </cell>
        </row>
        <row r="13">
          <cell r="C13">
            <v>1502</v>
          </cell>
          <cell r="D13" t="str">
            <v>BOGOTA</v>
          </cell>
          <cell r="E13" t="str">
            <v>CLARA SANTAMARIA</v>
          </cell>
          <cell r="F13" t="str">
            <v>MIN MINAS (MUESTRA)</v>
          </cell>
          <cell r="G13">
            <v>0</v>
          </cell>
          <cell r="H13">
            <v>0</v>
          </cell>
          <cell r="I13">
            <v>42130</v>
          </cell>
          <cell r="J13">
            <v>15050058</v>
          </cell>
          <cell r="K13">
            <v>42142</v>
          </cell>
          <cell r="L13">
            <v>1</v>
          </cell>
          <cell r="M13">
            <v>0</v>
          </cell>
        </row>
        <row r="14">
          <cell r="C14">
            <v>6000672</v>
          </cell>
          <cell r="D14" t="str">
            <v>CALI</v>
          </cell>
          <cell r="E14" t="str">
            <v>DIANA SOFIA OSPINA TOBON</v>
          </cell>
          <cell r="F14" t="str">
            <v>PROING LTDA</v>
          </cell>
          <cell r="G14">
            <v>0</v>
          </cell>
          <cell r="H14">
            <v>0</v>
          </cell>
          <cell r="I14">
            <v>42131</v>
          </cell>
          <cell r="J14">
            <v>15056067</v>
          </cell>
          <cell r="K14">
            <v>42170</v>
          </cell>
          <cell r="L14">
            <v>1</v>
          </cell>
          <cell r="M14">
            <v>0</v>
          </cell>
        </row>
        <row r="15">
          <cell r="C15">
            <v>1505</v>
          </cell>
          <cell r="D15" t="str">
            <v>BOGOTA</v>
          </cell>
          <cell r="E15" t="str">
            <v>ELIZABETH ACOSTA</v>
          </cell>
          <cell r="F15" t="str">
            <v>CLUB EL NOGAL</v>
          </cell>
          <cell r="G15">
            <v>0</v>
          </cell>
          <cell r="H15">
            <v>0</v>
          </cell>
          <cell r="I15">
            <v>42130</v>
          </cell>
          <cell r="J15">
            <v>15050059</v>
          </cell>
          <cell r="K15">
            <v>42157</v>
          </cell>
          <cell r="L15">
            <v>0</v>
          </cell>
          <cell r="M15">
            <v>0</v>
          </cell>
        </row>
        <row r="16">
          <cell r="C16">
            <v>1231</v>
          </cell>
          <cell r="D16" t="str">
            <v>BOGOTA</v>
          </cell>
          <cell r="E16" t="str">
            <v>JAVIER RAMIREZ</v>
          </cell>
          <cell r="F16" t="str">
            <v>VALLEDUPAR</v>
          </cell>
          <cell r="G16">
            <v>0</v>
          </cell>
          <cell r="H16">
            <v>0</v>
          </cell>
          <cell r="I16">
            <v>42132</v>
          </cell>
          <cell r="J16">
            <v>15050071</v>
          </cell>
          <cell r="K16">
            <v>42159</v>
          </cell>
          <cell r="L16">
            <v>2</v>
          </cell>
          <cell r="M16">
            <v>0</v>
          </cell>
        </row>
        <row r="17">
          <cell r="C17">
            <v>8000785</v>
          </cell>
          <cell r="D17" t="str">
            <v>MEDELLIN</v>
          </cell>
          <cell r="E17" t="str">
            <v>AICARDO ROMAN</v>
          </cell>
          <cell r="F17" t="str">
            <v>TRANSPORTES ESTRELLA</v>
          </cell>
          <cell r="G17">
            <v>0</v>
          </cell>
          <cell r="H17">
            <v>0</v>
          </cell>
          <cell r="I17">
            <v>42131</v>
          </cell>
          <cell r="J17">
            <v>15058062</v>
          </cell>
          <cell r="K17">
            <v>42159</v>
          </cell>
          <cell r="L17">
            <v>1</v>
          </cell>
          <cell r="M17">
            <v>0</v>
          </cell>
        </row>
        <row r="18">
          <cell r="C18">
            <v>1507</v>
          </cell>
          <cell r="D18" t="str">
            <v>BOGOTA</v>
          </cell>
          <cell r="E18" t="str">
            <v>ANDREA CERON</v>
          </cell>
          <cell r="F18" t="str">
            <v>LANDMARK</v>
          </cell>
          <cell r="G18">
            <v>0</v>
          </cell>
          <cell r="H18">
            <v>0</v>
          </cell>
          <cell r="I18">
            <v>42131</v>
          </cell>
          <cell r="J18">
            <v>15050066</v>
          </cell>
          <cell r="K18">
            <v>42159</v>
          </cell>
          <cell r="L18">
            <v>0</v>
          </cell>
          <cell r="M18">
            <v>0</v>
          </cell>
        </row>
        <row r="19">
          <cell r="C19">
            <v>1504</v>
          </cell>
          <cell r="D19" t="str">
            <v>BOGOTA</v>
          </cell>
          <cell r="E19" t="str">
            <v>FIORELLA FALASCHINI CAVUOTO</v>
          </cell>
          <cell r="F19" t="str">
            <v>INCER</v>
          </cell>
          <cell r="G19">
            <v>0</v>
          </cell>
          <cell r="H19">
            <v>0</v>
          </cell>
          <cell r="I19">
            <v>42131</v>
          </cell>
          <cell r="J19">
            <v>15050061</v>
          </cell>
          <cell r="K19">
            <v>42159</v>
          </cell>
          <cell r="L19">
            <v>0</v>
          </cell>
          <cell r="M19">
            <v>0</v>
          </cell>
        </row>
        <row r="20">
          <cell r="C20">
            <v>1487</v>
          </cell>
          <cell r="D20" t="str">
            <v>BOGOTA</v>
          </cell>
          <cell r="E20" t="str">
            <v>BEATRIZ BAIN</v>
          </cell>
          <cell r="F20" t="str">
            <v>ANDJ OTROSI</v>
          </cell>
          <cell r="G20">
            <v>0</v>
          </cell>
          <cell r="H20">
            <v>0</v>
          </cell>
          <cell r="I20">
            <v>42131</v>
          </cell>
          <cell r="J20">
            <v>15050063</v>
          </cell>
          <cell r="K20">
            <v>42159</v>
          </cell>
          <cell r="L20">
            <v>0</v>
          </cell>
          <cell r="M20">
            <v>0</v>
          </cell>
        </row>
        <row r="21">
          <cell r="C21">
            <v>8000806</v>
          </cell>
          <cell r="D21" t="str">
            <v>MEDELLIN</v>
          </cell>
          <cell r="E21" t="str">
            <v>AICARDO ROMAN</v>
          </cell>
          <cell r="F21" t="str">
            <v>SOFASA</v>
          </cell>
          <cell r="G21">
            <v>0</v>
          </cell>
          <cell r="H21">
            <v>0</v>
          </cell>
          <cell r="I21">
            <v>42131</v>
          </cell>
          <cell r="J21">
            <v>15058069</v>
          </cell>
          <cell r="K21">
            <v>42159</v>
          </cell>
          <cell r="L21">
            <v>0</v>
          </cell>
          <cell r="M21">
            <v>0</v>
          </cell>
        </row>
        <row r="22">
          <cell r="C22">
            <v>1509</v>
          </cell>
          <cell r="D22" t="str">
            <v>BOGOTA</v>
          </cell>
          <cell r="E22" t="str">
            <v>FIORELLA FALASCHINI CAVUOTO</v>
          </cell>
          <cell r="F22" t="str">
            <v>HUMBOLDT</v>
          </cell>
          <cell r="G22">
            <v>0</v>
          </cell>
          <cell r="H22">
            <v>0</v>
          </cell>
          <cell r="I22">
            <v>42132</v>
          </cell>
          <cell r="J22">
            <v>15050073</v>
          </cell>
          <cell r="K22">
            <v>42159</v>
          </cell>
          <cell r="L22">
            <v>0</v>
          </cell>
          <cell r="M22">
            <v>0</v>
          </cell>
        </row>
        <row r="23">
          <cell r="C23">
            <v>8000805</v>
          </cell>
          <cell r="D23" t="str">
            <v>MEDELLIN</v>
          </cell>
          <cell r="E23" t="str">
            <v>AICARDO ROMAN</v>
          </cell>
          <cell r="F23" t="str">
            <v>SOFASA</v>
          </cell>
          <cell r="G23">
            <v>0</v>
          </cell>
          <cell r="H23">
            <v>0</v>
          </cell>
          <cell r="I23">
            <v>42132</v>
          </cell>
          <cell r="J23">
            <v>15058070</v>
          </cell>
          <cell r="K23">
            <v>42159</v>
          </cell>
          <cell r="L23">
            <v>0</v>
          </cell>
          <cell r="M23">
            <v>0</v>
          </cell>
        </row>
        <row r="24">
          <cell r="C24">
            <v>1508</v>
          </cell>
          <cell r="D24" t="str">
            <v>BOGOTA</v>
          </cell>
          <cell r="E24" t="str">
            <v>ELIZABETH ACOSTA</v>
          </cell>
          <cell r="F24" t="str">
            <v>CLUB EL NOGAL</v>
          </cell>
          <cell r="G24">
            <v>0</v>
          </cell>
          <cell r="H24">
            <v>0</v>
          </cell>
          <cell r="I24">
            <v>42135</v>
          </cell>
          <cell r="J24">
            <v>15050075</v>
          </cell>
          <cell r="K24">
            <v>42159</v>
          </cell>
          <cell r="L24">
            <v>1</v>
          </cell>
          <cell r="M24">
            <v>0</v>
          </cell>
        </row>
        <row r="25">
          <cell r="C25">
            <v>1518</v>
          </cell>
          <cell r="D25" t="str">
            <v>BOGOTA</v>
          </cell>
          <cell r="E25" t="str">
            <v>CLARA SANTAMARIA</v>
          </cell>
          <cell r="F25" t="str">
            <v>DIAN TRANSPORTE</v>
          </cell>
          <cell r="G25">
            <v>0</v>
          </cell>
          <cell r="H25">
            <v>0</v>
          </cell>
          <cell r="I25">
            <v>42135</v>
          </cell>
          <cell r="J25">
            <v>15050076</v>
          </cell>
          <cell r="K25">
            <v>42159</v>
          </cell>
          <cell r="L25">
            <v>1</v>
          </cell>
          <cell r="M25">
            <v>0</v>
          </cell>
        </row>
        <row r="26">
          <cell r="C26">
            <v>1516</v>
          </cell>
          <cell r="D26" t="str">
            <v>BOGOTA</v>
          </cell>
          <cell r="E26" t="str">
            <v>CLARA SANTAMARIA</v>
          </cell>
          <cell r="F26" t="str">
            <v>DIAN OBRA CIVIL</v>
          </cell>
          <cell r="G26">
            <v>0</v>
          </cell>
          <cell r="H26">
            <v>0</v>
          </cell>
          <cell r="I26">
            <v>42135</v>
          </cell>
          <cell r="J26">
            <v>15050083</v>
          </cell>
          <cell r="K26">
            <v>42163</v>
          </cell>
          <cell r="L26">
            <v>1</v>
          </cell>
          <cell r="M26">
            <v>0</v>
          </cell>
        </row>
        <row r="27">
          <cell r="C27">
            <v>1513</v>
          </cell>
          <cell r="D27" t="str">
            <v>BOGOTA</v>
          </cell>
          <cell r="E27" t="str">
            <v>BEATRIZ BAIN</v>
          </cell>
          <cell r="F27" t="str">
            <v>CSJ OBRA CIVIL</v>
          </cell>
          <cell r="G27">
            <v>0</v>
          </cell>
          <cell r="H27">
            <v>0</v>
          </cell>
          <cell r="I27">
            <v>42132</v>
          </cell>
          <cell r="J27">
            <v>15050074</v>
          </cell>
          <cell r="K27">
            <v>42159</v>
          </cell>
          <cell r="L27">
            <v>0</v>
          </cell>
          <cell r="M27">
            <v>0</v>
          </cell>
        </row>
        <row r="28">
          <cell r="C28">
            <v>1519</v>
          </cell>
          <cell r="D28" t="str">
            <v>BOGOTA</v>
          </cell>
          <cell r="E28" t="str">
            <v>CLARA SANTAMARIA</v>
          </cell>
          <cell r="F28" t="str">
            <v>DIAN OBRA CIVIL</v>
          </cell>
          <cell r="G28">
            <v>0</v>
          </cell>
          <cell r="H28">
            <v>0</v>
          </cell>
          <cell r="I28">
            <v>42135</v>
          </cell>
          <cell r="J28">
            <v>15050084</v>
          </cell>
          <cell r="K28">
            <v>42163</v>
          </cell>
          <cell r="L28">
            <v>1</v>
          </cell>
          <cell r="M28">
            <v>0</v>
          </cell>
        </row>
        <row r="29">
          <cell r="C29">
            <v>1524</v>
          </cell>
          <cell r="D29" t="str">
            <v>BOGOTA</v>
          </cell>
          <cell r="E29" t="str">
            <v>CLARA SANTAMARIA</v>
          </cell>
          <cell r="F29" t="str">
            <v>DIAN SAN AGUSTIN</v>
          </cell>
          <cell r="G29">
            <v>0</v>
          </cell>
          <cell r="H29">
            <v>0</v>
          </cell>
          <cell r="I29">
            <v>42135</v>
          </cell>
          <cell r="J29">
            <v>15050077</v>
          </cell>
          <cell r="K29">
            <v>42146</v>
          </cell>
          <cell r="L29">
            <v>1</v>
          </cell>
          <cell r="M29">
            <v>0</v>
          </cell>
        </row>
        <row r="30">
          <cell r="C30">
            <v>1522</v>
          </cell>
          <cell r="D30" t="str">
            <v>BOGOTA</v>
          </cell>
          <cell r="E30" t="str">
            <v>CLARA SANTAMARIA</v>
          </cell>
          <cell r="F30" t="str">
            <v>MANO DE OBRA DIAN OBSEQUIO</v>
          </cell>
          <cell r="G30">
            <v>0</v>
          </cell>
          <cell r="H30">
            <v>0</v>
          </cell>
          <cell r="I30">
            <v>42135</v>
          </cell>
          <cell r="J30">
            <v>15050080</v>
          </cell>
          <cell r="K30">
            <v>42146</v>
          </cell>
          <cell r="L30">
            <v>0</v>
          </cell>
          <cell r="M30">
            <v>0</v>
          </cell>
        </row>
        <row r="31">
          <cell r="C31">
            <v>1526</v>
          </cell>
          <cell r="D31" t="str">
            <v>BOGOTA</v>
          </cell>
          <cell r="E31" t="str">
            <v>SANDRA DAZA</v>
          </cell>
          <cell r="F31" t="str">
            <v>PORVENIR</v>
          </cell>
          <cell r="G31">
            <v>0</v>
          </cell>
          <cell r="H31">
            <v>0</v>
          </cell>
          <cell r="I31">
            <v>42135</v>
          </cell>
          <cell r="J31">
            <v>15050086</v>
          </cell>
          <cell r="K31">
            <v>42163</v>
          </cell>
          <cell r="L31">
            <v>0</v>
          </cell>
          <cell r="M31">
            <v>0</v>
          </cell>
        </row>
        <row r="32">
          <cell r="C32">
            <v>1527</v>
          </cell>
          <cell r="D32" t="str">
            <v>BOGOTA</v>
          </cell>
          <cell r="E32" t="str">
            <v>CLARA SANTAMARIA</v>
          </cell>
          <cell r="F32" t="str">
            <v>DESMONTES DIAN</v>
          </cell>
          <cell r="G32">
            <v>0</v>
          </cell>
          <cell r="H32">
            <v>0</v>
          </cell>
          <cell r="I32">
            <v>42135</v>
          </cell>
          <cell r="J32">
            <v>15050078</v>
          </cell>
          <cell r="K32">
            <v>42146</v>
          </cell>
          <cell r="L32">
            <v>0</v>
          </cell>
          <cell r="M32">
            <v>0</v>
          </cell>
        </row>
        <row r="33">
          <cell r="C33">
            <v>1528</v>
          </cell>
          <cell r="D33" t="str">
            <v>BOGOTA</v>
          </cell>
          <cell r="E33" t="str">
            <v>CLARA SANTAMARIA</v>
          </cell>
          <cell r="F33" t="str">
            <v>ESTANTERIA DIAN</v>
          </cell>
          <cell r="G33">
            <v>0</v>
          </cell>
          <cell r="H33">
            <v>0</v>
          </cell>
          <cell r="I33">
            <v>42135</v>
          </cell>
          <cell r="J33">
            <v>15050079</v>
          </cell>
          <cell r="K33">
            <v>42163</v>
          </cell>
          <cell r="L33">
            <v>0</v>
          </cell>
          <cell r="M33">
            <v>0</v>
          </cell>
        </row>
        <row r="34">
          <cell r="C34">
            <v>6000674</v>
          </cell>
          <cell r="D34" t="str">
            <v>CALI</v>
          </cell>
          <cell r="E34" t="str">
            <v>ZULEYMA ARBOLEDA FRANCO</v>
          </cell>
          <cell r="F34" t="str">
            <v>UNIMETRO</v>
          </cell>
          <cell r="G34">
            <v>0</v>
          </cell>
          <cell r="H34">
            <v>0</v>
          </cell>
          <cell r="I34">
            <v>42136</v>
          </cell>
          <cell r="J34">
            <v>15056087</v>
          </cell>
          <cell r="K34">
            <v>42163</v>
          </cell>
          <cell r="L34">
            <v>1</v>
          </cell>
          <cell r="M34">
            <v>0</v>
          </cell>
        </row>
        <row r="35">
          <cell r="C35">
            <v>6000676</v>
          </cell>
          <cell r="D35" t="str">
            <v>CALI</v>
          </cell>
          <cell r="E35" t="str">
            <v>DIANA SOFIA OSPINA TOBON</v>
          </cell>
          <cell r="F35" t="str">
            <v>ELECTRICOS DE COLOMBIA</v>
          </cell>
          <cell r="G35">
            <v>0</v>
          </cell>
          <cell r="H35">
            <v>0</v>
          </cell>
          <cell r="I35">
            <v>42135</v>
          </cell>
          <cell r="J35">
            <v>15056085</v>
          </cell>
          <cell r="K35">
            <v>42163</v>
          </cell>
          <cell r="L35">
            <v>0</v>
          </cell>
          <cell r="M35">
            <v>0</v>
          </cell>
        </row>
        <row r="36">
          <cell r="C36">
            <v>8000809</v>
          </cell>
          <cell r="D36" t="str">
            <v>MEDELLIN</v>
          </cell>
          <cell r="E36" t="str">
            <v>AICARDO ROMAN</v>
          </cell>
          <cell r="F36" t="str">
            <v>HOSPITAL PABLO TOBON URIBE</v>
          </cell>
          <cell r="G36">
            <v>0</v>
          </cell>
          <cell r="H36">
            <v>0</v>
          </cell>
          <cell r="I36">
            <v>42135</v>
          </cell>
          <cell r="J36">
            <v>15058081</v>
          </cell>
          <cell r="K36">
            <v>42146</v>
          </cell>
          <cell r="L36">
            <v>0</v>
          </cell>
          <cell r="M36">
            <v>0</v>
          </cell>
        </row>
        <row r="37">
          <cell r="C37">
            <v>8000810</v>
          </cell>
          <cell r="D37" t="str">
            <v>MEDELLIN</v>
          </cell>
          <cell r="E37" t="str">
            <v>AICARDO ROMAN</v>
          </cell>
          <cell r="F37" t="str">
            <v>HOSPITAL PABLO TOBON URIBE</v>
          </cell>
          <cell r="G37">
            <v>0</v>
          </cell>
          <cell r="H37">
            <v>0</v>
          </cell>
          <cell r="I37">
            <v>42135</v>
          </cell>
          <cell r="J37">
            <v>15058082</v>
          </cell>
          <cell r="K37">
            <v>42146</v>
          </cell>
          <cell r="L37">
            <v>0</v>
          </cell>
          <cell r="M37">
            <v>0</v>
          </cell>
        </row>
        <row r="38">
          <cell r="C38">
            <v>8000543</v>
          </cell>
          <cell r="D38" t="str">
            <v>MEDELLIN</v>
          </cell>
          <cell r="E38" t="str">
            <v>AICARDO ROMAN</v>
          </cell>
          <cell r="F38" t="str">
            <v>HOSPITAL PABLO TOBON URIBE</v>
          </cell>
          <cell r="G38">
            <v>0</v>
          </cell>
          <cell r="H38">
            <v>0</v>
          </cell>
          <cell r="I38">
            <v>42137</v>
          </cell>
          <cell r="J38">
            <v>15058096</v>
          </cell>
          <cell r="K38">
            <v>42164</v>
          </cell>
          <cell r="L38">
            <v>2</v>
          </cell>
          <cell r="M38">
            <v>0</v>
          </cell>
        </row>
        <row r="39">
          <cell r="C39">
            <v>6000677</v>
          </cell>
          <cell r="D39" t="str">
            <v>CALI</v>
          </cell>
          <cell r="E39" t="str">
            <v>DIANA SOFIA OSPINA TOBON</v>
          </cell>
          <cell r="F39" t="str">
            <v>INELCA SAS</v>
          </cell>
          <cell r="G39">
            <v>0</v>
          </cell>
          <cell r="H39">
            <v>0</v>
          </cell>
          <cell r="I39">
            <v>42137</v>
          </cell>
          <cell r="J39">
            <v>15056088</v>
          </cell>
          <cell r="K39">
            <v>42164</v>
          </cell>
          <cell r="L39">
            <v>1</v>
          </cell>
          <cell r="M39">
            <v>0</v>
          </cell>
        </row>
        <row r="40">
          <cell r="C40">
            <v>6000679</v>
          </cell>
          <cell r="D40" t="str">
            <v>CALI</v>
          </cell>
          <cell r="E40" t="str">
            <v>DIANA SOFIA OSPINA TOBON</v>
          </cell>
          <cell r="F40" t="str">
            <v>LATINOAMERICANA DE LA CONSTRUCCIÓN</v>
          </cell>
          <cell r="G40">
            <v>0</v>
          </cell>
          <cell r="H40">
            <v>0</v>
          </cell>
          <cell r="I40">
            <v>42137</v>
          </cell>
          <cell r="J40">
            <v>15056094</v>
          </cell>
          <cell r="K40">
            <v>42164</v>
          </cell>
          <cell r="L40">
            <v>1</v>
          </cell>
          <cell r="M40">
            <v>0</v>
          </cell>
        </row>
        <row r="41">
          <cell r="C41">
            <v>1536</v>
          </cell>
          <cell r="D41" t="str">
            <v>BOGOTA</v>
          </cell>
          <cell r="E41" t="str">
            <v>JAVIER RAMIREZ</v>
          </cell>
          <cell r="F41" t="str">
            <v>PAMAY</v>
          </cell>
          <cell r="G41">
            <v>0</v>
          </cell>
          <cell r="H41">
            <v>0</v>
          </cell>
          <cell r="I41">
            <v>42137</v>
          </cell>
          <cell r="J41">
            <v>15050089</v>
          </cell>
          <cell r="K41">
            <v>42164</v>
          </cell>
          <cell r="L41">
            <v>1</v>
          </cell>
          <cell r="M41">
            <v>0</v>
          </cell>
        </row>
        <row r="42">
          <cell r="C42">
            <v>1537</v>
          </cell>
          <cell r="D42" t="str">
            <v>BOGOTA</v>
          </cell>
          <cell r="E42" t="str">
            <v>FIORELLA FALASCHINI CAVUOTO</v>
          </cell>
          <cell r="F42" t="str">
            <v>CODENSA PISO 4</v>
          </cell>
          <cell r="G42">
            <v>0</v>
          </cell>
          <cell r="H42">
            <v>0</v>
          </cell>
          <cell r="I42">
            <v>42137</v>
          </cell>
          <cell r="J42">
            <v>15050092</v>
          </cell>
          <cell r="K42">
            <v>42168</v>
          </cell>
          <cell r="L42">
            <v>1</v>
          </cell>
          <cell r="M42">
            <v>0</v>
          </cell>
        </row>
        <row r="43">
          <cell r="C43">
            <v>1454</v>
          </cell>
          <cell r="D43" t="str">
            <v>BOGOTA</v>
          </cell>
          <cell r="E43" t="str">
            <v>ANDREA CERON</v>
          </cell>
          <cell r="F43" t="str">
            <v>STANZIA S.A.S.</v>
          </cell>
          <cell r="G43">
            <v>42137</v>
          </cell>
          <cell r="H43">
            <v>42143</v>
          </cell>
          <cell r="I43">
            <v>42144</v>
          </cell>
          <cell r="J43">
            <v>15050123</v>
          </cell>
          <cell r="K43">
            <v>42171</v>
          </cell>
          <cell r="L43">
            <v>8</v>
          </cell>
          <cell r="M43" t="str">
            <v>FALTABA ACABADOS, ESQUEMA PASACABLES Y EL RUT NO CORRESPONDIA AL CLIENTE DE LA COT</v>
          </cell>
        </row>
        <row r="44">
          <cell r="C44">
            <v>1540</v>
          </cell>
          <cell r="D44" t="str">
            <v>BOGOTA</v>
          </cell>
          <cell r="E44" t="str">
            <v>FIORELLA FALASCHINI CAVUOTO</v>
          </cell>
          <cell r="F44" t="str">
            <v>CALL SOC PROSEGUR</v>
          </cell>
          <cell r="G44">
            <v>42138</v>
          </cell>
          <cell r="H44">
            <v>42149</v>
          </cell>
          <cell r="I44">
            <v>42149</v>
          </cell>
          <cell r="J44">
            <v>15050137</v>
          </cell>
          <cell r="K44">
            <v>42188</v>
          </cell>
          <cell r="L44">
            <v>12</v>
          </cell>
          <cell r="M44" t="str">
            <v>FALTABA APROB CLIENTE AUT PARA MUEBLES ESP EXTERNOS (SE RECIBIO NUEVA CARPETA)</v>
          </cell>
        </row>
        <row r="45">
          <cell r="C45">
            <v>6000680</v>
          </cell>
          <cell r="D45" t="str">
            <v>CALI</v>
          </cell>
          <cell r="E45" t="str">
            <v>DIANA SOFIA OSPINA TOBON</v>
          </cell>
          <cell r="F45" t="str">
            <v>CLINICA ARITMIAS</v>
          </cell>
          <cell r="G45">
            <v>0</v>
          </cell>
          <cell r="H45">
            <v>0</v>
          </cell>
          <cell r="I45">
            <v>42137</v>
          </cell>
          <cell r="J45">
            <v>15056090</v>
          </cell>
          <cell r="K45">
            <v>42164</v>
          </cell>
          <cell r="L45">
            <v>0</v>
          </cell>
          <cell r="M45">
            <v>0</v>
          </cell>
        </row>
        <row r="46">
          <cell r="C46">
            <v>1533</v>
          </cell>
          <cell r="D46" t="str">
            <v>BOGOTA</v>
          </cell>
          <cell r="E46" t="str">
            <v>ALVARO FLOREZ</v>
          </cell>
          <cell r="F46" t="str">
            <v>COLSUBSIDIO</v>
          </cell>
          <cell r="G46">
            <v>0</v>
          </cell>
          <cell r="H46">
            <v>0</v>
          </cell>
          <cell r="I46">
            <v>42138</v>
          </cell>
          <cell r="J46">
            <v>15050099</v>
          </cell>
          <cell r="K46">
            <v>42177</v>
          </cell>
          <cell r="L46">
            <v>1</v>
          </cell>
          <cell r="M46">
            <v>0</v>
          </cell>
        </row>
        <row r="47">
          <cell r="C47">
            <v>1535</v>
          </cell>
          <cell r="D47" t="str">
            <v>BOGOTA</v>
          </cell>
          <cell r="E47" t="str">
            <v>ALVARO FLOREZ</v>
          </cell>
          <cell r="F47" t="str">
            <v>COLSUBSIDIO</v>
          </cell>
          <cell r="G47">
            <v>0</v>
          </cell>
          <cell r="H47">
            <v>0</v>
          </cell>
          <cell r="I47">
            <v>42138</v>
          </cell>
          <cell r="J47">
            <v>15050103</v>
          </cell>
          <cell r="K47">
            <v>42177</v>
          </cell>
          <cell r="L47">
            <v>1</v>
          </cell>
          <cell r="M47">
            <v>0</v>
          </cell>
        </row>
        <row r="48">
          <cell r="C48">
            <v>6000666</v>
          </cell>
          <cell r="D48" t="str">
            <v>CALI</v>
          </cell>
          <cell r="E48" t="str">
            <v>DIANA SOFIA OSPINA TOBON</v>
          </cell>
          <cell r="F48" t="str">
            <v xml:space="preserve">WSP </v>
          </cell>
          <cell r="G48">
            <v>0</v>
          </cell>
          <cell r="H48">
            <v>0</v>
          </cell>
          <cell r="I48">
            <v>42138</v>
          </cell>
          <cell r="J48">
            <v>15056098</v>
          </cell>
          <cell r="K48">
            <v>42166</v>
          </cell>
          <cell r="L48">
            <v>1</v>
          </cell>
          <cell r="M48">
            <v>0</v>
          </cell>
        </row>
        <row r="49">
          <cell r="C49">
            <v>6000668</v>
          </cell>
          <cell r="D49" t="str">
            <v>CALI</v>
          </cell>
          <cell r="E49" t="str">
            <v>DIANA SOFIA OSPINA TOBON</v>
          </cell>
          <cell r="F49" t="str">
            <v xml:space="preserve">WSP </v>
          </cell>
          <cell r="G49">
            <v>0</v>
          </cell>
          <cell r="H49">
            <v>0</v>
          </cell>
          <cell r="I49">
            <v>42137</v>
          </cell>
          <cell r="J49">
            <v>15056093</v>
          </cell>
          <cell r="K49">
            <v>42174</v>
          </cell>
          <cell r="L49">
            <v>0</v>
          </cell>
          <cell r="M49">
            <v>0</v>
          </cell>
        </row>
        <row r="50">
          <cell r="C50">
            <v>6000671</v>
          </cell>
          <cell r="D50" t="str">
            <v>CALI</v>
          </cell>
          <cell r="E50" t="str">
            <v>DIANA SOFIA OSPINA TOBON</v>
          </cell>
          <cell r="F50" t="str">
            <v xml:space="preserve">WSP </v>
          </cell>
          <cell r="G50">
            <v>0</v>
          </cell>
          <cell r="H50">
            <v>0</v>
          </cell>
          <cell r="I50">
            <v>42137</v>
          </cell>
          <cell r="J50">
            <v>15056097</v>
          </cell>
          <cell r="K50">
            <v>42164</v>
          </cell>
          <cell r="L50">
            <v>0</v>
          </cell>
          <cell r="M50">
            <v>0</v>
          </cell>
        </row>
        <row r="51">
          <cell r="C51">
            <v>6000675</v>
          </cell>
          <cell r="D51" t="str">
            <v>CALI</v>
          </cell>
          <cell r="E51" t="str">
            <v>DIANA SOFIA OSPINA TOBON</v>
          </cell>
          <cell r="F51" t="str">
            <v xml:space="preserve">WSP </v>
          </cell>
          <cell r="G51">
            <v>0</v>
          </cell>
          <cell r="H51">
            <v>0</v>
          </cell>
          <cell r="I51">
            <v>42137</v>
          </cell>
          <cell r="J51">
            <v>15056095</v>
          </cell>
          <cell r="K51">
            <v>42164</v>
          </cell>
          <cell r="L51">
            <v>0</v>
          </cell>
          <cell r="M51">
            <v>0</v>
          </cell>
        </row>
        <row r="52">
          <cell r="C52">
            <v>8000798</v>
          </cell>
          <cell r="D52" t="str">
            <v>MEDELLIN</v>
          </cell>
          <cell r="E52" t="str">
            <v>AICARDO ROMAN</v>
          </cell>
          <cell r="F52" t="str">
            <v>SOFASA</v>
          </cell>
          <cell r="G52">
            <v>0</v>
          </cell>
          <cell r="H52">
            <v>0</v>
          </cell>
          <cell r="I52">
            <v>42138</v>
          </cell>
          <cell r="J52">
            <v>15058100</v>
          </cell>
          <cell r="K52">
            <v>42166</v>
          </cell>
          <cell r="L52">
            <v>1</v>
          </cell>
          <cell r="M52">
            <v>0</v>
          </cell>
        </row>
        <row r="53">
          <cell r="C53">
            <v>1529</v>
          </cell>
          <cell r="D53" t="str">
            <v>BOGOTA</v>
          </cell>
          <cell r="E53" t="str">
            <v>MARINA DIAZ</v>
          </cell>
          <cell r="F53" t="str">
            <v>LANDMARK</v>
          </cell>
          <cell r="G53">
            <v>0</v>
          </cell>
          <cell r="H53">
            <v>0</v>
          </cell>
          <cell r="I53">
            <v>42138</v>
          </cell>
          <cell r="J53">
            <v>15050104</v>
          </cell>
          <cell r="K53">
            <v>42166</v>
          </cell>
          <cell r="L53">
            <v>1</v>
          </cell>
          <cell r="M53">
            <v>0</v>
          </cell>
        </row>
        <row r="54">
          <cell r="C54">
            <v>1542</v>
          </cell>
          <cell r="D54" t="str">
            <v>BOGOTA</v>
          </cell>
          <cell r="E54" t="str">
            <v>ALVARO FLOREZ</v>
          </cell>
          <cell r="F54" t="str">
            <v>LABORATORIOS PROVET</v>
          </cell>
          <cell r="G54">
            <v>0</v>
          </cell>
          <cell r="H54">
            <v>0</v>
          </cell>
          <cell r="I54">
            <v>42138</v>
          </cell>
          <cell r="J54">
            <v>15050102</v>
          </cell>
          <cell r="K54" t="str">
            <v>11/06/201</v>
          </cell>
          <cell r="L54">
            <v>0</v>
          </cell>
          <cell r="M54">
            <v>0</v>
          </cell>
        </row>
        <row r="55">
          <cell r="C55">
            <v>1548</v>
          </cell>
          <cell r="D55" t="str">
            <v>BOGOTA</v>
          </cell>
          <cell r="E55" t="str">
            <v>BEATRIZ BAIN</v>
          </cell>
          <cell r="F55" t="str">
            <v>MIN HACIENDA</v>
          </cell>
          <cell r="G55">
            <v>0</v>
          </cell>
          <cell r="H55">
            <v>0</v>
          </cell>
          <cell r="I55">
            <v>42139</v>
          </cell>
          <cell r="J55">
            <v>15050106</v>
          </cell>
          <cell r="K55">
            <v>42166</v>
          </cell>
          <cell r="L55">
            <v>1</v>
          </cell>
          <cell r="M55">
            <v>0</v>
          </cell>
        </row>
        <row r="56">
          <cell r="C56">
            <v>1551</v>
          </cell>
          <cell r="D56" t="str">
            <v>BOGOTA</v>
          </cell>
          <cell r="E56" t="str">
            <v>JAVIER RAMIREZ</v>
          </cell>
          <cell r="F56" t="str">
            <v>ARQUIUS</v>
          </cell>
          <cell r="G56">
            <v>0</v>
          </cell>
          <cell r="H56">
            <v>0</v>
          </cell>
          <cell r="I56">
            <v>42139</v>
          </cell>
          <cell r="J56">
            <v>15050105</v>
          </cell>
          <cell r="K56">
            <v>42166</v>
          </cell>
          <cell r="L56">
            <v>1</v>
          </cell>
          <cell r="M56">
            <v>0</v>
          </cell>
        </row>
        <row r="57">
          <cell r="C57">
            <v>6000682</v>
          </cell>
          <cell r="D57" t="str">
            <v>CALI</v>
          </cell>
          <cell r="E57" t="str">
            <v>DIANA SOFIA OSPINA TOBON</v>
          </cell>
          <cell r="F57" t="str">
            <v>UNV PONTIFICIA BOLIVARIANA</v>
          </cell>
          <cell r="G57">
            <v>42139</v>
          </cell>
          <cell r="H57">
            <v>42143</v>
          </cell>
          <cell r="I57">
            <v>42143</v>
          </cell>
          <cell r="J57">
            <v>15056116</v>
          </cell>
          <cell r="K57">
            <v>42181</v>
          </cell>
          <cell r="L57">
            <v>5</v>
          </cell>
          <cell r="M57" t="str">
            <v>FALTABA AUT. LAMITECH</v>
          </cell>
        </row>
        <row r="58">
          <cell r="C58">
            <v>6000683</v>
          </cell>
          <cell r="D58" t="str">
            <v>CALI</v>
          </cell>
          <cell r="E58" t="str">
            <v>DIANA SOFIA OSPINA TOBON</v>
          </cell>
          <cell r="F58" t="str">
            <v>ROYAL DE COLOMBIA</v>
          </cell>
          <cell r="G58">
            <v>0</v>
          </cell>
          <cell r="H58">
            <v>0</v>
          </cell>
          <cell r="I58">
            <v>42139</v>
          </cell>
          <cell r="J58">
            <v>15056108</v>
          </cell>
          <cell r="K58">
            <v>42166</v>
          </cell>
          <cell r="L58">
            <v>1</v>
          </cell>
          <cell r="M58">
            <v>0</v>
          </cell>
        </row>
        <row r="59">
          <cell r="C59">
            <v>8000726</v>
          </cell>
          <cell r="D59" t="str">
            <v>MEDELLIN</v>
          </cell>
          <cell r="E59" t="str">
            <v>AICARDO ROMAN</v>
          </cell>
          <cell r="F59" t="str">
            <v>SOFASA</v>
          </cell>
          <cell r="G59">
            <v>0</v>
          </cell>
          <cell r="H59">
            <v>0</v>
          </cell>
          <cell r="I59">
            <v>42139</v>
          </cell>
          <cell r="J59">
            <v>15058110</v>
          </cell>
          <cell r="K59">
            <v>42166</v>
          </cell>
          <cell r="L59">
            <v>0</v>
          </cell>
          <cell r="M59">
            <v>0</v>
          </cell>
        </row>
        <row r="60">
          <cell r="C60">
            <v>8000822</v>
          </cell>
          <cell r="D60" t="str">
            <v>MEDELLIN</v>
          </cell>
          <cell r="E60" t="str">
            <v>AICARDO ROMAN</v>
          </cell>
          <cell r="F60" t="str">
            <v>METRO</v>
          </cell>
          <cell r="G60">
            <v>0</v>
          </cell>
          <cell r="H60">
            <v>0</v>
          </cell>
          <cell r="I60">
            <v>42139</v>
          </cell>
          <cell r="J60">
            <v>15058111</v>
          </cell>
          <cell r="K60">
            <v>42166</v>
          </cell>
          <cell r="L60">
            <v>0</v>
          </cell>
          <cell r="M60">
            <v>0</v>
          </cell>
        </row>
        <row r="61">
          <cell r="C61">
            <v>6000681</v>
          </cell>
          <cell r="D61" t="str">
            <v>CALI</v>
          </cell>
          <cell r="E61" t="str">
            <v>DIANA SOFIA OSPINA TOBON</v>
          </cell>
          <cell r="F61" t="str">
            <v>LATINOAMERICANA DE LA CONSTRUCCIÓN</v>
          </cell>
          <cell r="G61">
            <v>0</v>
          </cell>
          <cell r="H61">
            <v>0</v>
          </cell>
          <cell r="I61">
            <v>42143</v>
          </cell>
          <cell r="J61">
            <v>15056112</v>
          </cell>
          <cell r="K61">
            <v>42181</v>
          </cell>
          <cell r="L61">
            <v>1</v>
          </cell>
          <cell r="M61">
            <v>0</v>
          </cell>
        </row>
        <row r="62">
          <cell r="C62">
            <v>6000673</v>
          </cell>
          <cell r="D62" t="str">
            <v>CALI</v>
          </cell>
          <cell r="E62" t="str">
            <v>DIANA SOFIA OSPINA TOBON</v>
          </cell>
          <cell r="F62" t="str">
            <v>PROYECTOS ELÉCTRICOS DE COLOMBIA</v>
          </cell>
          <cell r="G62">
            <v>0</v>
          </cell>
          <cell r="H62">
            <v>0</v>
          </cell>
          <cell r="I62">
            <v>42143</v>
          </cell>
          <cell r="J62">
            <v>15056120</v>
          </cell>
          <cell r="K62">
            <v>42170</v>
          </cell>
          <cell r="L62">
            <v>0</v>
          </cell>
          <cell r="M62">
            <v>0</v>
          </cell>
        </row>
        <row r="63">
          <cell r="C63">
            <v>1558</v>
          </cell>
          <cell r="D63" t="str">
            <v>BOGOTA</v>
          </cell>
          <cell r="E63" t="str">
            <v>DIANA MARCELA PRIETO</v>
          </cell>
          <cell r="F63" t="str">
            <v>DAVIVIENDA</v>
          </cell>
          <cell r="G63">
            <v>0</v>
          </cell>
          <cell r="H63">
            <v>0</v>
          </cell>
          <cell r="I63" t="str">
            <v>DETENIDA</v>
          </cell>
          <cell r="J63" t="str">
            <v>DETENIDA</v>
          </cell>
          <cell r="K63" t="str">
            <v>DETENIDA</v>
          </cell>
          <cell r="L63" t="str">
            <v>DETENIDA</v>
          </cell>
          <cell r="M63">
            <v>0</v>
          </cell>
        </row>
        <row r="64">
          <cell r="C64">
            <v>1546</v>
          </cell>
          <cell r="D64" t="str">
            <v>BOGOTA</v>
          </cell>
          <cell r="E64" t="str">
            <v>FIORELLA FALASCHINI CAVUOTO</v>
          </cell>
          <cell r="F64" t="str">
            <v>CODENSA PISO 3</v>
          </cell>
          <cell r="G64">
            <v>0</v>
          </cell>
          <cell r="H64">
            <v>0</v>
          </cell>
          <cell r="I64">
            <v>42143</v>
          </cell>
          <cell r="J64">
            <v>15050114</v>
          </cell>
          <cell r="K64">
            <v>42170</v>
          </cell>
          <cell r="L64">
            <v>0</v>
          </cell>
          <cell r="M64">
            <v>0</v>
          </cell>
        </row>
        <row r="65">
          <cell r="C65">
            <v>6000684</v>
          </cell>
          <cell r="D65" t="str">
            <v>CALI</v>
          </cell>
          <cell r="E65" t="str">
            <v>DIANA SOFIA OSPINA TOBON</v>
          </cell>
          <cell r="F65" t="str">
            <v>LATINOAMERICANA DE LA CONSTRUCCIÓN</v>
          </cell>
          <cell r="G65">
            <v>0</v>
          </cell>
          <cell r="H65">
            <v>0</v>
          </cell>
          <cell r="I65">
            <v>42143</v>
          </cell>
          <cell r="J65">
            <v>15056119</v>
          </cell>
          <cell r="K65">
            <v>42170</v>
          </cell>
          <cell r="L65">
            <v>0</v>
          </cell>
          <cell r="M65">
            <v>0</v>
          </cell>
        </row>
        <row r="66">
          <cell r="C66">
            <v>8000824</v>
          </cell>
          <cell r="D66" t="str">
            <v>MEDELLIN</v>
          </cell>
          <cell r="E66" t="str">
            <v>AICARDO ROMAN</v>
          </cell>
          <cell r="F66" t="str">
            <v>CORBETA</v>
          </cell>
          <cell r="G66">
            <v>42144</v>
          </cell>
          <cell r="H66">
            <v>42145</v>
          </cell>
          <cell r="I66">
            <v>42149</v>
          </cell>
          <cell r="J66">
            <v>15058131</v>
          </cell>
          <cell r="K66">
            <v>42173</v>
          </cell>
          <cell r="L66">
            <v>6</v>
          </cell>
          <cell r="M66" t="str">
            <v>FALTABA APROB CLIENTE, ESQUEMA PASACABLES, ERROR EN COT</v>
          </cell>
        </row>
        <row r="67">
          <cell r="C67">
            <v>8000827</v>
          </cell>
          <cell r="D67" t="str">
            <v>MEDELLIN</v>
          </cell>
          <cell r="E67" t="str">
            <v>AICARDO ROMAN</v>
          </cell>
          <cell r="F67" t="str">
            <v>UNIMINUTO</v>
          </cell>
          <cell r="G67">
            <v>0</v>
          </cell>
          <cell r="H67">
            <v>0</v>
          </cell>
          <cell r="I67">
            <v>42143</v>
          </cell>
          <cell r="J67">
            <v>15058121</v>
          </cell>
          <cell r="K67">
            <v>42170</v>
          </cell>
          <cell r="L67">
            <v>0</v>
          </cell>
          <cell r="M67">
            <v>0</v>
          </cell>
        </row>
        <row r="68">
          <cell r="C68">
            <v>6000685</v>
          </cell>
          <cell r="D68" t="str">
            <v>CALI</v>
          </cell>
          <cell r="E68" t="str">
            <v>DIANA SOFIA OSPINA TOBON</v>
          </cell>
          <cell r="F68" t="str">
            <v>UNV PONTIFICIA BOLIVARIANA</v>
          </cell>
          <cell r="G68">
            <v>0</v>
          </cell>
          <cell r="H68">
            <v>0</v>
          </cell>
          <cell r="I68">
            <v>42144</v>
          </cell>
          <cell r="J68">
            <v>15056122</v>
          </cell>
          <cell r="K68">
            <v>42171</v>
          </cell>
          <cell r="L68">
            <v>0</v>
          </cell>
          <cell r="M68">
            <v>0</v>
          </cell>
        </row>
        <row r="69">
          <cell r="C69">
            <v>1561</v>
          </cell>
          <cell r="D69" t="str">
            <v>BOGOTA</v>
          </cell>
          <cell r="E69" t="str">
            <v>JAVIER RAMIREZ</v>
          </cell>
          <cell r="F69" t="str">
            <v>VIRMAX</v>
          </cell>
          <cell r="G69">
            <v>0</v>
          </cell>
          <cell r="H69">
            <v>0</v>
          </cell>
          <cell r="I69">
            <v>42145</v>
          </cell>
          <cell r="J69">
            <v>15050125</v>
          </cell>
          <cell r="K69">
            <v>42184</v>
          </cell>
          <cell r="L69">
            <v>1</v>
          </cell>
          <cell r="M69">
            <v>0</v>
          </cell>
        </row>
        <row r="70">
          <cell r="C70">
            <v>8000828</v>
          </cell>
          <cell r="D70" t="str">
            <v>MEDELLIN</v>
          </cell>
          <cell r="E70" t="str">
            <v>AICARDO ROMAN</v>
          </cell>
          <cell r="F70" t="str">
            <v>ALCALDIA DE MEDELLIN</v>
          </cell>
          <cell r="G70">
            <v>0</v>
          </cell>
          <cell r="H70">
            <v>0</v>
          </cell>
          <cell r="I70">
            <v>42146</v>
          </cell>
          <cell r="J70">
            <v>15058127</v>
          </cell>
          <cell r="K70">
            <v>42158</v>
          </cell>
          <cell r="L70">
            <v>2</v>
          </cell>
          <cell r="M70">
            <v>0</v>
          </cell>
        </row>
        <row r="71">
          <cell r="C71">
            <v>1559</v>
          </cell>
          <cell r="D71" t="str">
            <v>BOGOTA</v>
          </cell>
          <cell r="E71" t="str">
            <v>DIANA SOFIA OSPINA TOBON</v>
          </cell>
          <cell r="F71" t="str">
            <v>JAVERIANA</v>
          </cell>
          <cell r="G71">
            <v>0</v>
          </cell>
          <cell r="H71">
            <v>0</v>
          </cell>
          <cell r="I71">
            <v>42144</v>
          </cell>
          <cell r="J71">
            <v>15056124</v>
          </cell>
          <cell r="K71">
            <v>42171</v>
          </cell>
          <cell r="L71">
            <v>0</v>
          </cell>
          <cell r="M71">
            <v>0</v>
          </cell>
        </row>
        <row r="72">
          <cell r="C72">
            <v>1564</v>
          </cell>
          <cell r="D72" t="str">
            <v>BOGOTA</v>
          </cell>
          <cell r="E72" t="str">
            <v>JAVIER RAMIREZ</v>
          </cell>
          <cell r="F72" t="str">
            <v>PROMOTORA TORRES</v>
          </cell>
          <cell r="G72">
            <v>0</v>
          </cell>
          <cell r="H72">
            <v>0</v>
          </cell>
          <cell r="I72">
            <v>42145</v>
          </cell>
          <cell r="J72">
            <v>15050126</v>
          </cell>
          <cell r="K72">
            <v>42156</v>
          </cell>
          <cell r="L72">
            <v>1</v>
          </cell>
          <cell r="M72">
            <v>0</v>
          </cell>
        </row>
        <row r="73">
          <cell r="C73">
            <v>8000811</v>
          </cell>
          <cell r="D73" t="str">
            <v>MEDELLIN</v>
          </cell>
          <cell r="E73" t="str">
            <v>AICARDO ROMAN</v>
          </cell>
          <cell r="F73" t="str">
            <v xml:space="preserve">EPM  </v>
          </cell>
          <cell r="G73">
            <v>42146</v>
          </cell>
          <cell r="H73">
            <v>42150</v>
          </cell>
          <cell r="I73">
            <v>42150</v>
          </cell>
          <cell r="J73">
            <v>15058141</v>
          </cell>
          <cell r="K73">
            <v>42188</v>
          </cell>
          <cell r="L73">
            <v>5</v>
          </cell>
          <cell r="M73" t="str">
            <v>FALTABA AUT COMPRA LAMITECH, FORMATO FACHADAS</v>
          </cell>
        </row>
        <row r="74">
          <cell r="C74">
            <v>1512</v>
          </cell>
          <cell r="D74" t="str">
            <v>BOGOTA</v>
          </cell>
          <cell r="E74" t="str">
            <v>ANDREA CERON</v>
          </cell>
          <cell r="F74" t="str">
            <v>FELIPE ACOSTA</v>
          </cell>
          <cell r="G74">
            <v>0</v>
          </cell>
          <cell r="H74">
            <v>0</v>
          </cell>
          <cell r="I74">
            <v>42146</v>
          </cell>
          <cell r="J74">
            <v>15050129</v>
          </cell>
          <cell r="K74">
            <v>42184</v>
          </cell>
          <cell r="L74">
            <v>1</v>
          </cell>
          <cell r="M74">
            <v>0</v>
          </cell>
        </row>
        <row r="75">
          <cell r="C75">
            <v>1573</v>
          </cell>
          <cell r="D75" t="str">
            <v>BOGOTA</v>
          </cell>
          <cell r="E75" t="str">
            <v>DIANA MARCELA PRIETO</v>
          </cell>
          <cell r="F75" t="str">
            <v>PEGSA PRESTAMO</v>
          </cell>
          <cell r="G75">
            <v>42146</v>
          </cell>
          <cell r="H75">
            <v>42146</v>
          </cell>
          <cell r="I75">
            <v>42149</v>
          </cell>
          <cell r="J75">
            <v>15050132</v>
          </cell>
          <cell r="K75">
            <v>42158</v>
          </cell>
          <cell r="L75">
            <v>4</v>
          </cell>
          <cell r="M75" t="str">
            <v>FALTABA APROB. PRESTAMO ALMACEN. FIN DE SEMANA</v>
          </cell>
        </row>
        <row r="76">
          <cell r="C76">
            <v>1577</v>
          </cell>
          <cell r="D76" t="str">
            <v>BOGOTA</v>
          </cell>
          <cell r="E76" t="str">
            <v>SANDRA DAZA</v>
          </cell>
          <cell r="F76" t="str">
            <v>PORVENIR PRESTAMO</v>
          </cell>
          <cell r="G76">
            <v>42146</v>
          </cell>
          <cell r="H76">
            <v>42149</v>
          </cell>
          <cell r="I76">
            <v>42150</v>
          </cell>
          <cell r="J76">
            <v>15050139</v>
          </cell>
          <cell r="K76">
            <v>42160</v>
          </cell>
          <cell r="L76">
            <v>5</v>
          </cell>
          <cell r="M76" t="str">
            <v>FALTABA APROB. PRESTAMO ALMACEN</v>
          </cell>
        </row>
        <row r="77">
          <cell r="C77">
            <v>8000830</v>
          </cell>
          <cell r="D77" t="str">
            <v>MEDELLIN</v>
          </cell>
          <cell r="E77" t="str">
            <v>AICARDO ROMAN</v>
          </cell>
          <cell r="F77" t="str">
            <v>ALCALDIA DE MEDELLIN</v>
          </cell>
          <cell r="G77">
            <v>0</v>
          </cell>
          <cell r="H77">
            <v>0</v>
          </cell>
          <cell r="I77">
            <v>42146</v>
          </cell>
          <cell r="J77">
            <v>15058128</v>
          </cell>
          <cell r="K77">
            <v>42158</v>
          </cell>
          <cell r="L77">
            <v>1</v>
          </cell>
          <cell r="M77">
            <v>0</v>
          </cell>
        </row>
        <row r="78">
          <cell r="C78">
            <v>1572</v>
          </cell>
          <cell r="D78" t="str">
            <v>BOGOTA</v>
          </cell>
          <cell r="E78" t="str">
            <v>SANTIAGO VENGOECHEA</v>
          </cell>
          <cell r="F78" t="str">
            <v>PROMITEC</v>
          </cell>
          <cell r="G78">
            <v>0</v>
          </cell>
          <cell r="H78">
            <v>0</v>
          </cell>
          <cell r="I78">
            <v>42149</v>
          </cell>
          <cell r="J78">
            <v>15050133</v>
          </cell>
          <cell r="K78">
            <v>42188</v>
          </cell>
          <cell r="L78">
            <v>4</v>
          </cell>
          <cell r="M78" t="str">
            <v>MENOS DOS DIAS FIN DE SEMANA</v>
          </cell>
        </row>
        <row r="79">
          <cell r="C79">
            <v>1578</v>
          </cell>
          <cell r="D79" t="str">
            <v>BOGOTA</v>
          </cell>
          <cell r="E79" t="str">
            <v>CLARA SANTAMARIA</v>
          </cell>
          <cell r="F79" t="str">
            <v xml:space="preserve">ADICIONALES DIAN  </v>
          </cell>
          <cell r="G79">
            <v>0</v>
          </cell>
          <cell r="H79">
            <v>0</v>
          </cell>
          <cell r="I79">
            <v>42146</v>
          </cell>
          <cell r="J79">
            <v>15050130</v>
          </cell>
          <cell r="K79">
            <v>42173</v>
          </cell>
          <cell r="L79">
            <v>1</v>
          </cell>
          <cell r="M79">
            <v>0</v>
          </cell>
        </row>
        <row r="80">
          <cell r="C80">
            <v>1580</v>
          </cell>
          <cell r="D80" t="str">
            <v>BOGOTA</v>
          </cell>
          <cell r="E80" t="str">
            <v>CLARA SANTAMARIA</v>
          </cell>
          <cell r="F80" t="str">
            <v>ALFOMBRA DIAN SAN AGUSTIN</v>
          </cell>
          <cell r="G80">
            <v>0</v>
          </cell>
          <cell r="H80">
            <v>0</v>
          </cell>
          <cell r="I80">
            <v>42149</v>
          </cell>
          <cell r="J80">
            <v>15050135</v>
          </cell>
          <cell r="K80">
            <v>42177</v>
          </cell>
          <cell r="L80">
            <v>1</v>
          </cell>
          <cell r="M80">
            <v>0</v>
          </cell>
        </row>
        <row r="81">
          <cell r="C81">
            <v>1570</v>
          </cell>
          <cell r="D81" t="str">
            <v>BOGOTA</v>
          </cell>
          <cell r="E81" t="str">
            <v>ELIZABETH ACOSTA</v>
          </cell>
          <cell r="F81" t="str">
            <v>FLORES DE SERREZUELA</v>
          </cell>
          <cell r="G81">
            <v>0</v>
          </cell>
          <cell r="H81">
            <v>0</v>
          </cell>
          <cell r="I81">
            <v>42149</v>
          </cell>
          <cell r="J81">
            <v>15050134</v>
          </cell>
          <cell r="K81">
            <v>42177</v>
          </cell>
          <cell r="L81">
            <v>0</v>
          </cell>
          <cell r="M81">
            <v>0</v>
          </cell>
        </row>
        <row r="82">
          <cell r="C82">
            <v>1579</v>
          </cell>
          <cell r="D82" t="str">
            <v>BOGOTA</v>
          </cell>
          <cell r="E82" t="str">
            <v>ELIZABETH ACOSTA</v>
          </cell>
          <cell r="F82" t="str">
            <v>PHARMADERM</v>
          </cell>
          <cell r="G82">
            <v>0</v>
          </cell>
          <cell r="H82">
            <v>0</v>
          </cell>
          <cell r="I82">
            <v>42150</v>
          </cell>
          <cell r="J82">
            <v>15050140</v>
          </cell>
          <cell r="K82">
            <v>42177</v>
          </cell>
          <cell r="L82">
            <v>1</v>
          </cell>
          <cell r="M82">
            <v>0</v>
          </cell>
        </row>
        <row r="83">
          <cell r="C83">
            <v>6000686</v>
          </cell>
          <cell r="D83" t="str">
            <v>CALI</v>
          </cell>
          <cell r="E83" t="str">
            <v>DIANA SOFIA OSPINA TOBON</v>
          </cell>
          <cell r="F83" t="str">
            <v>UNIV JAVERIANA</v>
          </cell>
          <cell r="G83">
            <v>0</v>
          </cell>
          <cell r="H83">
            <v>0</v>
          </cell>
          <cell r="I83">
            <v>42149</v>
          </cell>
          <cell r="J83">
            <v>15056136</v>
          </cell>
          <cell r="K83">
            <v>42177</v>
          </cell>
          <cell r="L83">
            <v>0</v>
          </cell>
          <cell r="M83">
            <v>0</v>
          </cell>
        </row>
        <row r="84">
          <cell r="C84">
            <v>6000687</v>
          </cell>
          <cell r="D84" t="str">
            <v>CALI</v>
          </cell>
          <cell r="E84" t="str">
            <v>ZULEYMA ARBOLEDA FRANCO</v>
          </cell>
          <cell r="F84" t="str">
            <v>INDUSTRIA ELECTRICA DEL CAUCA</v>
          </cell>
          <cell r="G84">
            <v>0</v>
          </cell>
          <cell r="H84">
            <v>0</v>
          </cell>
          <cell r="I84">
            <v>42149</v>
          </cell>
          <cell r="J84">
            <v>15056138</v>
          </cell>
          <cell r="K84">
            <v>42177</v>
          </cell>
          <cell r="L84">
            <v>0</v>
          </cell>
          <cell r="M84">
            <v>0</v>
          </cell>
        </row>
        <row r="85">
          <cell r="C85">
            <v>8000835</v>
          </cell>
          <cell r="D85" t="str">
            <v>MEDELLIN</v>
          </cell>
          <cell r="E85" t="str">
            <v>AICARDO ROMAN</v>
          </cell>
          <cell r="F85" t="str">
            <v>HOSPITAL PABLO TOBON URIBE</v>
          </cell>
          <cell r="G85">
            <v>0</v>
          </cell>
          <cell r="H85">
            <v>0</v>
          </cell>
          <cell r="I85">
            <v>42151</v>
          </cell>
          <cell r="J85">
            <v>15058143</v>
          </cell>
          <cell r="K85">
            <v>42178</v>
          </cell>
          <cell r="L85">
            <v>2</v>
          </cell>
          <cell r="M85">
            <v>0</v>
          </cell>
        </row>
        <row r="86">
          <cell r="C86">
            <v>8000838</v>
          </cell>
          <cell r="D86" t="str">
            <v>MEDELLIN</v>
          </cell>
          <cell r="E86" t="str">
            <v>AICARDO ROMAN</v>
          </cell>
          <cell r="F86" t="str">
            <v>SOFASA</v>
          </cell>
          <cell r="G86">
            <v>0</v>
          </cell>
          <cell r="H86">
            <v>0</v>
          </cell>
          <cell r="I86">
            <v>42150</v>
          </cell>
          <cell r="J86">
            <v>15058142</v>
          </cell>
          <cell r="K86">
            <v>42177</v>
          </cell>
          <cell r="L86">
            <v>0</v>
          </cell>
          <cell r="M86">
            <v>0</v>
          </cell>
        </row>
        <row r="87">
          <cell r="C87">
            <v>1575</v>
          </cell>
          <cell r="D87" t="str">
            <v>BOGOTA</v>
          </cell>
          <cell r="E87" t="str">
            <v>FIORELLA FALASCHINI CAVUOTO</v>
          </cell>
          <cell r="F87" t="str">
            <v>JAVERIANA</v>
          </cell>
          <cell r="G87">
            <v>42151</v>
          </cell>
          <cell r="H87">
            <v>42156</v>
          </cell>
          <cell r="I87">
            <v>42157</v>
          </cell>
          <cell r="J87">
            <v>15060049</v>
          </cell>
          <cell r="K87">
            <v>42195</v>
          </cell>
          <cell r="L87">
            <v>7</v>
          </cell>
          <cell r="M87" t="str">
            <v>FALTABA AUT. LAMITECH, CONFIRMACION ACAB. CANTOS</v>
          </cell>
        </row>
        <row r="88">
          <cell r="C88">
            <v>8000840</v>
          </cell>
          <cell r="D88" t="str">
            <v>MEDELLIN</v>
          </cell>
          <cell r="E88" t="str">
            <v>AICARDO ROMAN</v>
          </cell>
          <cell r="F88" t="str">
            <v>METRO</v>
          </cell>
          <cell r="G88">
            <v>0</v>
          </cell>
          <cell r="H88">
            <v>0</v>
          </cell>
          <cell r="I88">
            <v>42151</v>
          </cell>
          <cell r="J88">
            <v>15058146</v>
          </cell>
          <cell r="K88">
            <v>42178</v>
          </cell>
          <cell r="L88">
            <v>1</v>
          </cell>
          <cell r="M88">
            <v>0</v>
          </cell>
        </row>
        <row r="89">
          <cell r="C89">
            <v>8000841</v>
          </cell>
          <cell r="D89" t="str">
            <v>MEDELLIN</v>
          </cell>
          <cell r="E89" t="str">
            <v>AICARDO ROMAN</v>
          </cell>
          <cell r="F89" t="str">
            <v>JORGE JULIAN</v>
          </cell>
          <cell r="G89">
            <v>0</v>
          </cell>
          <cell r="H89">
            <v>0</v>
          </cell>
          <cell r="I89">
            <v>42151</v>
          </cell>
          <cell r="J89">
            <v>15058144</v>
          </cell>
          <cell r="K89">
            <v>42178</v>
          </cell>
          <cell r="L89">
            <v>0</v>
          </cell>
          <cell r="M89">
            <v>0</v>
          </cell>
        </row>
        <row r="90">
          <cell r="C90">
            <v>6000688</v>
          </cell>
          <cell r="D90" t="str">
            <v>CALI</v>
          </cell>
          <cell r="E90" t="str">
            <v>ZULEYMA ARBOLEDA FRANCO</v>
          </cell>
          <cell r="F90" t="str">
            <v>JARAMILLO MORA</v>
          </cell>
          <cell r="G90">
            <v>0</v>
          </cell>
          <cell r="H90">
            <v>0</v>
          </cell>
          <cell r="I90">
            <v>42151</v>
          </cell>
          <cell r="J90">
            <v>15056147</v>
          </cell>
          <cell r="K90">
            <v>42178</v>
          </cell>
          <cell r="L90">
            <v>0</v>
          </cell>
          <cell r="M90">
            <v>0</v>
          </cell>
        </row>
        <row r="91">
          <cell r="C91">
            <v>6000690</v>
          </cell>
          <cell r="D91" t="str">
            <v>CALI</v>
          </cell>
          <cell r="E91" t="str">
            <v>ZULEYMA ARBOLEDA FRANCO</v>
          </cell>
          <cell r="F91" t="str">
            <v xml:space="preserve">WSP </v>
          </cell>
          <cell r="G91">
            <v>0</v>
          </cell>
          <cell r="H91">
            <v>0</v>
          </cell>
          <cell r="I91">
            <v>42151</v>
          </cell>
          <cell r="J91">
            <v>15056145</v>
          </cell>
          <cell r="K91">
            <v>42178</v>
          </cell>
          <cell r="L91">
            <v>0</v>
          </cell>
          <cell r="M91">
            <v>0</v>
          </cell>
        </row>
        <row r="92">
          <cell r="C92">
            <v>1593</v>
          </cell>
          <cell r="D92" t="str">
            <v>BOGOTA</v>
          </cell>
          <cell r="E92" t="str">
            <v>FIORELLA FALASCHINI CAVUOTO</v>
          </cell>
          <cell r="F92" t="str">
            <v>MUESTRA ALQUERIA</v>
          </cell>
          <cell r="G92">
            <v>0</v>
          </cell>
          <cell r="H92">
            <v>0</v>
          </cell>
          <cell r="I92">
            <v>42153</v>
          </cell>
          <cell r="J92">
            <v>15050150</v>
          </cell>
          <cell r="K92">
            <v>42165</v>
          </cell>
          <cell r="L92">
            <v>2</v>
          </cell>
          <cell r="M92">
            <v>0</v>
          </cell>
        </row>
        <row r="93">
          <cell r="C93">
            <v>6000691</v>
          </cell>
          <cell r="D93" t="str">
            <v>CALI</v>
          </cell>
          <cell r="E93" t="str">
            <v>ZULEYMA ARBOLEDA FRANCO</v>
          </cell>
          <cell r="F93" t="str">
            <v xml:space="preserve">WSP </v>
          </cell>
          <cell r="G93">
            <v>0</v>
          </cell>
          <cell r="H93">
            <v>0</v>
          </cell>
          <cell r="I93">
            <v>42152</v>
          </cell>
          <cell r="J93">
            <v>15056148</v>
          </cell>
          <cell r="K93">
            <v>42180</v>
          </cell>
          <cell r="L93">
            <v>1</v>
          </cell>
          <cell r="M93">
            <v>0</v>
          </cell>
        </row>
        <row r="94">
          <cell r="C94">
            <v>1596</v>
          </cell>
          <cell r="D94" t="str">
            <v>BOGOTA</v>
          </cell>
          <cell r="E94" t="str">
            <v>MARINA DIAZ</v>
          </cell>
          <cell r="F94" t="str">
            <v>INDRA</v>
          </cell>
          <cell r="G94">
            <v>0</v>
          </cell>
          <cell r="H94">
            <v>0</v>
          </cell>
          <cell r="I94">
            <v>42152</v>
          </cell>
          <cell r="J94">
            <v>15050149</v>
          </cell>
          <cell r="K94">
            <v>42180</v>
          </cell>
          <cell r="L94">
            <v>0</v>
          </cell>
          <cell r="M94">
            <v>0</v>
          </cell>
        </row>
        <row r="95">
          <cell r="C95">
            <v>8000842</v>
          </cell>
          <cell r="D95" t="str">
            <v>MEDELLIN</v>
          </cell>
          <cell r="E95" t="str">
            <v>AICARDO ROMAN</v>
          </cell>
          <cell r="F95" t="str">
            <v>BOTERO SOTO</v>
          </cell>
          <cell r="G95">
            <v>0</v>
          </cell>
          <cell r="H95">
            <v>0</v>
          </cell>
          <cell r="I95">
            <v>42153</v>
          </cell>
          <cell r="J95">
            <v>15058152</v>
          </cell>
          <cell r="K95">
            <v>42180</v>
          </cell>
          <cell r="L95">
            <v>1</v>
          </cell>
          <cell r="M95">
            <v>0</v>
          </cell>
        </row>
        <row r="96">
          <cell r="C96">
            <v>6000678</v>
          </cell>
          <cell r="D96" t="str">
            <v>CALI</v>
          </cell>
          <cell r="E96" t="str">
            <v>ZULEYMA ARBOLEDA FRANCO</v>
          </cell>
          <cell r="F96" t="str">
            <v>SHOW ROOM CALI</v>
          </cell>
          <cell r="G96">
            <v>0</v>
          </cell>
          <cell r="H96">
            <v>0</v>
          </cell>
          <cell r="I96">
            <v>42153</v>
          </cell>
          <cell r="J96">
            <v>15056151</v>
          </cell>
          <cell r="K96">
            <v>42165</v>
          </cell>
          <cell r="L96">
            <v>1</v>
          </cell>
          <cell r="M96">
            <v>0</v>
          </cell>
        </row>
        <row r="97">
          <cell r="C97">
            <v>1584</v>
          </cell>
          <cell r="D97" t="str">
            <v>BOGOTA</v>
          </cell>
          <cell r="E97" t="str">
            <v>BEATRIZ BAIN</v>
          </cell>
          <cell r="F97" t="str">
            <v>CSJ 245</v>
          </cell>
          <cell r="G97">
            <v>0</v>
          </cell>
          <cell r="H97">
            <v>0</v>
          </cell>
          <cell r="I97">
            <v>42153</v>
          </cell>
          <cell r="J97">
            <v>15050154</v>
          </cell>
          <cell r="K97">
            <v>42191</v>
          </cell>
          <cell r="L97">
            <v>1</v>
          </cell>
          <cell r="M97">
            <v>0</v>
          </cell>
        </row>
        <row r="98">
          <cell r="C98">
            <v>1613</v>
          </cell>
          <cell r="D98" t="str">
            <v>BOGOTA</v>
          </cell>
          <cell r="E98" t="str">
            <v>CLARA SANTAMARIA</v>
          </cell>
          <cell r="F98" t="str">
            <v>MUEBLE DIAN</v>
          </cell>
          <cell r="G98">
            <v>0</v>
          </cell>
          <cell r="H98">
            <v>0</v>
          </cell>
          <cell r="I98">
            <v>42153</v>
          </cell>
          <cell r="J98">
            <v>15050155</v>
          </cell>
          <cell r="K98">
            <v>42191</v>
          </cell>
          <cell r="L98">
            <v>0</v>
          </cell>
          <cell r="M98">
            <v>0</v>
          </cell>
        </row>
        <row r="99">
          <cell r="C99">
            <v>1615</v>
          </cell>
          <cell r="D99" t="str">
            <v>BOGOTA</v>
          </cell>
          <cell r="E99" t="str">
            <v>BEATRIZ BAIN</v>
          </cell>
          <cell r="F99" t="str">
            <v>CSJ 245</v>
          </cell>
          <cell r="G99">
            <v>0</v>
          </cell>
          <cell r="H99">
            <v>0</v>
          </cell>
          <cell r="I99">
            <v>42156</v>
          </cell>
          <cell r="J99">
            <v>15060041</v>
          </cell>
          <cell r="K99">
            <v>42184</v>
          </cell>
          <cell r="L99">
            <v>1</v>
          </cell>
          <cell r="M99">
            <v>0</v>
          </cell>
        </row>
        <row r="100">
          <cell r="C100">
            <v>6000692</v>
          </cell>
          <cell r="D100" t="str">
            <v>CALI</v>
          </cell>
          <cell r="E100" t="str">
            <v>DIANA SOFIA OSPINA TOBON</v>
          </cell>
          <cell r="F100" t="str">
            <v>COPROCENVA</v>
          </cell>
          <cell r="G100">
            <v>0</v>
          </cell>
          <cell r="H100">
            <v>0</v>
          </cell>
          <cell r="I100">
            <v>42156</v>
          </cell>
          <cell r="J100">
            <v>15066042</v>
          </cell>
          <cell r="K100">
            <v>42184</v>
          </cell>
          <cell r="L100">
            <v>0</v>
          </cell>
          <cell r="M100">
            <v>0</v>
          </cell>
        </row>
        <row r="101">
          <cell r="C101">
            <v>1586</v>
          </cell>
          <cell r="D101" t="str">
            <v>BOGOTA</v>
          </cell>
          <cell r="E101" t="str">
            <v>FIORELLA FALASCHINI CAVUOTO</v>
          </cell>
          <cell r="F101" t="str">
            <v>FINANDINA</v>
          </cell>
          <cell r="G101">
            <v>0</v>
          </cell>
          <cell r="H101">
            <v>0</v>
          </cell>
          <cell r="I101">
            <v>42158</v>
          </cell>
          <cell r="J101">
            <v>15060054</v>
          </cell>
          <cell r="K101">
            <v>42195</v>
          </cell>
          <cell r="L101">
            <v>2</v>
          </cell>
          <cell r="M101">
            <v>0</v>
          </cell>
        </row>
        <row r="102">
          <cell r="C102">
            <v>1617</v>
          </cell>
          <cell r="D102" t="str">
            <v>BOGOTA</v>
          </cell>
          <cell r="E102" t="str">
            <v>FIORELLA FALASCHINI CAVUOTO</v>
          </cell>
          <cell r="F102" t="str">
            <v>INTEGRA SECURITY- PROSEGUR</v>
          </cell>
          <cell r="G102">
            <v>0</v>
          </cell>
          <cell r="H102">
            <v>0</v>
          </cell>
          <cell r="I102">
            <v>42156</v>
          </cell>
          <cell r="J102">
            <v>15060047</v>
          </cell>
          <cell r="K102">
            <v>42184</v>
          </cell>
          <cell r="L102">
            <v>0</v>
          </cell>
          <cell r="M102">
            <v>0</v>
          </cell>
        </row>
        <row r="103">
          <cell r="C103">
            <v>1619</v>
          </cell>
          <cell r="D103" t="str">
            <v>BOGOTA</v>
          </cell>
          <cell r="E103" t="str">
            <v>FIORELLA FALASCHINI CAVUOTO</v>
          </cell>
          <cell r="F103" t="str">
            <v>INTEGRA SECURITY- PROSEGUR</v>
          </cell>
          <cell r="G103">
            <v>0</v>
          </cell>
          <cell r="H103">
            <v>0</v>
          </cell>
          <cell r="I103">
            <v>42156</v>
          </cell>
          <cell r="J103">
            <v>15060044</v>
          </cell>
          <cell r="K103">
            <v>42184</v>
          </cell>
          <cell r="L103">
            <v>0</v>
          </cell>
          <cell r="M103">
            <v>0</v>
          </cell>
        </row>
        <row r="104">
          <cell r="C104">
            <v>6000693</v>
          </cell>
          <cell r="D104" t="str">
            <v>CALI</v>
          </cell>
          <cell r="E104" t="str">
            <v>ZULEYMA ARBOLEDA FRANCO</v>
          </cell>
          <cell r="F104" t="str">
            <v>LUZ MARINA QUIÑONES</v>
          </cell>
          <cell r="G104">
            <v>0</v>
          </cell>
          <cell r="H104">
            <v>0</v>
          </cell>
          <cell r="I104">
            <v>42156</v>
          </cell>
          <cell r="J104">
            <v>15066043</v>
          </cell>
          <cell r="K104">
            <v>42184</v>
          </cell>
          <cell r="L104">
            <v>0</v>
          </cell>
          <cell r="M104">
            <v>0</v>
          </cell>
        </row>
        <row r="105">
          <cell r="C105">
            <v>8000816</v>
          </cell>
          <cell r="D105" t="str">
            <v>MEDELLIN</v>
          </cell>
          <cell r="E105" t="str">
            <v>AICARDO ROMAN</v>
          </cell>
          <cell r="F105" t="str">
            <v>UTS RIONEGRO</v>
          </cell>
          <cell r="G105">
            <v>0</v>
          </cell>
          <cell r="H105">
            <v>0</v>
          </cell>
          <cell r="I105">
            <v>42156</v>
          </cell>
          <cell r="J105">
            <v>15068045</v>
          </cell>
          <cell r="K105">
            <v>42184</v>
          </cell>
          <cell r="L105">
            <v>0</v>
          </cell>
          <cell r="M105">
            <v>0</v>
          </cell>
        </row>
        <row r="106">
          <cell r="C106">
            <v>8000808</v>
          </cell>
          <cell r="D106" t="str">
            <v>MEDELLIN</v>
          </cell>
          <cell r="E106" t="str">
            <v>AICARDO ROMAN</v>
          </cell>
          <cell r="F106" t="str">
            <v>SOFASA</v>
          </cell>
          <cell r="G106">
            <v>0</v>
          </cell>
          <cell r="H106">
            <v>0</v>
          </cell>
          <cell r="I106">
            <v>42157</v>
          </cell>
          <cell r="J106">
            <v>15068048</v>
          </cell>
          <cell r="K106">
            <v>42184</v>
          </cell>
          <cell r="L106">
            <v>1</v>
          </cell>
          <cell r="M106">
            <v>0</v>
          </cell>
        </row>
        <row r="107">
          <cell r="C107">
            <v>1581</v>
          </cell>
          <cell r="D107" t="str">
            <v>BOGOTA</v>
          </cell>
          <cell r="E107" t="str">
            <v>NORMA ROCIO GOMEZ</v>
          </cell>
          <cell r="F107" t="str">
            <v>MARPICO</v>
          </cell>
          <cell r="G107">
            <v>0</v>
          </cell>
          <cell r="H107">
            <v>0</v>
          </cell>
          <cell r="I107">
            <v>42156</v>
          </cell>
          <cell r="J107">
            <v>15060046</v>
          </cell>
          <cell r="K107">
            <v>42184</v>
          </cell>
          <cell r="L107">
            <v>0</v>
          </cell>
          <cell r="M107">
            <v>0</v>
          </cell>
        </row>
        <row r="108">
          <cell r="C108">
            <v>1600</v>
          </cell>
          <cell r="D108" t="str">
            <v>BOGOTA</v>
          </cell>
          <cell r="E108" t="str">
            <v>ELIZABETH ACOSTA</v>
          </cell>
          <cell r="F108" t="str">
            <v>ESTRATEGIAS ASOCIADAS</v>
          </cell>
          <cell r="G108">
            <v>0</v>
          </cell>
          <cell r="H108">
            <v>0</v>
          </cell>
          <cell r="I108">
            <v>42158</v>
          </cell>
          <cell r="J108">
            <v>15060055</v>
          </cell>
          <cell r="K108">
            <v>42192</v>
          </cell>
          <cell r="L108">
            <v>2</v>
          </cell>
          <cell r="M108">
            <v>0</v>
          </cell>
        </row>
        <row r="109">
          <cell r="C109">
            <v>1611</v>
          </cell>
          <cell r="D109" t="str">
            <v>BOGOTA</v>
          </cell>
          <cell r="E109" t="str">
            <v>ELIZABETH ACOSTA</v>
          </cell>
          <cell r="F109" t="str">
            <v>ESTRATEGIAS ASOCIADAS</v>
          </cell>
          <cell r="G109">
            <v>0</v>
          </cell>
          <cell r="H109">
            <v>0</v>
          </cell>
          <cell r="I109">
            <v>42157</v>
          </cell>
          <cell r="J109">
            <v>15060052</v>
          </cell>
          <cell r="K109">
            <v>42184</v>
          </cell>
          <cell r="L109">
            <v>1</v>
          </cell>
          <cell r="M109">
            <v>0</v>
          </cell>
        </row>
        <row r="110">
          <cell r="C110">
            <v>1624</v>
          </cell>
          <cell r="D110" t="str">
            <v>BOGOTA</v>
          </cell>
          <cell r="E110" t="str">
            <v>FIORELLA FALASCHINI CAVUOTO</v>
          </cell>
          <cell r="F110" t="str">
            <v>ALQUERIA</v>
          </cell>
          <cell r="G110">
            <v>0</v>
          </cell>
          <cell r="H110">
            <v>0</v>
          </cell>
          <cell r="I110">
            <v>42157</v>
          </cell>
          <cell r="J110">
            <v>15060051</v>
          </cell>
          <cell r="K110">
            <v>42167</v>
          </cell>
          <cell r="L110">
            <v>1</v>
          </cell>
          <cell r="M110">
            <v>0</v>
          </cell>
        </row>
        <row r="111">
          <cell r="C111">
            <v>1617</v>
          </cell>
          <cell r="D111" t="str">
            <v>BOGOTA</v>
          </cell>
          <cell r="E111" t="str">
            <v>FIORELLA FALASCHINI CAVUOTO</v>
          </cell>
          <cell r="F111" t="str">
            <v>INTEGRA SECURITY- PROSEGUR</v>
          </cell>
          <cell r="G111">
            <v>0</v>
          </cell>
          <cell r="H111">
            <v>0</v>
          </cell>
          <cell r="I111">
            <v>42156</v>
          </cell>
          <cell r="J111">
            <v>15060047</v>
          </cell>
          <cell r="K111">
            <v>42184</v>
          </cell>
          <cell r="L111">
            <v>0</v>
          </cell>
          <cell r="M111">
            <v>0</v>
          </cell>
        </row>
        <row r="112">
          <cell r="C112">
            <v>1416</v>
          </cell>
          <cell r="D112" t="str">
            <v>BOGOTA</v>
          </cell>
          <cell r="E112" t="str">
            <v>ANDREA CERON</v>
          </cell>
          <cell r="F112" t="str">
            <v>VIBRAN</v>
          </cell>
          <cell r="G112">
            <v>0</v>
          </cell>
          <cell r="H112">
            <v>0</v>
          </cell>
          <cell r="I112">
            <v>42157</v>
          </cell>
          <cell r="J112">
            <v>15060053</v>
          </cell>
          <cell r="K112">
            <v>42184</v>
          </cell>
          <cell r="L112">
            <v>1</v>
          </cell>
          <cell r="M112">
            <v>0</v>
          </cell>
        </row>
        <row r="113">
          <cell r="C113">
            <v>6000689</v>
          </cell>
          <cell r="D113" t="str">
            <v>CALI</v>
          </cell>
          <cell r="E113" t="str">
            <v>ZULEYMA ARBOLEDA FRANCO</v>
          </cell>
          <cell r="F113" t="str">
            <v>JARAMILLO MORA</v>
          </cell>
          <cell r="G113">
            <v>42157</v>
          </cell>
          <cell r="H113">
            <v>42157</v>
          </cell>
          <cell r="I113">
            <v>42160</v>
          </cell>
          <cell r="J113">
            <v>15066063</v>
          </cell>
          <cell r="K113">
            <v>42187</v>
          </cell>
          <cell r="L113">
            <v>3</v>
          </cell>
          <cell r="M113" t="str">
            <v>FALTABA AUT. LAMITECH, CONFIRMACION ACAB. CANTOS</v>
          </cell>
        </row>
        <row r="114">
          <cell r="C114">
            <v>1616</v>
          </cell>
          <cell r="D114" t="str">
            <v>BOGOTA</v>
          </cell>
          <cell r="E114" t="str">
            <v>JAVIER RAMIREZ</v>
          </cell>
          <cell r="F114" t="str">
            <v>TALEGO</v>
          </cell>
          <cell r="G114">
            <v>0</v>
          </cell>
          <cell r="H114">
            <v>0</v>
          </cell>
          <cell r="I114">
            <v>42157</v>
          </cell>
          <cell r="J114">
            <v>15060050</v>
          </cell>
          <cell r="K114">
            <v>42167</v>
          </cell>
          <cell r="L114">
            <v>0</v>
          </cell>
          <cell r="M114">
            <v>0</v>
          </cell>
        </row>
        <row r="115">
          <cell r="C115">
            <v>1623</v>
          </cell>
          <cell r="D115" t="str">
            <v>BOGOTA</v>
          </cell>
          <cell r="E115" t="str">
            <v>JAVIER RAMIREZ</v>
          </cell>
          <cell r="F115" t="str">
            <v>HEVA</v>
          </cell>
          <cell r="G115">
            <v>0</v>
          </cell>
          <cell r="H115">
            <v>0</v>
          </cell>
          <cell r="I115">
            <v>42159</v>
          </cell>
          <cell r="J115">
            <v>15060062</v>
          </cell>
          <cell r="K115">
            <v>42187</v>
          </cell>
          <cell r="L115">
            <v>2</v>
          </cell>
          <cell r="M115">
            <v>0</v>
          </cell>
        </row>
        <row r="116">
          <cell r="C116">
            <v>1630</v>
          </cell>
          <cell r="D116" t="str">
            <v>BOGOTA</v>
          </cell>
          <cell r="E116" t="str">
            <v>ELIZABETH ACOSTA</v>
          </cell>
          <cell r="F116" t="str">
            <v>ESTRATEGIAS ASOCIADAS</v>
          </cell>
          <cell r="G116">
            <v>0</v>
          </cell>
          <cell r="H116">
            <v>0</v>
          </cell>
          <cell r="I116">
            <v>42158</v>
          </cell>
          <cell r="J116">
            <v>15060056</v>
          </cell>
          <cell r="K116">
            <v>42185</v>
          </cell>
          <cell r="L116">
            <v>0</v>
          </cell>
          <cell r="M116">
            <v>0</v>
          </cell>
        </row>
        <row r="117">
          <cell r="C117">
            <v>8000848</v>
          </cell>
          <cell r="D117" t="str">
            <v>MEDELLIN</v>
          </cell>
          <cell r="E117" t="str">
            <v>AICARDO ROMAN</v>
          </cell>
          <cell r="F117" t="str">
            <v>HOSPITAL PABLO TOBON URIBE</v>
          </cell>
          <cell r="G117">
            <v>0</v>
          </cell>
          <cell r="H117">
            <v>0</v>
          </cell>
          <cell r="I117">
            <v>42159</v>
          </cell>
          <cell r="J117">
            <v>15068058</v>
          </cell>
          <cell r="K117">
            <v>42170</v>
          </cell>
          <cell r="L117">
            <v>0</v>
          </cell>
          <cell r="M117">
            <v>0</v>
          </cell>
        </row>
        <row r="118">
          <cell r="C118">
            <v>1625</v>
          </cell>
          <cell r="D118" t="str">
            <v>BOGOTA</v>
          </cell>
          <cell r="E118" t="str">
            <v>SANTIAGO VENGOECHEA</v>
          </cell>
          <cell r="F118" t="str">
            <v>TEXIM</v>
          </cell>
          <cell r="G118">
            <v>0</v>
          </cell>
          <cell r="H118">
            <v>0</v>
          </cell>
          <cell r="I118">
            <v>42159</v>
          </cell>
          <cell r="J118">
            <v>15060059</v>
          </cell>
          <cell r="K118">
            <v>42187</v>
          </cell>
          <cell r="L118">
            <v>0</v>
          </cell>
          <cell r="M118">
            <v>0</v>
          </cell>
        </row>
        <row r="119">
          <cell r="C119">
            <v>1640</v>
          </cell>
          <cell r="D119" t="str">
            <v>BOGOTA</v>
          </cell>
          <cell r="E119" t="str">
            <v>JAVIER RAMIREZ</v>
          </cell>
          <cell r="F119" t="str">
            <v>TALENGO/ARQUIUS</v>
          </cell>
          <cell r="G119">
            <v>0</v>
          </cell>
          <cell r="H119">
            <v>0</v>
          </cell>
          <cell r="I119">
            <v>42159</v>
          </cell>
          <cell r="J119">
            <v>15060061</v>
          </cell>
          <cell r="K119">
            <v>42198</v>
          </cell>
          <cell r="L119">
            <v>0</v>
          </cell>
          <cell r="M119">
            <v>0</v>
          </cell>
        </row>
        <row r="120">
          <cell r="C120">
            <v>6000694</v>
          </cell>
          <cell r="D120" t="str">
            <v>CALI</v>
          </cell>
          <cell r="E120" t="str">
            <v>DIANA SOFIA OSPINA TOBON</v>
          </cell>
          <cell r="F120" t="str">
            <v>JAVERIANA</v>
          </cell>
          <cell r="G120">
            <v>0</v>
          </cell>
          <cell r="H120">
            <v>0</v>
          </cell>
          <cell r="I120">
            <v>42160</v>
          </cell>
          <cell r="J120">
            <v>15066064</v>
          </cell>
          <cell r="K120">
            <v>42198</v>
          </cell>
          <cell r="L120">
            <v>1</v>
          </cell>
          <cell r="M120">
            <v>0</v>
          </cell>
        </row>
        <row r="121">
          <cell r="C121">
            <v>1642</v>
          </cell>
          <cell r="D121" t="str">
            <v>BOGOTA</v>
          </cell>
          <cell r="E121" t="str">
            <v>MARINA DIAZ</v>
          </cell>
          <cell r="F121" t="str">
            <v>YAZAKI CIEMEL</v>
          </cell>
          <cell r="G121">
            <v>0</v>
          </cell>
          <cell r="H121">
            <v>0</v>
          </cell>
          <cell r="I121">
            <v>42160</v>
          </cell>
          <cell r="J121">
            <v>15060066</v>
          </cell>
          <cell r="K121">
            <v>42205</v>
          </cell>
          <cell r="L121">
            <v>1</v>
          </cell>
          <cell r="M121">
            <v>0</v>
          </cell>
        </row>
        <row r="122">
          <cell r="C122">
            <v>1647</v>
          </cell>
          <cell r="D122" t="str">
            <v>BOGOTA</v>
          </cell>
          <cell r="E122" t="str">
            <v>ELIZABETH ACOSTA</v>
          </cell>
          <cell r="F122" t="str">
            <v>FLORES DE SERREZUELA</v>
          </cell>
          <cell r="G122">
            <v>0</v>
          </cell>
          <cell r="H122">
            <v>0</v>
          </cell>
          <cell r="I122">
            <v>42160</v>
          </cell>
          <cell r="J122">
            <v>15060065</v>
          </cell>
          <cell r="K122">
            <v>42187</v>
          </cell>
          <cell r="L122">
            <v>0</v>
          </cell>
          <cell r="M122">
            <v>0</v>
          </cell>
        </row>
        <row r="123">
          <cell r="C123">
            <v>1648</v>
          </cell>
          <cell r="D123" t="str">
            <v>BOGOTA</v>
          </cell>
          <cell r="E123" t="str">
            <v>FIORELLA FALASCHINI CAVUOTO</v>
          </cell>
          <cell r="F123" t="str">
            <v>HANOOKE TIRES</v>
          </cell>
          <cell r="G123">
            <v>0</v>
          </cell>
          <cell r="H123">
            <v>0</v>
          </cell>
          <cell r="I123">
            <v>42160</v>
          </cell>
          <cell r="J123">
            <v>15060067</v>
          </cell>
          <cell r="K123">
            <v>42187</v>
          </cell>
          <cell r="L123">
            <v>0</v>
          </cell>
          <cell r="M123">
            <v>0</v>
          </cell>
        </row>
        <row r="124">
          <cell r="C124">
            <v>8000849</v>
          </cell>
          <cell r="D124" t="str">
            <v>MEDELLIN</v>
          </cell>
          <cell r="E124" t="str">
            <v>AICARDO ROMAN</v>
          </cell>
          <cell r="F124" t="str">
            <v>HOSPITAL PABLO TOBON URIBE</v>
          </cell>
          <cell r="G124">
            <v>0</v>
          </cell>
          <cell r="H124">
            <v>0</v>
          </cell>
          <cell r="I124">
            <v>42164</v>
          </cell>
          <cell r="J124">
            <v>15068069</v>
          </cell>
          <cell r="K124">
            <v>42191</v>
          </cell>
          <cell r="L124">
            <v>2</v>
          </cell>
          <cell r="M124">
            <v>0</v>
          </cell>
        </row>
        <row r="125">
          <cell r="C125">
            <v>8000850</v>
          </cell>
          <cell r="D125" t="str">
            <v>MEDELLIN</v>
          </cell>
          <cell r="E125" t="str">
            <v>AICARDO ROMAN</v>
          </cell>
          <cell r="F125" t="str">
            <v>SOFASA</v>
          </cell>
          <cell r="G125">
            <v>0</v>
          </cell>
          <cell r="H125">
            <v>0</v>
          </cell>
          <cell r="I125">
            <v>42164</v>
          </cell>
          <cell r="J125">
            <v>15068070</v>
          </cell>
          <cell r="K125">
            <v>42191</v>
          </cell>
          <cell r="L125">
            <v>2</v>
          </cell>
          <cell r="M125">
            <v>0</v>
          </cell>
        </row>
        <row r="126">
          <cell r="C126">
            <v>1633</v>
          </cell>
          <cell r="D126" t="str">
            <v>BOGOTA</v>
          </cell>
          <cell r="E126" t="str">
            <v>FIORELLA FALASCHINI CAVUOTO</v>
          </cell>
          <cell r="F126" t="str">
            <v>FINANDINA</v>
          </cell>
          <cell r="G126">
            <v>0</v>
          </cell>
          <cell r="H126">
            <v>0</v>
          </cell>
          <cell r="I126">
            <v>42164</v>
          </cell>
          <cell r="J126">
            <v>15060068</v>
          </cell>
          <cell r="K126">
            <v>42202</v>
          </cell>
          <cell r="L126">
            <v>2</v>
          </cell>
          <cell r="M126">
            <v>0</v>
          </cell>
        </row>
        <row r="127">
          <cell r="C127">
            <v>8000831</v>
          </cell>
          <cell r="D127" t="str">
            <v>MEDELLIN</v>
          </cell>
          <cell r="E127" t="str">
            <v>AICARDO ROMAN</v>
          </cell>
          <cell r="F127" t="str">
            <v>CORBETA</v>
          </cell>
          <cell r="G127">
            <v>0</v>
          </cell>
          <cell r="H127">
            <v>0</v>
          </cell>
          <cell r="I127">
            <v>42164</v>
          </cell>
          <cell r="J127">
            <v>15068073</v>
          </cell>
          <cell r="K127">
            <v>42191</v>
          </cell>
          <cell r="L127">
            <v>2</v>
          </cell>
          <cell r="M127">
            <v>0</v>
          </cell>
        </row>
        <row r="128">
          <cell r="C128">
            <v>8000833</v>
          </cell>
          <cell r="D128" t="str">
            <v>MEDELLIN</v>
          </cell>
          <cell r="E128" t="str">
            <v>AICARDO ROMAN</v>
          </cell>
          <cell r="F128" t="str">
            <v>CORBETA</v>
          </cell>
          <cell r="G128">
            <v>0</v>
          </cell>
          <cell r="H128">
            <v>0</v>
          </cell>
          <cell r="I128">
            <v>42165</v>
          </cell>
          <cell r="J128">
            <v>15068074</v>
          </cell>
          <cell r="K128">
            <v>42192</v>
          </cell>
          <cell r="L128">
            <v>1</v>
          </cell>
          <cell r="M128">
            <v>0</v>
          </cell>
        </row>
        <row r="129">
          <cell r="C129">
            <v>8000834</v>
          </cell>
          <cell r="D129" t="str">
            <v>MEDELLIN</v>
          </cell>
          <cell r="E129" t="str">
            <v>AICARDO ROMAN</v>
          </cell>
          <cell r="F129" t="str">
            <v>CORBETA</v>
          </cell>
          <cell r="G129">
            <v>0</v>
          </cell>
          <cell r="H129">
            <v>0</v>
          </cell>
          <cell r="I129">
            <v>42165</v>
          </cell>
          <cell r="J129">
            <v>15068075</v>
          </cell>
          <cell r="K129">
            <v>42192</v>
          </cell>
          <cell r="L129">
            <v>1</v>
          </cell>
          <cell r="M129">
            <v>0</v>
          </cell>
        </row>
        <row r="130">
          <cell r="C130">
            <v>1657</v>
          </cell>
          <cell r="D130" t="str">
            <v>BOGOTA</v>
          </cell>
          <cell r="E130" t="str">
            <v>CLARA SANTAMARIA</v>
          </cell>
          <cell r="F130" t="str">
            <v>REMATES DIAN</v>
          </cell>
          <cell r="G130">
            <v>0</v>
          </cell>
          <cell r="H130">
            <v>0</v>
          </cell>
          <cell r="I130">
            <v>42164</v>
          </cell>
          <cell r="J130">
            <v>15060071</v>
          </cell>
          <cell r="K130">
            <v>42191</v>
          </cell>
          <cell r="L130">
            <v>0</v>
          </cell>
          <cell r="M130">
            <v>0</v>
          </cell>
        </row>
        <row r="131">
          <cell r="C131">
            <v>1637</v>
          </cell>
          <cell r="D131" t="str">
            <v>BOGOTA</v>
          </cell>
          <cell r="E131" t="str">
            <v>ALVARO FLOREZ</v>
          </cell>
          <cell r="F131" t="str">
            <v>COLSUBSIDIO</v>
          </cell>
          <cell r="G131">
            <v>0</v>
          </cell>
          <cell r="H131">
            <v>0</v>
          </cell>
          <cell r="I131">
            <v>42165</v>
          </cell>
          <cell r="J131">
            <v>15060078</v>
          </cell>
          <cell r="K131">
            <v>42192</v>
          </cell>
          <cell r="L131">
            <v>1</v>
          </cell>
          <cell r="M131">
            <v>0</v>
          </cell>
        </row>
        <row r="132">
          <cell r="C132">
            <v>1603</v>
          </cell>
          <cell r="D132" t="str">
            <v>BOGOTA</v>
          </cell>
          <cell r="E132" t="str">
            <v>ALVARO FLOREZ</v>
          </cell>
          <cell r="F132" t="str">
            <v>CIFIN OBSEQUIO</v>
          </cell>
          <cell r="G132">
            <v>0</v>
          </cell>
          <cell r="H132">
            <v>0</v>
          </cell>
          <cell r="I132">
            <v>42164</v>
          </cell>
          <cell r="J132">
            <v>15060072</v>
          </cell>
          <cell r="K132">
            <v>42191</v>
          </cell>
          <cell r="L132">
            <v>0</v>
          </cell>
          <cell r="M132">
            <v>0</v>
          </cell>
        </row>
        <row r="133">
          <cell r="C133">
            <v>1652</v>
          </cell>
          <cell r="D133" t="str">
            <v>BOGOTA</v>
          </cell>
          <cell r="E133" t="str">
            <v>FIORELLA FALASCHINI CAVUOTO</v>
          </cell>
          <cell r="F133" t="str">
            <v>PROSEGUR</v>
          </cell>
          <cell r="G133">
            <v>0</v>
          </cell>
          <cell r="H133">
            <v>0</v>
          </cell>
          <cell r="I133">
            <v>42165</v>
          </cell>
          <cell r="J133">
            <v>15060077</v>
          </cell>
          <cell r="K133">
            <v>42192</v>
          </cell>
          <cell r="L133">
            <v>1</v>
          </cell>
          <cell r="M133">
            <v>0</v>
          </cell>
        </row>
        <row r="134">
          <cell r="C134">
            <v>1658</v>
          </cell>
          <cell r="D134" t="str">
            <v>BOGOTA</v>
          </cell>
          <cell r="E134" t="str">
            <v>ALVARO FLOREZ</v>
          </cell>
          <cell r="F134" t="str">
            <v>COMWARE</v>
          </cell>
          <cell r="G134">
            <v>0</v>
          </cell>
          <cell r="H134">
            <v>0</v>
          </cell>
          <cell r="I134">
            <v>42165</v>
          </cell>
          <cell r="J134">
            <v>15060084</v>
          </cell>
          <cell r="K134">
            <v>42202</v>
          </cell>
          <cell r="L134">
            <v>1</v>
          </cell>
          <cell r="M134">
            <v>0</v>
          </cell>
        </row>
        <row r="135">
          <cell r="C135">
            <v>1661</v>
          </cell>
          <cell r="D135" t="str">
            <v>BOGOTA</v>
          </cell>
          <cell r="E135" t="str">
            <v>ALVARO FLOREZ</v>
          </cell>
          <cell r="F135" t="str">
            <v>COLSUBSIDIO</v>
          </cell>
          <cell r="G135">
            <v>0</v>
          </cell>
          <cell r="H135">
            <v>0</v>
          </cell>
          <cell r="I135">
            <v>42165</v>
          </cell>
          <cell r="J135">
            <v>15060079</v>
          </cell>
          <cell r="K135">
            <v>42192</v>
          </cell>
          <cell r="L135">
            <v>1</v>
          </cell>
          <cell r="M135">
            <v>0</v>
          </cell>
        </row>
        <row r="136">
          <cell r="C136">
            <v>1635</v>
          </cell>
          <cell r="D136" t="str">
            <v>BOGOTA</v>
          </cell>
          <cell r="E136" t="str">
            <v>MARINA DIAZ</v>
          </cell>
          <cell r="F136" t="str">
            <v>YAZAKI MESA DE JUNTAS</v>
          </cell>
          <cell r="G136">
            <v>42165</v>
          </cell>
          <cell r="H136">
            <v>42167</v>
          </cell>
          <cell r="I136">
            <v>42171</v>
          </cell>
          <cell r="J136">
            <v>15060096</v>
          </cell>
          <cell r="K136">
            <v>42209</v>
          </cell>
          <cell r="L136">
            <v>6</v>
          </cell>
          <cell r="M136" t="str">
            <v>MODIFICARON LA COTIZACION. FIN DE SEMANA</v>
          </cell>
        </row>
        <row r="137">
          <cell r="C137">
            <v>1636</v>
          </cell>
          <cell r="D137" t="str">
            <v>BOGOTA</v>
          </cell>
          <cell r="E137" t="str">
            <v>JAVIER RAMIREZ</v>
          </cell>
          <cell r="F137" t="str">
            <v>TORRES SIERRA</v>
          </cell>
          <cell r="G137">
            <v>0</v>
          </cell>
          <cell r="H137">
            <v>0</v>
          </cell>
          <cell r="I137">
            <v>42171</v>
          </cell>
          <cell r="J137">
            <v>15060097</v>
          </cell>
          <cell r="K137">
            <v>42198</v>
          </cell>
          <cell r="L137">
            <v>6</v>
          </cell>
          <cell r="M137" t="str">
            <v>PARA VERIFICACION</v>
          </cell>
        </row>
        <row r="138">
          <cell r="C138">
            <v>6000695</v>
          </cell>
          <cell r="D138" t="str">
            <v>CALI</v>
          </cell>
          <cell r="E138" t="str">
            <v>DIANA SOFIA OSPINA TOBON</v>
          </cell>
          <cell r="F138" t="str">
            <v>TRANSPORTES AL MUNDO</v>
          </cell>
          <cell r="G138">
            <v>0</v>
          </cell>
          <cell r="H138">
            <v>0</v>
          </cell>
          <cell r="I138">
            <v>42166</v>
          </cell>
          <cell r="J138">
            <v>15066086</v>
          </cell>
          <cell r="K138">
            <v>42194</v>
          </cell>
          <cell r="L138">
            <v>1</v>
          </cell>
          <cell r="M138">
            <v>0</v>
          </cell>
        </row>
        <row r="139">
          <cell r="C139">
            <v>1609</v>
          </cell>
          <cell r="D139" t="str">
            <v>BOGOTA</v>
          </cell>
          <cell r="E139" t="str">
            <v>ALVARO FLOREZ</v>
          </cell>
          <cell r="F139" t="str">
            <v>ACI PROYECTOS</v>
          </cell>
          <cell r="G139">
            <v>0</v>
          </cell>
          <cell r="H139">
            <v>0</v>
          </cell>
          <cell r="I139">
            <v>42172</v>
          </cell>
          <cell r="J139">
            <v>15060091</v>
          </cell>
          <cell r="K139">
            <v>42205</v>
          </cell>
          <cell r="L139">
            <v>6</v>
          </cell>
          <cell r="M139" t="str">
            <v>POR FIN DE SEMANA. PROYECTO GRANDE</v>
          </cell>
        </row>
        <row r="140">
          <cell r="C140">
            <v>1663</v>
          </cell>
          <cell r="D140" t="str">
            <v>BOGOTA</v>
          </cell>
          <cell r="E140" t="str">
            <v>SANTIAGO VENGOECHEA</v>
          </cell>
          <cell r="F140" t="str">
            <v>HITOS URBANOS</v>
          </cell>
          <cell r="G140">
            <v>0</v>
          </cell>
          <cell r="H140">
            <v>0</v>
          </cell>
          <cell r="I140">
            <v>42166</v>
          </cell>
          <cell r="J140">
            <v>15060087</v>
          </cell>
          <cell r="K140">
            <v>42194</v>
          </cell>
          <cell r="L140">
            <v>0</v>
          </cell>
          <cell r="M140">
            <v>0</v>
          </cell>
        </row>
        <row r="141">
          <cell r="C141">
            <v>1670</v>
          </cell>
          <cell r="D141" t="str">
            <v>BOGOTA</v>
          </cell>
          <cell r="E141" t="str">
            <v>MARINA DIAZ</v>
          </cell>
          <cell r="F141" t="str">
            <v>INDRA</v>
          </cell>
          <cell r="G141">
            <v>0</v>
          </cell>
          <cell r="H141">
            <v>0</v>
          </cell>
          <cell r="I141">
            <v>42166</v>
          </cell>
          <cell r="J141">
            <v>15060085</v>
          </cell>
          <cell r="K141">
            <v>42194</v>
          </cell>
          <cell r="L141">
            <v>0</v>
          </cell>
          <cell r="M141">
            <v>0</v>
          </cell>
        </row>
        <row r="142">
          <cell r="C142">
            <v>1667</v>
          </cell>
          <cell r="D142" t="str">
            <v>BOGOTA</v>
          </cell>
          <cell r="E142" t="str">
            <v>BEATRIZ BAIN</v>
          </cell>
          <cell r="F142" t="str">
            <v>CSJ BARRANQUILLA</v>
          </cell>
          <cell r="G142">
            <v>0</v>
          </cell>
          <cell r="H142">
            <v>0</v>
          </cell>
          <cell r="I142">
            <v>42166</v>
          </cell>
          <cell r="J142">
            <v>15060089</v>
          </cell>
          <cell r="K142">
            <v>42205</v>
          </cell>
          <cell r="L142">
            <v>0</v>
          </cell>
          <cell r="M142">
            <v>0</v>
          </cell>
        </row>
        <row r="143">
          <cell r="C143">
            <v>1668</v>
          </cell>
          <cell r="D143" t="str">
            <v>BOGOTA</v>
          </cell>
          <cell r="E143" t="str">
            <v>BEATRIZ BAIN</v>
          </cell>
          <cell r="F143" t="str">
            <v>CSJ QUIBDO</v>
          </cell>
          <cell r="G143">
            <v>0</v>
          </cell>
          <cell r="H143">
            <v>0</v>
          </cell>
          <cell r="I143">
            <v>42166</v>
          </cell>
          <cell r="J143">
            <v>15060088</v>
          </cell>
          <cell r="K143">
            <v>42194</v>
          </cell>
          <cell r="L143">
            <v>0</v>
          </cell>
          <cell r="M143">
            <v>0</v>
          </cell>
        </row>
        <row r="144">
          <cell r="C144">
            <v>1676</v>
          </cell>
          <cell r="D144" t="str">
            <v>BOGOTA</v>
          </cell>
          <cell r="E144" t="str">
            <v>CLARA SANTAMARIA</v>
          </cell>
          <cell r="F144" t="str">
            <v>DIAN SAN AGUSTIN DUCTOS</v>
          </cell>
          <cell r="G144">
            <v>0</v>
          </cell>
          <cell r="H144">
            <v>0</v>
          </cell>
          <cell r="I144">
            <v>42167</v>
          </cell>
          <cell r="J144">
            <v>15060090</v>
          </cell>
          <cell r="K144">
            <v>42194</v>
          </cell>
          <cell r="L144">
            <v>1</v>
          </cell>
          <cell r="M144">
            <v>0</v>
          </cell>
        </row>
        <row r="145">
          <cell r="C145">
            <v>6000696</v>
          </cell>
          <cell r="D145" t="str">
            <v>CALI</v>
          </cell>
          <cell r="E145" t="str">
            <v>DIANA SOFIA OSPINA TOBON</v>
          </cell>
          <cell r="F145" t="str">
            <v>TRANSPORTES AL MUNDO</v>
          </cell>
          <cell r="G145">
            <v>0</v>
          </cell>
          <cell r="H145">
            <v>0</v>
          </cell>
          <cell r="I145">
            <v>42172</v>
          </cell>
          <cell r="J145">
            <v>15066102</v>
          </cell>
          <cell r="K145">
            <v>42199</v>
          </cell>
          <cell r="L145">
            <v>2</v>
          </cell>
          <cell r="M145">
            <v>0</v>
          </cell>
        </row>
        <row r="146">
          <cell r="C146">
            <v>1664</v>
          </cell>
          <cell r="D146" t="str">
            <v>BOGOTA</v>
          </cell>
          <cell r="E146" t="str">
            <v>FIORELLA FALASCHINI CAVUOTO</v>
          </cell>
          <cell r="F146" t="str">
            <v>PRESIDENCIA FINANDINA</v>
          </cell>
          <cell r="G146">
            <v>42171</v>
          </cell>
          <cell r="H146">
            <v>42178</v>
          </cell>
          <cell r="I146">
            <v>42178</v>
          </cell>
          <cell r="J146">
            <v>15060141</v>
          </cell>
          <cell r="K146">
            <v>42205</v>
          </cell>
          <cell r="L146">
            <v>8</v>
          </cell>
          <cell r="M146" t="str">
            <v>FALTABA APROBACION DEL CLIENTE</v>
          </cell>
        </row>
        <row r="147">
          <cell r="C147">
            <v>1678</v>
          </cell>
          <cell r="D147" t="str">
            <v>BOGOTA</v>
          </cell>
          <cell r="E147" t="str">
            <v>BEATRIZ BAIN</v>
          </cell>
          <cell r="F147" t="str">
            <v>CSJ SANTA MARTA</v>
          </cell>
          <cell r="G147">
            <v>0</v>
          </cell>
          <cell r="H147">
            <v>0</v>
          </cell>
          <cell r="I147">
            <v>42171</v>
          </cell>
          <cell r="J147">
            <v>15060093</v>
          </cell>
          <cell r="K147">
            <v>42198</v>
          </cell>
          <cell r="L147">
            <v>1</v>
          </cell>
          <cell r="M147">
            <v>0</v>
          </cell>
        </row>
        <row r="148">
          <cell r="C148">
            <v>1679</v>
          </cell>
          <cell r="D148" t="str">
            <v>BOGOTA</v>
          </cell>
          <cell r="E148" t="str">
            <v>BEATRIZ BAIN</v>
          </cell>
          <cell r="F148" t="str">
            <v>CSJ POPAYAN</v>
          </cell>
          <cell r="G148">
            <v>0</v>
          </cell>
          <cell r="H148">
            <v>0</v>
          </cell>
          <cell r="I148">
            <v>42171</v>
          </cell>
          <cell r="J148">
            <v>15060094</v>
          </cell>
          <cell r="K148">
            <v>42198</v>
          </cell>
          <cell r="L148">
            <v>1</v>
          </cell>
          <cell r="M148">
            <v>0</v>
          </cell>
        </row>
        <row r="149">
          <cell r="C149">
            <v>1681</v>
          </cell>
          <cell r="D149" t="str">
            <v>BOGOTA</v>
          </cell>
          <cell r="E149" t="str">
            <v>JAVIER RAMIREZ</v>
          </cell>
          <cell r="F149" t="str">
            <v>SALUD VIDA VALLEDUPAR</v>
          </cell>
          <cell r="G149">
            <v>0</v>
          </cell>
          <cell r="H149">
            <v>0</v>
          </cell>
          <cell r="I149">
            <v>42171</v>
          </cell>
          <cell r="J149">
            <v>15060095</v>
          </cell>
          <cell r="K149">
            <v>42198</v>
          </cell>
          <cell r="L149">
            <v>1</v>
          </cell>
          <cell r="M149">
            <v>0</v>
          </cell>
        </row>
        <row r="150">
          <cell r="C150">
            <v>1677</v>
          </cell>
          <cell r="D150" t="str">
            <v>BOGOTA</v>
          </cell>
          <cell r="E150" t="str">
            <v>MARINA DIAZ</v>
          </cell>
          <cell r="F150" t="str">
            <v>INDRA</v>
          </cell>
          <cell r="G150">
            <v>0</v>
          </cell>
          <cell r="H150">
            <v>0</v>
          </cell>
          <cell r="I150">
            <v>42171</v>
          </cell>
          <cell r="J150">
            <v>15060098</v>
          </cell>
          <cell r="K150">
            <v>42198</v>
          </cell>
          <cell r="L150">
            <v>0</v>
          </cell>
          <cell r="M150">
            <v>0</v>
          </cell>
        </row>
        <row r="151">
          <cell r="C151">
            <v>8000862</v>
          </cell>
          <cell r="D151" t="str">
            <v>MEDELLIN</v>
          </cell>
          <cell r="E151" t="str">
            <v>AICARDO ROMAN</v>
          </cell>
          <cell r="F151" t="str">
            <v>CONCONCRETO</v>
          </cell>
          <cell r="G151">
            <v>42172</v>
          </cell>
          <cell r="H151">
            <v>42174</v>
          </cell>
          <cell r="I151">
            <v>42177</v>
          </cell>
          <cell r="J151">
            <v>15068130</v>
          </cell>
          <cell r="K151">
            <v>42205</v>
          </cell>
          <cell r="L151">
            <v>6</v>
          </cell>
          <cell r="M151" t="str">
            <v>FALTABA AUT. LAMITECH</v>
          </cell>
        </row>
        <row r="152">
          <cell r="C152">
            <v>8000832</v>
          </cell>
          <cell r="D152" t="str">
            <v>MEDELLIN</v>
          </cell>
          <cell r="E152" t="str">
            <v>AICARDO ROMAN</v>
          </cell>
          <cell r="F152" t="str">
            <v>CORBETA</v>
          </cell>
          <cell r="G152">
            <v>0</v>
          </cell>
          <cell r="H152">
            <v>0</v>
          </cell>
          <cell r="I152">
            <v>42172</v>
          </cell>
          <cell r="J152">
            <v>15068104</v>
          </cell>
          <cell r="K152">
            <v>42209</v>
          </cell>
          <cell r="L152">
            <v>1</v>
          </cell>
          <cell r="M152">
            <v>0</v>
          </cell>
        </row>
        <row r="153">
          <cell r="C153">
            <v>1683</v>
          </cell>
          <cell r="D153" t="str">
            <v>BOGOTA</v>
          </cell>
          <cell r="E153" t="str">
            <v>FIORELLA FALASCHINI CAVUOTO</v>
          </cell>
          <cell r="F153" t="str">
            <v>PROSEGUR</v>
          </cell>
          <cell r="G153">
            <v>0</v>
          </cell>
          <cell r="H153">
            <v>0</v>
          </cell>
          <cell r="I153">
            <v>42172</v>
          </cell>
          <cell r="J153">
            <v>15060101</v>
          </cell>
          <cell r="K153">
            <v>42209</v>
          </cell>
          <cell r="L153">
            <v>0</v>
          </cell>
          <cell r="M153">
            <v>0</v>
          </cell>
        </row>
        <row r="154">
          <cell r="C154">
            <v>1659</v>
          </cell>
          <cell r="D154" t="str">
            <v>BOGOTA</v>
          </cell>
          <cell r="E154" t="str">
            <v>FIORELLA FALASCHINI CAVUOTO</v>
          </cell>
          <cell r="F154" t="str">
            <v>TRANSPORTADORA DE VALORES</v>
          </cell>
          <cell r="G154">
            <v>0</v>
          </cell>
          <cell r="H154">
            <v>0</v>
          </cell>
          <cell r="I154">
            <v>42172</v>
          </cell>
          <cell r="J154">
            <v>15060099</v>
          </cell>
          <cell r="K154">
            <v>42199</v>
          </cell>
          <cell r="L154">
            <v>0</v>
          </cell>
          <cell r="M154">
            <v>0</v>
          </cell>
        </row>
        <row r="155">
          <cell r="C155">
            <v>1662</v>
          </cell>
          <cell r="D155" t="str">
            <v>BOGOTA</v>
          </cell>
          <cell r="E155" t="str">
            <v>JAVIER RAMIREZ</v>
          </cell>
          <cell r="F155" t="str">
            <v>KIMBERLY</v>
          </cell>
          <cell r="G155">
            <v>0</v>
          </cell>
          <cell r="H155">
            <v>0</v>
          </cell>
          <cell r="I155">
            <v>42172</v>
          </cell>
          <cell r="J155">
            <v>15060100</v>
          </cell>
          <cell r="K155">
            <v>42199</v>
          </cell>
          <cell r="L155">
            <v>0</v>
          </cell>
          <cell r="M155">
            <v>0</v>
          </cell>
        </row>
        <row r="156">
          <cell r="C156">
            <v>1682</v>
          </cell>
          <cell r="D156" t="str">
            <v>BOGOTA</v>
          </cell>
          <cell r="E156" t="str">
            <v>ANDREA CERON</v>
          </cell>
          <cell r="F156" t="str">
            <v>COSTADOS OP 15050129</v>
          </cell>
          <cell r="G156">
            <v>0</v>
          </cell>
          <cell r="H156">
            <v>0</v>
          </cell>
          <cell r="I156">
            <v>42172</v>
          </cell>
          <cell r="J156">
            <v>15060103</v>
          </cell>
          <cell r="K156">
            <v>42199</v>
          </cell>
          <cell r="L156">
            <v>0</v>
          </cell>
          <cell r="M156">
            <v>0</v>
          </cell>
        </row>
        <row r="157">
          <cell r="C157">
            <v>1425</v>
          </cell>
          <cell r="D157" t="str">
            <v>BOGOTA</v>
          </cell>
          <cell r="E157" t="str">
            <v>NORMA ROCIO GOMEZ</v>
          </cell>
          <cell r="F157" t="str">
            <v>UNISYS</v>
          </cell>
          <cell r="G157">
            <v>42173</v>
          </cell>
          <cell r="H157">
            <v>42179</v>
          </cell>
          <cell r="I157">
            <v>42179</v>
          </cell>
          <cell r="J157">
            <v>15060149</v>
          </cell>
          <cell r="K157">
            <v>42206</v>
          </cell>
          <cell r="L157">
            <v>7</v>
          </cell>
          <cell r="M157" t="str">
            <v>FALTABA APROBACION DEL CLIENTE</v>
          </cell>
        </row>
        <row r="158">
          <cell r="C158">
            <v>1686</v>
          </cell>
          <cell r="D158" t="str">
            <v>BOGOTA</v>
          </cell>
          <cell r="E158" t="str">
            <v>NORMA ROCIO GOMEZ</v>
          </cell>
          <cell r="F158" t="str">
            <v>HOTEL COSMOS</v>
          </cell>
          <cell r="G158">
            <v>0</v>
          </cell>
          <cell r="H158">
            <v>0</v>
          </cell>
          <cell r="I158">
            <v>42173</v>
          </cell>
          <cell r="J158">
            <v>15060107</v>
          </cell>
          <cell r="K158">
            <v>42201</v>
          </cell>
          <cell r="L158">
            <v>1</v>
          </cell>
          <cell r="M158">
            <v>0</v>
          </cell>
        </row>
        <row r="159">
          <cell r="C159">
            <v>1675</v>
          </cell>
          <cell r="D159" t="str">
            <v>BOGOTA</v>
          </cell>
          <cell r="E159" t="str">
            <v>SANDRA DAZA</v>
          </cell>
          <cell r="F159" t="str">
            <v>CONSORCIO SANTINELLI</v>
          </cell>
          <cell r="G159">
            <v>0</v>
          </cell>
          <cell r="H159">
            <v>0</v>
          </cell>
          <cell r="I159">
            <v>42173</v>
          </cell>
          <cell r="J159">
            <v>15060105</v>
          </cell>
          <cell r="K159">
            <v>42201</v>
          </cell>
          <cell r="L159">
            <v>1</v>
          </cell>
          <cell r="M159">
            <v>0</v>
          </cell>
        </row>
        <row r="160">
          <cell r="C160">
            <v>6000697</v>
          </cell>
          <cell r="D160" t="str">
            <v>CALI</v>
          </cell>
          <cell r="E160" t="str">
            <v>DIANA SOFIA OSPINA TOBON</v>
          </cell>
          <cell r="F160" t="str">
            <v>DURATEX DE COLOMBIA</v>
          </cell>
          <cell r="G160">
            <v>0</v>
          </cell>
          <cell r="H160">
            <v>0</v>
          </cell>
          <cell r="I160">
            <v>42173</v>
          </cell>
          <cell r="J160">
            <v>15066106</v>
          </cell>
          <cell r="K160">
            <v>42201</v>
          </cell>
          <cell r="L160">
            <v>1</v>
          </cell>
          <cell r="M160">
            <v>0</v>
          </cell>
        </row>
        <row r="161">
          <cell r="C161">
            <v>1650</v>
          </cell>
          <cell r="D161" t="str">
            <v>BOGOTA</v>
          </cell>
          <cell r="E161" t="str">
            <v>DIANA MARCELA PRIETO</v>
          </cell>
          <cell r="F161" t="str">
            <v xml:space="preserve">PEGSA  </v>
          </cell>
          <cell r="G161">
            <v>42173</v>
          </cell>
          <cell r="H161">
            <v>42174</v>
          </cell>
          <cell r="I161">
            <v>42177</v>
          </cell>
          <cell r="J161">
            <v>15060119</v>
          </cell>
          <cell r="K161" t="str">
            <v>237/07/2015</v>
          </cell>
          <cell r="L161">
            <v>5</v>
          </cell>
          <cell r="M161" t="str">
            <v>FALTABA AUT. LAMITECH</v>
          </cell>
        </row>
        <row r="162">
          <cell r="C162">
            <v>1689</v>
          </cell>
          <cell r="D162" t="str">
            <v>BOGOTA</v>
          </cell>
          <cell r="E162" t="str">
            <v>ANNA  CRISTINA MEJIA</v>
          </cell>
          <cell r="F162" t="str">
            <v>GUATEMALA</v>
          </cell>
          <cell r="G162">
            <v>0</v>
          </cell>
          <cell r="H162">
            <v>0</v>
          </cell>
          <cell r="I162">
            <v>42173</v>
          </cell>
          <cell r="J162">
            <v>15060108</v>
          </cell>
          <cell r="K162">
            <v>42201</v>
          </cell>
          <cell r="L162">
            <v>1</v>
          </cell>
          <cell r="M162">
            <v>0</v>
          </cell>
        </row>
        <row r="163">
          <cell r="C163">
            <v>1694</v>
          </cell>
          <cell r="D163" t="str">
            <v>BOGOTA</v>
          </cell>
          <cell r="E163" t="str">
            <v>JAVIER RAMIREZ</v>
          </cell>
          <cell r="F163" t="str">
            <v>SAE</v>
          </cell>
          <cell r="G163">
            <v>0</v>
          </cell>
          <cell r="H163">
            <v>0</v>
          </cell>
          <cell r="I163">
            <v>42174</v>
          </cell>
          <cell r="J163">
            <v>15060112</v>
          </cell>
          <cell r="K163">
            <v>42186</v>
          </cell>
          <cell r="L163">
            <v>1</v>
          </cell>
          <cell r="M163">
            <v>0</v>
          </cell>
        </row>
        <row r="164">
          <cell r="C164">
            <v>8000871</v>
          </cell>
          <cell r="D164" t="str">
            <v>MEDELLIN</v>
          </cell>
          <cell r="E164" t="str">
            <v>AICARDO ROMAN</v>
          </cell>
          <cell r="F164" t="str">
            <v>P&amp;G</v>
          </cell>
          <cell r="G164">
            <v>0</v>
          </cell>
          <cell r="H164">
            <v>0</v>
          </cell>
          <cell r="I164">
            <v>42174</v>
          </cell>
          <cell r="J164">
            <v>15068110</v>
          </cell>
          <cell r="K164">
            <v>42201</v>
          </cell>
          <cell r="L164">
            <v>1</v>
          </cell>
          <cell r="M164">
            <v>0</v>
          </cell>
        </row>
        <row r="165">
          <cell r="C165">
            <v>1690</v>
          </cell>
          <cell r="D165" t="str">
            <v>BOGOTA</v>
          </cell>
          <cell r="E165" t="str">
            <v>SANDRA DAZA</v>
          </cell>
          <cell r="F165" t="str">
            <v>GESTION Y CONTACTO APORTES EN LINEA</v>
          </cell>
          <cell r="G165">
            <v>0</v>
          </cell>
          <cell r="H165">
            <v>0</v>
          </cell>
          <cell r="I165">
            <v>42174</v>
          </cell>
          <cell r="J165">
            <v>15060112</v>
          </cell>
          <cell r="K165">
            <v>42212</v>
          </cell>
          <cell r="L165">
            <v>1</v>
          </cell>
          <cell r="M165">
            <v>0</v>
          </cell>
        </row>
        <row r="166">
          <cell r="C166">
            <v>6000699</v>
          </cell>
          <cell r="D166" t="str">
            <v>CALI</v>
          </cell>
          <cell r="E166" t="str">
            <v>DIANA SOFIA OSPINA TOBON</v>
          </cell>
          <cell r="F166" t="str">
            <v>JARAMILLO MORA</v>
          </cell>
          <cell r="G166">
            <v>0</v>
          </cell>
          <cell r="H166">
            <v>0</v>
          </cell>
          <cell r="I166">
            <v>42174</v>
          </cell>
          <cell r="J166">
            <v>15066113</v>
          </cell>
          <cell r="K166">
            <v>42201</v>
          </cell>
          <cell r="L166">
            <v>0</v>
          </cell>
          <cell r="M166">
            <v>0</v>
          </cell>
        </row>
        <row r="167">
          <cell r="C167">
            <v>6000700</v>
          </cell>
          <cell r="D167" t="str">
            <v>CALI</v>
          </cell>
          <cell r="E167" t="str">
            <v>DIANA SOFIA OSPINA TOBON</v>
          </cell>
          <cell r="F167" t="str">
            <v>INDUSTRIA ELECTRICA DEL CAUCA</v>
          </cell>
          <cell r="G167">
            <v>0</v>
          </cell>
          <cell r="H167">
            <v>0</v>
          </cell>
          <cell r="I167">
            <v>42174</v>
          </cell>
          <cell r="J167">
            <v>15066114</v>
          </cell>
          <cell r="K167">
            <v>42201</v>
          </cell>
          <cell r="L167">
            <v>0</v>
          </cell>
          <cell r="M167">
            <v>0</v>
          </cell>
        </row>
        <row r="168">
          <cell r="C168">
            <v>6000701</v>
          </cell>
          <cell r="D168" t="str">
            <v>CALI</v>
          </cell>
          <cell r="E168" t="str">
            <v>DIANA SOFIA OSPINA TOBON</v>
          </cell>
          <cell r="F168" t="str">
            <v>COPROCENVA</v>
          </cell>
          <cell r="G168">
            <v>0</v>
          </cell>
          <cell r="H168">
            <v>0</v>
          </cell>
          <cell r="I168">
            <v>42174</v>
          </cell>
          <cell r="J168">
            <v>15066118</v>
          </cell>
          <cell r="K168">
            <v>42201</v>
          </cell>
          <cell r="L168">
            <v>0</v>
          </cell>
          <cell r="M168">
            <v>0</v>
          </cell>
        </row>
        <row r="169">
          <cell r="C169">
            <v>6000702</v>
          </cell>
          <cell r="D169" t="str">
            <v>CALI</v>
          </cell>
          <cell r="E169" t="str">
            <v>DIANA SOFIA OSPINA TOBON</v>
          </cell>
          <cell r="F169" t="str">
            <v>LATINOAMERICANA DE LA CONSTRUCCIÓN</v>
          </cell>
          <cell r="G169">
            <v>0</v>
          </cell>
          <cell r="H169">
            <v>0</v>
          </cell>
          <cell r="I169">
            <v>42174</v>
          </cell>
          <cell r="J169">
            <v>15066115</v>
          </cell>
          <cell r="K169">
            <v>42201</v>
          </cell>
          <cell r="L169">
            <v>0</v>
          </cell>
          <cell r="M169">
            <v>0</v>
          </cell>
        </row>
        <row r="170">
          <cell r="C170">
            <v>6000703</v>
          </cell>
          <cell r="D170" t="str">
            <v>CALI</v>
          </cell>
          <cell r="E170" t="str">
            <v>DIANA SOFIA OSPINA TOBON</v>
          </cell>
          <cell r="F170" t="str">
            <v>PROYECTOS ELÉCTRICOS DE COLOMBIA</v>
          </cell>
          <cell r="G170">
            <v>0</v>
          </cell>
          <cell r="H170">
            <v>0</v>
          </cell>
          <cell r="I170">
            <v>42174</v>
          </cell>
          <cell r="J170">
            <v>15066116</v>
          </cell>
          <cell r="K170">
            <v>42201</v>
          </cell>
          <cell r="L170">
            <v>0</v>
          </cell>
          <cell r="M170">
            <v>0</v>
          </cell>
        </row>
        <row r="171">
          <cell r="C171">
            <v>6000704</v>
          </cell>
          <cell r="D171" t="str">
            <v>CALI</v>
          </cell>
          <cell r="E171" t="str">
            <v>DIANA SOFIA OSPINA TOBON</v>
          </cell>
          <cell r="F171" t="str">
            <v>JARAMILLO MORA</v>
          </cell>
          <cell r="G171">
            <v>0</v>
          </cell>
          <cell r="H171">
            <v>0</v>
          </cell>
          <cell r="I171">
            <v>42174</v>
          </cell>
          <cell r="J171">
            <v>15066117</v>
          </cell>
          <cell r="K171">
            <v>42201</v>
          </cell>
          <cell r="L171">
            <v>0</v>
          </cell>
          <cell r="M171">
            <v>0</v>
          </cell>
        </row>
        <row r="172">
          <cell r="C172">
            <v>6000705</v>
          </cell>
          <cell r="D172" t="str">
            <v>CALI</v>
          </cell>
          <cell r="E172" t="str">
            <v>DIANA SOFIA OSPINA TOBON</v>
          </cell>
          <cell r="F172" t="str">
            <v>GESTION FIDUCIARIA</v>
          </cell>
          <cell r="G172">
            <v>0</v>
          </cell>
          <cell r="H172">
            <v>0</v>
          </cell>
          <cell r="I172">
            <v>42177</v>
          </cell>
          <cell r="J172">
            <v>15066122</v>
          </cell>
          <cell r="K172">
            <v>42205</v>
          </cell>
          <cell r="L172">
            <v>1</v>
          </cell>
          <cell r="M172">
            <v>0</v>
          </cell>
        </row>
        <row r="173">
          <cell r="C173">
            <v>6000706</v>
          </cell>
          <cell r="D173" t="str">
            <v>CALI</v>
          </cell>
          <cell r="E173" t="str">
            <v>DIANA SOFIA OSPINA TOBON</v>
          </cell>
          <cell r="F173" t="str">
            <v>JAVERIANA</v>
          </cell>
          <cell r="G173">
            <v>0</v>
          </cell>
          <cell r="H173">
            <v>0</v>
          </cell>
          <cell r="I173">
            <v>42177</v>
          </cell>
          <cell r="J173">
            <v>15066121</v>
          </cell>
          <cell r="K173">
            <v>42188</v>
          </cell>
          <cell r="L173">
            <v>1</v>
          </cell>
          <cell r="M173">
            <v>0</v>
          </cell>
        </row>
        <row r="174">
          <cell r="C174">
            <v>6000707</v>
          </cell>
          <cell r="D174" t="str">
            <v>CALI</v>
          </cell>
          <cell r="E174" t="str">
            <v>DIANA SOFIA OSPINA TOBON</v>
          </cell>
          <cell r="F174" t="str">
            <v>JAVERIANA</v>
          </cell>
          <cell r="G174">
            <v>0</v>
          </cell>
          <cell r="H174">
            <v>0</v>
          </cell>
          <cell r="I174">
            <v>42177</v>
          </cell>
          <cell r="J174">
            <v>15066120</v>
          </cell>
          <cell r="K174">
            <v>42205</v>
          </cell>
          <cell r="L174">
            <v>1</v>
          </cell>
          <cell r="M174">
            <v>0</v>
          </cell>
        </row>
        <row r="175">
          <cell r="C175">
            <v>6000708</v>
          </cell>
          <cell r="D175" t="str">
            <v>CALI</v>
          </cell>
          <cell r="E175" t="str">
            <v>DIANA SOFIA OSPINA TOBON</v>
          </cell>
          <cell r="F175" t="str">
            <v>LUZ MARINA QUIÑONES</v>
          </cell>
          <cell r="G175">
            <v>0</v>
          </cell>
          <cell r="H175">
            <v>0</v>
          </cell>
          <cell r="I175">
            <v>42177</v>
          </cell>
          <cell r="J175">
            <v>15066123</v>
          </cell>
          <cell r="K175">
            <v>42205</v>
          </cell>
          <cell r="L175">
            <v>1</v>
          </cell>
          <cell r="M175">
            <v>0</v>
          </cell>
        </row>
        <row r="176">
          <cell r="C176">
            <v>1691</v>
          </cell>
          <cell r="D176" t="str">
            <v>BOGOTA</v>
          </cell>
          <cell r="E176" t="str">
            <v>ANDREA CERON</v>
          </cell>
          <cell r="F176" t="str">
            <v>LUCAS ABRIL ABOGADOS</v>
          </cell>
          <cell r="G176">
            <v>0</v>
          </cell>
          <cell r="H176">
            <v>0</v>
          </cell>
          <cell r="I176">
            <v>42178</v>
          </cell>
          <cell r="J176">
            <v>15060132</v>
          </cell>
          <cell r="K176">
            <v>42216</v>
          </cell>
          <cell r="L176">
            <v>2</v>
          </cell>
          <cell r="M176">
            <v>0</v>
          </cell>
        </row>
        <row r="177">
          <cell r="C177">
            <v>8000855</v>
          </cell>
          <cell r="D177" t="str">
            <v>MEDELLIN</v>
          </cell>
          <cell r="E177" t="str">
            <v>AICARDO ROMAN</v>
          </cell>
          <cell r="F177" t="str">
            <v>PRACO DIDACOL</v>
          </cell>
          <cell r="G177">
            <v>0</v>
          </cell>
          <cell r="H177">
            <v>0</v>
          </cell>
          <cell r="I177">
            <v>42178</v>
          </cell>
          <cell r="J177">
            <v>15068142</v>
          </cell>
          <cell r="K177">
            <v>42205</v>
          </cell>
          <cell r="L177">
            <v>1</v>
          </cell>
          <cell r="M177">
            <v>0</v>
          </cell>
        </row>
        <row r="178">
          <cell r="C178">
            <v>1702</v>
          </cell>
          <cell r="D178" t="str">
            <v>BOGOTA</v>
          </cell>
          <cell r="E178" t="str">
            <v>CLARA SANTAMARIA</v>
          </cell>
          <cell r="F178" t="str">
            <v>JORGE SERRANO</v>
          </cell>
          <cell r="G178">
            <v>0</v>
          </cell>
          <cell r="H178">
            <v>0</v>
          </cell>
          <cell r="I178">
            <v>42177</v>
          </cell>
          <cell r="J178">
            <v>15060127</v>
          </cell>
          <cell r="K178">
            <v>42216</v>
          </cell>
          <cell r="L178">
            <v>0</v>
          </cell>
          <cell r="M178">
            <v>0</v>
          </cell>
        </row>
        <row r="179">
          <cell r="C179">
            <v>6000709</v>
          </cell>
          <cell r="D179" t="str">
            <v>CALI</v>
          </cell>
          <cell r="E179" t="str">
            <v>DIANA SOFIA OSPINA TOBON</v>
          </cell>
          <cell r="F179" t="str">
            <v>FONDO DE EMPLEADOS MEDICOS</v>
          </cell>
          <cell r="G179">
            <v>0</v>
          </cell>
          <cell r="H179">
            <v>0</v>
          </cell>
          <cell r="I179">
            <v>42177</v>
          </cell>
          <cell r="J179">
            <v>15066126</v>
          </cell>
          <cell r="K179">
            <v>42205</v>
          </cell>
          <cell r="L179">
            <v>0</v>
          </cell>
          <cell r="M179">
            <v>0</v>
          </cell>
        </row>
        <row r="180">
          <cell r="C180">
            <v>6000710</v>
          </cell>
          <cell r="D180" t="str">
            <v>CALI</v>
          </cell>
          <cell r="E180" t="str">
            <v>DIANA SOFIA OSPINA TOBON</v>
          </cell>
          <cell r="F180" t="str">
            <v>FONDO DE EMPLEADOS MEDICOS</v>
          </cell>
          <cell r="G180">
            <v>0</v>
          </cell>
          <cell r="H180">
            <v>0</v>
          </cell>
          <cell r="I180">
            <v>42177</v>
          </cell>
          <cell r="J180">
            <v>15066128</v>
          </cell>
          <cell r="K180">
            <v>42205</v>
          </cell>
          <cell r="L180">
            <v>0</v>
          </cell>
          <cell r="M180">
            <v>0</v>
          </cell>
        </row>
        <row r="181">
          <cell r="C181">
            <v>6000711</v>
          </cell>
          <cell r="D181" t="str">
            <v>CALI</v>
          </cell>
          <cell r="E181" t="str">
            <v>DIANA SOFIA OSPINA TOBON</v>
          </cell>
          <cell r="F181" t="str">
            <v>FONDO DE EMPLEADOS MEDICOS</v>
          </cell>
          <cell r="G181">
            <v>0</v>
          </cell>
          <cell r="H181">
            <v>0</v>
          </cell>
          <cell r="I181">
            <v>42177</v>
          </cell>
          <cell r="J181">
            <v>15066129</v>
          </cell>
          <cell r="K181">
            <v>42205</v>
          </cell>
          <cell r="L181">
            <v>0</v>
          </cell>
          <cell r="M181">
            <v>0</v>
          </cell>
        </row>
        <row r="182">
          <cell r="C182">
            <v>1705</v>
          </cell>
          <cell r="D182" t="str">
            <v>BOGOTA</v>
          </cell>
          <cell r="E182" t="str">
            <v>DIANA MARCELA PRIETO</v>
          </cell>
          <cell r="F182" t="str">
            <v>PEGSA</v>
          </cell>
          <cell r="G182">
            <v>0</v>
          </cell>
          <cell r="H182">
            <v>0</v>
          </cell>
          <cell r="I182">
            <v>42177</v>
          </cell>
          <cell r="J182">
            <v>15060131</v>
          </cell>
          <cell r="K182">
            <v>42188</v>
          </cell>
          <cell r="L182">
            <v>0</v>
          </cell>
          <cell r="M182">
            <v>0</v>
          </cell>
        </row>
        <row r="183">
          <cell r="C183">
            <v>6000698</v>
          </cell>
          <cell r="D183" t="str">
            <v>CALI</v>
          </cell>
          <cell r="E183" t="str">
            <v>DIANA SOFIA OSPINA TOBON</v>
          </cell>
          <cell r="F183" t="str">
            <v>JARAMILLO MORA</v>
          </cell>
          <cell r="G183">
            <v>0</v>
          </cell>
          <cell r="H183">
            <v>0</v>
          </cell>
          <cell r="I183">
            <v>42178</v>
          </cell>
          <cell r="J183">
            <v>15066133</v>
          </cell>
          <cell r="K183">
            <v>42205</v>
          </cell>
          <cell r="L183">
            <v>1</v>
          </cell>
          <cell r="M183">
            <v>0</v>
          </cell>
        </row>
        <row r="184">
          <cell r="C184">
            <v>6000712</v>
          </cell>
          <cell r="D184" t="str">
            <v>CALI</v>
          </cell>
          <cell r="E184" t="str">
            <v>DIANA SOFIA OSPINA TOBON</v>
          </cell>
          <cell r="F184" t="str">
            <v>JARAMILLO MORA</v>
          </cell>
          <cell r="G184">
            <v>0</v>
          </cell>
          <cell r="H184">
            <v>0</v>
          </cell>
          <cell r="I184">
            <v>42179</v>
          </cell>
          <cell r="J184">
            <v>15066145</v>
          </cell>
          <cell r="K184">
            <v>42216</v>
          </cell>
          <cell r="L184">
            <v>2</v>
          </cell>
          <cell r="M184">
            <v>0</v>
          </cell>
        </row>
        <row r="185">
          <cell r="C185">
            <v>1704</v>
          </cell>
          <cell r="D185" t="str">
            <v>BOGOTA</v>
          </cell>
          <cell r="E185" t="str">
            <v>MARINA DIAZ</v>
          </cell>
          <cell r="F185" t="str">
            <v>CAMARA COLOMBIANA DE LA INFRAESTRUCTURA</v>
          </cell>
          <cell r="G185">
            <v>0</v>
          </cell>
          <cell r="H185">
            <v>0</v>
          </cell>
          <cell r="I185">
            <v>42178</v>
          </cell>
          <cell r="J185">
            <v>15060135</v>
          </cell>
          <cell r="K185">
            <v>42216</v>
          </cell>
          <cell r="L185">
            <v>1</v>
          </cell>
          <cell r="M185">
            <v>0</v>
          </cell>
        </row>
        <row r="186">
          <cell r="C186">
            <v>1703</v>
          </cell>
          <cell r="D186" t="str">
            <v>BOGOTA</v>
          </cell>
          <cell r="E186" t="str">
            <v>MARINA DIAZ</v>
          </cell>
          <cell r="F186" t="str">
            <v>U ROSARIO</v>
          </cell>
          <cell r="G186">
            <v>0</v>
          </cell>
          <cell r="H186">
            <v>0</v>
          </cell>
          <cell r="I186">
            <v>42178</v>
          </cell>
          <cell r="J186">
            <v>15060134</v>
          </cell>
          <cell r="K186">
            <v>42205</v>
          </cell>
          <cell r="L186">
            <v>1</v>
          </cell>
          <cell r="M186">
            <v>0</v>
          </cell>
        </row>
        <row r="187">
          <cell r="C187">
            <v>1708</v>
          </cell>
          <cell r="D187" t="str">
            <v>BOGOTA</v>
          </cell>
          <cell r="E187" t="str">
            <v>SANDRA DAZA</v>
          </cell>
          <cell r="F187" t="str">
            <v>GESTION Y CONTACTO APORTES EN LINEA</v>
          </cell>
          <cell r="G187">
            <v>0</v>
          </cell>
          <cell r="H187">
            <v>0</v>
          </cell>
          <cell r="I187">
            <v>42178</v>
          </cell>
          <cell r="J187">
            <v>15060138</v>
          </cell>
          <cell r="K187">
            <v>42205</v>
          </cell>
          <cell r="L187">
            <v>0</v>
          </cell>
          <cell r="M187">
            <v>0</v>
          </cell>
        </row>
        <row r="188">
          <cell r="C188">
            <v>1692</v>
          </cell>
          <cell r="D188" t="str">
            <v>BOGOTA</v>
          </cell>
          <cell r="E188" t="str">
            <v>JAVIER RAMIREZ</v>
          </cell>
          <cell r="F188" t="str">
            <v>GRUPO DOSSARQ</v>
          </cell>
          <cell r="G188">
            <v>0</v>
          </cell>
          <cell r="H188">
            <v>0</v>
          </cell>
          <cell r="I188">
            <v>42178</v>
          </cell>
          <cell r="J188">
            <v>15060137</v>
          </cell>
          <cell r="K188">
            <v>42216</v>
          </cell>
          <cell r="L188">
            <v>0</v>
          </cell>
          <cell r="M188">
            <v>0</v>
          </cell>
        </row>
        <row r="189">
          <cell r="C189">
            <v>1693</v>
          </cell>
          <cell r="D189" t="str">
            <v>BOGOTA</v>
          </cell>
          <cell r="E189" t="str">
            <v>JAVIER RAMIREZ</v>
          </cell>
          <cell r="F189" t="str">
            <v>BANCAMIA</v>
          </cell>
          <cell r="G189">
            <v>0</v>
          </cell>
          <cell r="H189">
            <v>0</v>
          </cell>
          <cell r="I189">
            <v>42178</v>
          </cell>
          <cell r="J189">
            <v>15060136</v>
          </cell>
          <cell r="K189">
            <v>42205</v>
          </cell>
          <cell r="L189">
            <v>0</v>
          </cell>
          <cell r="M189">
            <v>0</v>
          </cell>
        </row>
        <row r="190">
          <cell r="C190">
            <v>1696</v>
          </cell>
          <cell r="D190" t="str">
            <v>BOGOTA</v>
          </cell>
          <cell r="E190" t="str">
            <v>JAVIER RAMIREZ</v>
          </cell>
          <cell r="F190" t="str">
            <v>VIRMAX</v>
          </cell>
          <cell r="G190">
            <v>0</v>
          </cell>
          <cell r="H190">
            <v>0</v>
          </cell>
          <cell r="I190">
            <v>42178</v>
          </cell>
          <cell r="J190">
            <v>15060139</v>
          </cell>
          <cell r="K190">
            <v>42205</v>
          </cell>
          <cell r="L190">
            <v>0</v>
          </cell>
          <cell r="M190">
            <v>0</v>
          </cell>
        </row>
        <row r="191">
          <cell r="C191">
            <v>1697</v>
          </cell>
          <cell r="D191" t="str">
            <v>BOGOTA</v>
          </cell>
          <cell r="E191" t="str">
            <v>JAVIER RAMIREZ</v>
          </cell>
          <cell r="F191" t="str">
            <v>VIRMAX</v>
          </cell>
          <cell r="G191">
            <v>0</v>
          </cell>
          <cell r="H191">
            <v>0</v>
          </cell>
          <cell r="I191">
            <v>42178</v>
          </cell>
          <cell r="J191">
            <v>15060140</v>
          </cell>
          <cell r="K191">
            <v>42205</v>
          </cell>
          <cell r="L191">
            <v>0</v>
          </cell>
          <cell r="M191">
            <v>0</v>
          </cell>
        </row>
        <row r="192">
          <cell r="C192">
            <v>6000713</v>
          </cell>
          <cell r="D192" t="str">
            <v>CALI</v>
          </cell>
          <cell r="E192" t="str">
            <v>DIANA SOFIA OSPINA TOBON</v>
          </cell>
          <cell r="F192" t="str">
            <v>JARAMILLO MORA</v>
          </cell>
          <cell r="G192">
            <v>0</v>
          </cell>
          <cell r="H192">
            <v>0</v>
          </cell>
          <cell r="I192">
            <v>42179</v>
          </cell>
          <cell r="J192">
            <v>15066148</v>
          </cell>
          <cell r="K192">
            <v>42206</v>
          </cell>
          <cell r="L192">
            <v>1</v>
          </cell>
          <cell r="M192">
            <v>0</v>
          </cell>
        </row>
        <row r="193">
          <cell r="C193">
            <v>6000715</v>
          </cell>
          <cell r="D193" t="str">
            <v>CALI</v>
          </cell>
          <cell r="E193" t="str">
            <v>DIANA SOFIA OSPINA TOBON</v>
          </cell>
          <cell r="F193" t="str">
            <v>JARAMILLO MORA</v>
          </cell>
          <cell r="G193">
            <v>0</v>
          </cell>
          <cell r="H193">
            <v>0</v>
          </cell>
          <cell r="I193">
            <v>42179</v>
          </cell>
          <cell r="J193">
            <v>15066150</v>
          </cell>
          <cell r="K193">
            <v>42206</v>
          </cell>
          <cell r="L193">
            <v>1</v>
          </cell>
          <cell r="M193">
            <v>0</v>
          </cell>
        </row>
        <row r="194">
          <cell r="C194">
            <v>6000714</v>
          </cell>
          <cell r="D194" t="str">
            <v>CALI</v>
          </cell>
          <cell r="E194" t="str">
            <v>DIANA SOFIA OSPINA TOBON</v>
          </cell>
          <cell r="F194" t="str">
            <v>GLOBAL SOLUTIONS</v>
          </cell>
          <cell r="G194">
            <v>0</v>
          </cell>
          <cell r="H194">
            <v>0</v>
          </cell>
          <cell r="I194">
            <v>42179</v>
          </cell>
          <cell r="J194">
            <v>15066151</v>
          </cell>
          <cell r="K194">
            <v>42206</v>
          </cell>
          <cell r="L194">
            <v>1</v>
          </cell>
          <cell r="M194">
            <v>0</v>
          </cell>
        </row>
        <row r="195">
          <cell r="C195">
            <v>1714</v>
          </cell>
          <cell r="D195" t="str">
            <v>BOGOTA</v>
          </cell>
          <cell r="E195" t="str">
            <v>ANNA  CRISTINA MEJIA</v>
          </cell>
          <cell r="F195" t="str">
            <v>GUATEMALA</v>
          </cell>
          <cell r="G195">
            <v>0</v>
          </cell>
          <cell r="H195">
            <v>0</v>
          </cell>
          <cell r="I195">
            <v>42179</v>
          </cell>
          <cell r="J195">
            <v>15060143</v>
          </cell>
          <cell r="K195">
            <v>42206</v>
          </cell>
          <cell r="L195">
            <v>0</v>
          </cell>
          <cell r="M195">
            <v>0</v>
          </cell>
        </row>
        <row r="196">
          <cell r="C196">
            <v>6000716</v>
          </cell>
          <cell r="D196" t="str">
            <v>CALI</v>
          </cell>
          <cell r="E196" t="str">
            <v>DIANA SOFIA OSPINA TOBON</v>
          </cell>
          <cell r="F196" t="str">
            <v>GLOBAL SOLUTIONS</v>
          </cell>
          <cell r="G196">
            <v>0</v>
          </cell>
          <cell r="H196">
            <v>0</v>
          </cell>
          <cell r="I196">
            <v>42179</v>
          </cell>
          <cell r="J196">
            <v>15066152</v>
          </cell>
          <cell r="K196">
            <v>42191</v>
          </cell>
          <cell r="L196">
            <v>0</v>
          </cell>
          <cell r="M196">
            <v>0</v>
          </cell>
        </row>
        <row r="197">
          <cell r="C197">
            <v>6000717</v>
          </cell>
          <cell r="D197" t="str">
            <v>CALI</v>
          </cell>
          <cell r="E197" t="str">
            <v>DIANA SOFIA OSPINA TOBON</v>
          </cell>
          <cell r="F197" t="str">
            <v>JAVERIANA</v>
          </cell>
          <cell r="G197">
            <v>0</v>
          </cell>
          <cell r="H197">
            <v>0</v>
          </cell>
          <cell r="I197">
            <v>42179</v>
          </cell>
          <cell r="J197">
            <v>15066153</v>
          </cell>
          <cell r="K197">
            <v>42206</v>
          </cell>
          <cell r="L197">
            <v>0</v>
          </cell>
          <cell r="M197">
            <v>0</v>
          </cell>
        </row>
        <row r="198">
          <cell r="C198">
            <v>6000718</v>
          </cell>
          <cell r="D198" t="str">
            <v>CALI</v>
          </cell>
          <cell r="E198" t="str">
            <v>DIANA SOFIA OSPINA TOBON</v>
          </cell>
          <cell r="F198" t="str">
            <v>JAVERIANA</v>
          </cell>
          <cell r="G198">
            <v>0</v>
          </cell>
          <cell r="H198">
            <v>0</v>
          </cell>
          <cell r="I198">
            <v>42179</v>
          </cell>
          <cell r="J198">
            <v>15066154</v>
          </cell>
          <cell r="K198">
            <v>42191</v>
          </cell>
          <cell r="L198">
            <v>0</v>
          </cell>
          <cell r="M198">
            <v>0</v>
          </cell>
        </row>
        <row r="199">
          <cell r="C199">
            <v>1720</v>
          </cell>
          <cell r="D199" t="str">
            <v>BOGOTA</v>
          </cell>
          <cell r="E199" t="str">
            <v>CLARA SANTAMARIA</v>
          </cell>
          <cell r="F199" t="str">
            <v xml:space="preserve">DIAN </v>
          </cell>
          <cell r="G199">
            <v>0</v>
          </cell>
          <cell r="H199">
            <v>0</v>
          </cell>
          <cell r="I199">
            <v>42179</v>
          </cell>
          <cell r="J199">
            <v>15060147</v>
          </cell>
          <cell r="K199">
            <v>42216</v>
          </cell>
          <cell r="L199">
            <v>0</v>
          </cell>
          <cell r="M199">
            <v>0</v>
          </cell>
        </row>
        <row r="200">
          <cell r="C200">
            <v>1722</v>
          </cell>
          <cell r="D200" t="str">
            <v>BOGOTA</v>
          </cell>
          <cell r="E200" t="str">
            <v>CLARA SANTAMARIA</v>
          </cell>
          <cell r="F200" t="str">
            <v>DIAN SAN AGUSTIN</v>
          </cell>
          <cell r="G200">
            <v>0</v>
          </cell>
          <cell r="H200">
            <v>0</v>
          </cell>
          <cell r="I200">
            <v>42179</v>
          </cell>
          <cell r="J200">
            <v>15060146</v>
          </cell>
          <cell r="K200">
            <v>42206</v>
          </cell>
          <cell r="L200">
            <v>0</v>
          </cell>
          <cell r="M200">
            <v>0</v>
          </cell>
        </row>
        <row r="201">
          <cell r="C201">
            <v>1660</v>
          </cell>
          <cell r="D201" t="str">
            <v>BOGOTA</v>
          </cell>
          <cell r="E201" t="str">
            <v>CLARA SANTAMARIA</v>
          </cell>
          <cell r="F201" t="str">
            <v>ITRC</v>
          </cell>
          <cell r="G201">
            <v>0</v>
          </cell>
          <cell r="H201">
            <v>0</v>
          </cell>
          <cell r="I201">
            <v>42180</v>
          </cell>
          <cell r="J201">
            <v>15060155</v>
          </cell>
          <cell r="K201">
            <v>42208</v>
          </cell>
          <cell r="L201">
            <v>1</v>
          </cell>
          <cell r="M201">
            <v>0</v>
          </cell>
        </row>
        <row r="202">
          <cell r="C202">
            <v>6000720</v>
          </cell>
          <cell r="D202" t="str">
            <v>CALI</v>
          </cell>
          <cell r="E202" t="str">
            <v>DIANA SOFIA OSPINA TOBON</v>
          </cell>
          <cell r="F202" t="str">
            <v>JARAMILLO MORA</v>
          </cell>
          <cell r="G202">
            <v>0</v>
          </cell>
          <cell r="H202">
            <v>0</v>
          </cell>
          <cell r="I202">
            <v>42181</v>
          </cell>
          <cell r="J202">
            <v>15066156</v>
          </cell>
          <cell r="K202">
            <v>42208</v>
          </cell>
          <cell r="L202">
            <v>1</v>
          </cell>
          <cell r="M202">
            <v>0</v>
          </cell>
        </row>
        <row r="203">
          <cell r="C203">
            <v>1729</v>
          </cell>
          <cell r="D203" t="str">
            <v>BOGOTA</v>
          </cell>
          <cell r="E203" t="str">
            <v>FIORELLA FALASCHINI CAVUOTO</v>
          </cell>
          <cell r="F203" t="str">
            <v>PROSEGUR TECNOLOGIA</v>
          </cell>
          <cell r="G203">
            <v>0</v>
          </cell>
          <cell r="H203">
            <v>0</v>
          </cell>
          <cell r="I203">
            <v>42185</v>
          </cell>
          <cell r="J203">
            <v>15060170</v>
          </cell>
          <cell r="K203">
            <v>42212</v>
          </cell>
          <cell r="L203">
            <v>5</v>
          </cell>
          <cell r="M203" t="str">
            <v xml:space="preserve">MENOS DOS DIAS FIN DE SEMANA </v>
          </cell>
        </row>
        <row r="204">
          <cell r="C204">
            <v>8000878</v>
          </cell>
          <cell r="D204" t="str">
            <v>MEDELLIN</v>
          </cell>
          <cell r="E204" t="str">
            <v>AICARDO ROMAN</v>
          </cell>
          <cell r="F204" t="str">
            <v>COLOMBIANA CCIO</v>
          </cell>
          <cell r="G204">
            <v>0</v>
          </cell>
          <cell r="H204">
            <v>0</v>
          </cell>
          <cell r="I204">
            <v>42181</v>
          </cell>
          <cell r="J204">
            <v>15068157</v>
          </cell>
          <cell r="K204">
            <v>42208</v>
          </cell>
          <cell r="L204">
            <v>1</v>
          </cell>
          <cell r="M204">
            <v>0</v>
          </cell>
        </row>
        <row r="205">
          <cell r="C205">
            <v>8000864</v>
          </cell>
          <cell r="D205" t="str">
            <v>MEDELLIN</v>
          </cell>
          <cell r="E205" t="str">
            <v>AICARDO ROMAN</v>
          </cell>
          <cell r="F205" t="str">
            <v>FAMOC MEDELLIN</v>
          </cell>
          <cell r="G205">
            <v>42149</v>
          </cell>
          <cell r="H205">
            <v>42193</v>
          </cell>
          <cell r="I205">
            <v>42194</v>
          </cell>
          <cell r="J205">
            <v>15078072</v>
          </cell>
          <cell r="K205">
            <v>42205</v>
          </cell>
          <cell r="L205">
            <v>14</v>
          </cell>
          <cell r="M205" t="str">
            <v>FALTABA PLANO ARCHIVO RODANTE Y ACANBADOS</v>
          </cell>
        </row>
        <row r="206">
          <cell r="C206">
            <v>1731</v>
          </cell>
          <cell r="D206" t="str">
            <v>BOGOTA</v>
          </cell>
          <cell r="E206" t="str">
            <v>ELIZABETH ACOSTA</v>
          </cell>
          <cell r="F206" t="str">
            <v>LEVITON ANDINA</v>
          </cell>
          <cell r="G206">
            <v>0</v>
          </cell>
          <cell r="H206">
            <v>0</v>
          </cell>
          <cell r="I206">
            <v>42181</v>
          </cell>
          <cell r="J206">
            <v>15060158</v>
          </cell>
          <cell r="K206">
            <v>42208</v>
          </cell>
          <cell r="L206">
            <v>1</v>
          </cell>
          <cell r="M206">
            <v>0</v>
          </cell>
        </row>
        <row r="207">
          <cell r="C207">
            <v>1744</v>
          </cell>
          <cell r="D207" t="str">
            <v>BOGOTA</v>
          </cell>
          <cell r="E207" t="str">
            <v>CLARA SANTAMARIA</v>
          </cell>
          <cell r="F207" t="str">
            <v>ALIANZAS INMOBILIARIAS S. A.</v>
          </cell>
          <cell r="G207">
            <v>0</v>
          </cell>
          <cell r="H207">
            <v>0</v>
          </cell>
          <cell r="I207">
            <v>42185</v>
          </cell>
          <cell r="J207">
            <v>15060171</v>
          </cell>
          <cell r="K207">
            <v>42212</v>
          </cell>
          <cell r="L207">
            <v>5</v>
          </cell>
          <cell r="M207" t="str">
            <v>FIN DE SEMANA</v>
          </cell>
        </row>
        <row r="208">
          <cell r="C208">
            <v>1685</v>
          </cell>
          <cell r="D208" t="str">
            <v>BOGOTA</v>
          </cell>
          <cell r="E208" t="str">
            <v>CLARA SANTAMARIA</v>
          </cell>
          <cell r="F208" t="str">
            <v>ALIANZAS INMOBILIARIAS S. A.</v>
          </cell>
          <cell r="G208">
            <v>0</v>
          </cell>
          <cell r="H208">
            <v>0</v>
          </cell>
          <cell r="I208">
            <v>42185</v>
          </cell>
          <cell r="J208">
            <v>15060167</v>
          </cell>
          <cell r="K208">
            <v>42223</v>
          </cell>
          <cell r="L208">
            <v>5</v>
          </cell>
          <cell r="M208" t="str">
            <v>FIN DE SEMANA</v>
          </cell>
        </row>
        <row r="209">
          <cell r="C209">
            <v>8000880</v>
          </cell>
          <cell r="D209" t="str">
            <v>MEDELLIN</v>
          </cell>
          <cell r="E209" t="str">
            <v>AICARDO ROMAN</v>
          </cell>
          <cell r="F209" t="str">
            <v>HOSPITAL PABLO TOBON URIBE</v>
          </cell>
          <cell r="G209">
            <v>0</v>
          </cell>
          <cell r="H209">
            <v>0</v>
          </cell>
          <cell r="I209">
            <v>42181</v>
          </cell>
          <cell r="J209">
            <v>15068166</v>
          </cell>
          <cell r="K209">
            <v>42208</v>
          </cell>
          <cell r="L209">
            <v>1</v>
          </cell>
          <cell r="M209">
            <v>0</v>
          </cell>
        </row>
        <row r="210">
          <cell r="C210">
            <v>8000854</v>
          </cell>
          <cell r="D210" t="str">
            <v>MEDELLIN</v>
          </cell>
          <cell r="E210" t="str">
            <v>LINA MARIA LONDOÑO VEGA</v>
          </cell>
          <cell r="F210" t="str">
            <v>EDUARDO BOTERO SOTO</v>
          </cell>
          <cell r="G210">
            <v>0</v>
          </cell>
          <cell r="H210">
            <v>0</v>
          </cell>
          <cell r="I210">
            <v>42181</v>
          </cell>
          <cell r="J210">
            <v>15068162</v>
          </cell>
          <cell r="K210">
            <v>42208</v>
          </cell>
          <cell r="L210">
            <v>1</v>
          </cell>
          <cell r="M210">
            <v>0</v>
          </cell>
        </row>
        <row r="211">
          <cell r="C211">
            <v>8000858</v>
          </cell>
          <cell r="D211" t="str">
            <v>MEDELLIN</v>
          </cell>
          <cell r="E211" t="str">
            <v>LINA MARIA LONDOÑO VEGA</v>
          </cell>
          <cell r="F211" t="str">
            <v>EDUARDO BOTERO SOTO</v>
          </cell>
          <cell r="G211">
            <v>42181</v>
          </cell>
          <cell r="H211">
            <v>42185</v>
          </cell>
          <cell r="I211">
            <v>42186</v>
          </cell>
          <cell r="J211">
            <v>15078042</v>
          </cell>
          <cell r="K211">
            <v>42213</v>
          </cell>
          <cell r="L211">
            <v>6</v>
          </cell>
          <cell r="M211" t="str">
            <v>CONFIRMACION OP LEGALIZACION. NO SE FABRICO LA ORDEN</v>
          </cell>
        </row>
        <row r="212">
          <cell r="C212">
            <v>8000872</v>
          </cell>
          <cell r="D212" t="str">
            <v>MEDELLIN</v>
          </cell>
          <cell r="E212" t="str">
            <v>LINA MARIA LONDOÑO VEGA</v>
          </cell>
          <cell r="F212" t="str">
            <v>COLOMBIAN AGROINDUSTRIAL COMPANY SAS</v>
          </cell>
          <cell r="G212">
            <v>0</v>
          </cell>
          <cell r="H212">
            <v>0</v>
          </cell>
          <cell r="I212">
            <v>42181</v>
          </cell>
          <cell r="J212">
            <v>15068159</v>
          </cell>
          <cell r="K212">
            <v>42219</v>
          </cell>
          <cell r="L212">
            <v>1</v>
          </cell>
          <cell r="M212">
            <v>0</v>
          </cell>
        </row>
        <row r="213">
          <cell r="C213">
            <v>6000722</v>
          </cell>
          <cell r="D213" t="str">
            <v>CALI</v>
          </cell>
          <cell r="E213" t="str">
            <v>DIANA SOFIA OSPINA TOBON</v>
          </cell>
          <cell r="F213" t="str">
            <v>GLOBAL SOLUTIONS</v>
          </cell>
          <cell r="G213">
            <v>0</v>
          </cell>
          <cell r="H213">
            <v>0</v>
          </cell>
          <cell r="I213">
            <v>42181</v>
          </cell>
          <cell r="J213">
            <v>15066161</v>
          </cell>
          <cell r="K213">
            <v>42219</v>
          </cell>
          <cell r="L213">
            <v>1</v>
          </cell>
          <cell r="M213">
            <v>0</v>
          </cell>
        </row>
        <row r="214">
          <cell r="C214">
            <v>8000882</v>
          </cell>
          <cell r="D214" t="str">
            <v>MEDELLIN</v>
          </cell>
          <cell r="E214" t="str">
            <v>LINA MARIA LONDOÑO VEGA</v>
          </cell>
          <cell r="F214" t="str">
            <v>COUNTRY CLUB</v>
          </cell>
          <cell r="G214">
            <v>0</v>
          </cell>
          <cell r="H214">
            <v>0</v>
          </cell>
          <cell r="I214">
            <v>42181</v>
          </cell>
          <cell r="J214">
            <v>15068160</v>
          </cell>
          <cell r="K214">
            <v>42208</v>
          </cell>
          <cell r="L214">
            <v>0</v>
          </cell>
          <cell r="M214">
            <v>0</v>
          </cell>
        </row>
        <row r="215">
          <cell r="C215">
            <v>6000721</v>
          </cell>
          <cell r="D215" t="str">
            <v>CALI</v>
          </cell>
          <cell r="E215" t="str">
            <v>DIANA SOFIA OSPINA TOBON</v>
          </cell>
          <cell r="F215" t="str">
            <v>TAPASCO Y ABOGADOS</v>
          </cell>
          <cell r="G215">
            <v>0</v>
          </cell>
          <cell r="H215">
            <v>0</v>
          </cell>
          <cell r="I215">
            <v>42181</v>
          </cell>
          <cell r="J215">
            <v>15066164</v>
          </cell>
          <cell r="K215">
            <v>42208</v>
          </cell>
          <cell r="L215">
            <v>0</v>
          </cell>
          <cell r="M215">
            <v>0</v>
          </cell>
        </row>
        <row r="216">
          <cell r="C216">
            <v>1737</v>
          </cell>
          <cell r="D216" t="str">
            <v>BOGOTA</v>
          </cell>
          <cell r="E216" t="str">
            <v>JAVIER RAMIREZ</v>
          </cell>
          <cell r="F216" t="str">
            <v>JAVERIANA</v>
          </cell>
          <cell r="G216">
            <v>0</v>
          </cell>
          <cell r="H216">
            <v>0</v>
          </cell>
          <cell r="I216">
            <v>42181</v>
          </cell>
          <cell r="J216">
            <v>15060163</v>
          </cell>
          <cell r="K216">
            <v>42208</v>
          </cell>
          <cell r="L216">
            <v>0</v>
          </cell>
          <cell r="M216">
            <v>0</v>
          </cell>
        </row>
        <row r="217">
          <cell r="C217">
            <v>60006723</v>
          </cell>
          <cell r="D217" t="str">
            <v>CALI</v>
          </cell>
          <cell r="E217" t="str">
            <v>DIANA SOFIA OSPINA TOBON</v>
          </cell>
          <cell r="F217" t="str">
            <v>ALVARO MORENO</v>
          </cell>
          <cell r="G217">
            <v>0</v>
          </cell>
          <cell r="H217">
            <v>0</v>
          </cell>
          <cell r="I217">
            <v>42181</v>
          </cell>
          <cell r="J217">
            <v>15066165</v>
          </cell>
          <cell r="K217">
            <v>42208</v>
          </cell>
          <cell r="L217">
            <v>0</v>
          </cell>
          <cell r="M217">
            <v>0</v>
          </cell>
        </row>
        <row r="218">
          <cell r="C218">
            <v>1735</v>
          </cell>
          <cell r="D218" t="str">
            <v>BOGOTA</v>
          </cell>
          <cell r="E218" t="str">
            <v>FIORELLA FALASCHINI CAVUOTO</v>
          </cell>
          <cell r="F218" t="str">
            <v>PROSEGUR</v>
          </cell>
          <cell r="G218">
            <v>0</v>
          </cell>
          <cell r="H218">
            <v>0</v>
          </cell>
          <cell r="I218">
            <v>42185</v>
          </cell>
          <cell r="J218">
            <v>15060169</v>
          </cell>
          <cell r="K218">
            <v>42212</v>
          </cell>
          <cell r="L218">
            <v>0</v>
          </cell>
          <cell r="M218">
            <v>0</v>
          </cell>
        </row>
        <row r="219">
          <cell r="C219">
            <v>1407</v>
          </cell>
          <cell r="D219" t="str">
            <v>BOGOTA</v>
          </cell>
          <cell r="E219" t="str">
            <v>SANTIAGO VENGOECHEA</v>
          </cell>
          <cell r="F219" t="str">
            <v>PROFAMILIA</v>
          </cell>
          <cell r="G219">
            <v>0</v>
          </cell>
          <cell r="H219">
            <v>0</v>
          </cell>
          <cell r="I219">
            <v>42185</v>
          </cell>
          <cell r="J219">
            <v>15060168</v>
          </cell>
          <cell r="K219">
            <v>42212</v>
          </cell>
          <cell r="L219">
            <v>0</v>
          </cell>
          <cell r="M219">
            <v>0</v>
          </cell>
        </row>
        <row r="220">
          <cell r="C220">
            <v>8000886</v>
          </cell>
          <cell r="D220" t="str">
            <v>MEDELLIN</v>
          </cell>
          <cell r="E220" t="str">
            <v>AICARDO ROMAN</v>
          </cell>
          <cell r="F220" t="str">
            <v>FAMOC MEDELLIN</v>
          </cell>
          <cell r="G220">
            <v>0</v>
          </cell>
          <cell r="H220">
            <v>0</v>
          </cell>
          <cell r="I220">
            <v>42185</v>
          </cell>
          <cell r="J220">
            <v>15068172</v>
          </cell>
          <cell r="K220">
            <v>42212</v>
          </cell>
          <cell r="L220">
            <v>0</v>
          </cell>
          <cell r="M220">
            <v>0</v>
          </cell>
        </row>
        <row r="221">
          <cell r="C221">
            <v>1709</v>
          </cell>
          <cell r="D221" t="str">
            <v>BOGOTA</v>
          </cell>
          <cell r="E221" t="str">
            <v>ANDREA CERON</v>
          </cell>
          <cell r="F221" t="str">
            <v>MAJOI</v>
          </cell>
          <cell r="G221">
            <v>0</v>
          </cell>
          <cell r="H221">
            <v>0</v>
          </cell>
          <cell r="I221">
            <v>42186</v>
          </cell>
          <cell r="J221">
            <v>15070043</v>
          </cell>
          <cell r="K221">
            <v>42198</v>
          </cell>
          <cell r="L221">
            <v>1</v>
          </cell>
          <cell r="M221">
            <v>0</v>
          </cell>
        </row>
        <row r="222">
          <cell r="C222">
            <v>6000724</v>
          </cell>
          <cell r="D222" t="str">
            <v>CALI</v>
          </cell>
          <cell r="E222" t="str">
            <v>DIANA SOFIA OSPINA TOBON</v>
          </cell>
          <cell r="F222" t="str">
            <v>GLOBAL SOLUTIONS</v>
          </cell>
          <cell r="G222">
            <v>0</v>
          </cell>
          <cell r="H222">
            <v>0</v>
          </cell>
          <cell r="I222">
            <v>42186</v>
          </cell>
          <cell r="J222">
            <v>15076044</v>
          </cell>
          <cell r="K222">
            <v>42213</v>
          </cell>
          <cell r="L222">
            <v>0</v>
          </cell>
          <cell r="M222">
            <v>0</v>
          </cell>
        </row>
        <row r="223">
          <cell r="C223">
            <v>1583</v>
          </cell>
          <cell r="D223" t="str">
            <v>BOGOTA</v>
          </cell>
          <cell r="E223" t="str">
            <v>FIORELLA FALASCHINI CAVUOTO</v>
          </cell>
          <cell r="F223" t="str">
            <v>TRANSPORTADORA DE VALORES</v>
          </cell>
          <cell r="G223">
            <v>0</v>
          </cell>
          <cell r="H223">
            <v>0</v>
          </cell>
          <cell r="I223">
            <v>42186</v>
          </cell>
          <cell r="J223">
            <v>15070045</v>
          </cell>
          <cell r="K223">
            <v>42213</v>
          </cell>
          <cell r="L223">
            <v>0</v>
          </cell>
          <cell r="M223">
            <v>0</v>
          </cell>
        </row>
        <row r="224">
          <cell r="C224">
            <v>1736</v>
          </cell>
          <cell r="D224" t="str">
            <v>BOGOTA</v>
          </cell>
          <cell r="E224" t="str">
            <v>JAVIER RAMIREZ</v>
          </cell>
          <cell r="F224" t="str">
            <v>PATRIA INVESTEMENT</v>
          </cell>
          <cell r="G224">
            <v>0</v>
          </cell>
          <cell r="H224">
            <v>0</v>
          </cell>
          <cell r="I224">
            <v>42186</v>
          </cell>
          <cell r="J224">
            <v>15070046</v>
          </cell>
          <cell r="K224">
            <v>42213</v>
          </cell>
          <cell r="L224">
            <v>0</v>
          </cell>
          <cell r="M224">
            <v>0</v>
          </cell>
        </row>
        <row r="225">
          <cell r="C225">
            <v>1753</v>
          </cell>
          <cell r="D225" t="str">
            <v>BOGOTA</v>
          </cell>
          <cell r="E225" t="str">
            <v>SANTIAGO VENGOECHEA</v>
          </cell>
          <cell r="F225" t="str">
            <v>STRAAT</v>
          </cell>
          <cell r="G225">
            <v>0</v>
          </cell>
          <cell r="H225">
            <v>0</v>
          </cell>
          <cell r="I225">
            <v>42187</v>
          </cell>
          <cell r="J225">
            <v>15070047</v>
          </cell>
          <cell r="K225">
            <v>42215</v>
          </cell>
          <cell r="L225">
            <v>0</v>
          </cell>
          <cell r="M225">
            <v>0</v>
          </cell>
        </row>
        <row r="226">
          <cell r="C226">
            <v>1755</v>
          </cell>
          <cell r="D226" t="str">
            <v>BOGOTA</v>
          </cell>
          <cell r="E226" t="str">
            <v>CLARA SANTAMARIA</v>
          </cell>
          <cell r="F226" t="str">
            <v>ALIANZAS INMOBILIARIAS S. A.</v>
          </cell>
          <cell r="G226">
            <v>0</v>
          </cell>
          <cell r="H226">
            <v>0</v>
          </cell>
          <cell r="I226">
            <v>42187</v>
          </cell>
          <cell r="J226">
            <v>15070048</v>
          </cell>
          <cell r="K226">
            <v>42215</v>
          </cell>
          <cell r="L226">
            <v>0</v>
          </cell>
          <cell r="M226">
            <v>0</v>
          </cell>
        </row>
        <row r="227">
          <cell r="C227">
            <v>1757</v>
          </cell>
          <cell r="D227" t="str">
            <v>BOGOTA</v>
          </cell>
          <cell r="E227" t="str">
            <v>CLARA SANTAMARIA</v>
          </cell>
          <cell r="F227" t="str">
            <v>DIAN SAN AGUSTIN</v>
          </cell>
          <cell r="G227">
            <v>0</v>
          </cell>
          <cell r="H227">
            <v>0</v>
          </cell>
          <cell r="I227">
            <v>42188</v>
          </cell>
          <cell r="J227">
            <v>15070049</v>
          </cell>
          <cell r="K227">
            <v>42215</v>
          </cell>
          <cell r="L227">
            <v>0</v>
          </cell>
          <cell r="M227">
            <v>0</v>
          </cell>
        </row>
        <row r="228">
          <cell r="C228">
            <v>8000889</v>
          </cell>
          <cell r="D228" t="str">
            <v>MEDELLIN</v>
          </cell>
          <cell r="E228" t="str">
            <v>AICARDO ROMAN</v>
          </cell>
          <cell r="F228" t="str">
            <v>SOFASA</v>
          </cell>
          <cell r="G228">
            <v>0</v>
          </cell>
          <cell r="H228">
            <v>0</v>
          </cell>
          <cell r="I228">
            <v>42188</v>
          </cell>
          <cell r="J228">
            <v>15078050</v>
          </cell>
          <cell r="K228">
            <v>42215</v>
          </cell>
          <cell r="L228">
            <v>0</v>
          </cell>
          <cell r="M228">
            <v>0</v>
          </cell>
        </row>
        <row r="229">
          <cell r="C229">
            <v>6000725</v>
          </cell>
          <cell r="D229" t="str">
            <v>CALI</v>
          </cell>
          <cell r="E229" t="str">
            <v>DIANA SOFIA OSPINA TOBON</v>
          </cell>
          <cell r="F229" t="str">
            <v>JARAMILLO MORA</v>
          </cell>
          <cell r="G229">
            <v>0</v>
          </cell>
          <cell r="H229">
            <v>0</v>
          </cell>
          <cell r="I229">
            <v>42188</v>
          </cell>
          <cell r="J229">
            <v>15076051</v>
          </cell>
          <cell r="K229">
            <v>42215</v>
          </cell>
          <cell r="L229">
            <v>0</v>
          </cell>
          <cell r="M229">
            <v>0</v>
          </cell>
        </row>
        <row r="230">
          <cell r="C230">
            <v>1756</v>
          </cell>
          <cell r="D230" t="str">
            <v>BOGOTA</v>
          </cell>
          <cell r="E230" t="str">
            <v>ANDREA CERON</v>
          </cell>
          <cell r="F230" t="str">
            <v>ANDREA CERON</v>
          </cell>
          <cell r="G230">
            <v>42188</v>
          </cell>
          <cell r="H230">
            <v>42192</v>
          </cell>
          <cell r="I230">
            <v>42193</v>
          </cell>
          <cell r="J230">
            <v>15070068</v>
          </cell>
          <cell r="K230">
            <v>42220</v>
          </cell>
          <cell r="L230">
            <v>3</v>
          </cell>
          <cell r="M230" t="str">
            <v>FALTABAN DATOS DE ECXEL</v>
          </cell>
        </row>
        <row r="231">
          <cell r="C231">
            <v>1723</v>
          </cell>
          <cell r="D231" t="str">
            <v>BOGOTA</v>
          </cell>
          <cell r="E231" t="str">
            <v>CLARA SANTAMARIA</v>
          </cell>
          <cell r="F231" t="str">
            <v>BIBLIOTECAS ITRC</v>
          </cell>
          <cell r="G231">
            <v>0</v>
          </cell>
          <cell r="H231">
            <v>0</v>
          </cell>
          <cell r="I231">
            <v>42188</v>
          </cell>
          <cell r="J231">
            <v>15070052</v>
          </cell>
          <cell r="K231">
            <v>42215</v>
          </cell>
          <cell r="L231">
            <v>0</v>
          </cell>
          <cell r="M231">
            <v>0</v>
          </cell>
        </row>
        <row r="232">
          <cell r="C232">
            <v>8000895</v>
          </cell>
          <cell r="D232" t="str">
            <v>MEDELLIN</v>
          </cell>
          <cell r="E232" t="str">
            <v>AICARDO ROMAN</v>
          </cell>
          <cell r="F232" t="str">
            <v>COUNTRY CLUB</v>
          </cell>
          <cell r="G232">
            <v>0</v>
          </cell>
          <cell r="H232">
            <v>0</v>
          </cell>
          <cell r="I232">
            <v>42188</v>
          </cell>
          <cell r="J232">
            <v>15078054</v>
          </cell>
          <cell r="K232">
            <v>42215</v>
          </cell>
          <cell r="L232">
            <v>0</v>
          </cell>
          <cell r="M232">
            <v>0</v>
          </cell>
        </row>
        <row r="233">
          <cell r="C233">
            <v>6000726</v>
          </cell>
          <cell r="D233" t="str">
            <v>CALI</v>
          </cell>
          <cell r="E233" t="str">
            <v>DIANA SOFIA OSPINA TOBON</v>
          </cell>
          <cell r="F233" t="str">
            <v>YOFFICE</v>
          </cell>
          <cell r="G233">
            <v>0</v>
          </cell>
          <cell r="H233">
            <v>0</v>
          </cell>
          <cell r="I233">
            <v>42188</v>
          </cell>
          <cell r="J233">
            <v>15076053</v>
          </cell>
          <cell r="K233">
            <v>42215</v>
          </cell>
          <cell r="L233">
            <v>0</v>
          </cell>
          <cell r="M233">
            <v>0</v>
          </cell>
        </row>
        <row r="234">
          <cell r="C234">
            <v>1751</v>
          </cell>
          <cell r="D234" t="str">
            <v>BOGOTA</v>
          </cell>
          <cell r="E234" t="str">
            <v>JAVIER RAMIREZ</v>
          </cell>
          <cell r="F234" t="str">
            <v>ARQUIUS</v>
          </cell>
          <cell r="G234">
            <v>0</v>
          </cell>
          <cell r="H234">
            <v>0</v>
          </cell>
          <cell r="I234">
            <v>42188</v>
          </cell>
          <cell r="J234">
            <v>15070055</v>
          </cell>
          <cell r="K234">
            <v>42226</v>
          </cell>
          <cell r="L234">
            <v>0</v>
          </cell>
          <cell r="M234">
            <v>0</v>
          </cell>
        </row>
        <row r="235">
          <cell r="C235">
            <v>6000719</v>
          </cell>
          <cell r="D235" t="str">
            <v>CALI</v>
          </cell>
          <cell r="E235" t="str">
            <v>DIANA SOFIA OSPINA TOBON</v>
          </cell>
          <cell r="F235" t="str">
            <v xml:space="preserve">WSP </v>
          </cell>
          <cell r="G235">
            <v>42191</v>
          </cell>
          <cell r="H235">
            <v>42199</v>
          </cell>
          <cell r="I235">
            <v>42200</v>
          </cell>
          <cell r="J235">
            <v>15076101</v>
          </cell>
          <cell r="K235">
            <v>42227</v>
          </cell>
          <cell r="L235">
            <v>10</v>
          </cell>
          <cell r="M235" t="str">
            <v>AUTORIZACION DESCUENTO JRC.</v>
          </cell>
        </row>
        <row r="236">
          <cell r="C236">
            <v>8000898</v>
          </cell>
          <cell r="D236" t="str">
            <v>MEDELLIN</v>
          </cell>
          <cell r="E236" t="str">
            <v>AICARDO ROMAN</v>
          </cell>
          <cell r="F236" t="str">
            <v>LONDOÑO GOMEZ</v>
          </cell>
          <cell r="G236">
            <v>0</v>
          </cell>
          <cell r="H236">
            <v>0</v>
          </cell>
          <cell r="I236">
            <v>42191</v>
          </cell>
          <cell r="J236">
            <v>15078058</v>
          </cell>
          <cell r="K236">
            <v>42219</v>
          </cell>
          <cell r="L236">
            <v>0</v>
          </cell>
          <cell r="M236">
            <v>0</v>
          </cell>
        </row>
        <row r="237">
          <cell r="C237">
            <v>8000897</v>
          </cell>
          <cell r="D237" t="str">
            <v>MEDELLIN</v>
          </cell>
          <cell r="E237" t="str">
            <v>AICARDO ROMAN</v>
          </cell>
          <cell r="F237" t="str">
            <v>LONDOÑO GOMEZ</v>
          </cell>
          <cell r="G237">
            <v>0</v>
          </cell>
          <cell r="H237">
            <v>0</v>
          </cell>
          <cell r="I237">
            <v>42191</v>
          </cell>
          <cell r="J237">
            <v>15078057</v>
          </cell>
          <cell r="K237">
            <v>42219</v>
          </cell>
          <cell r="L237">
            <v>0</v>
          </cell>
          <cell r="M237">
            <v>0</v>
          </cell>
        </row>
        <row r="238">
          <cell r="C238">
            <v>6000727</v>
          </cell>
          <cell r="D238" t="str">
            <v>CALI</v>
          </cell>
          <cell r="E238" t="str">
            <v>DIANA SOFIA OSPINA TOBON</v>
          </cell>
          <cell r="F238" t="str">
            <v>JARAMILLO MORA</v>
          </cell>
          <cell r="G238">
            <v>0</v>
          </cell>
          <cell r="H238">
            <v>0</v>
          </cell>
          <cell r="I238">
            <v>42191</v>
          </cell>
          <cell r="J238">
            <v>15076059</v>
          </cell>
          <cell r="K238">
            <v>42219</v>
          </cell>
          <cell r="L238">
            <v>0</v>
          </cell>
          <cell r="M238">
            <v>0</v>
          </cell>
        </row>
        <row r="239">
          <cell r="C239">
            <v>1761</v>
          </cell>
          <cell r="D239" t="str">
            <v>BOGOTA</v>
          </cell>
          <cell r="E239" t="str">
            <v>SANTIAGO VENGOECHEA</v>
          </cell>
          <cell r="F239" t="str">
            <v>BRUJITA</v>
          </cell>
          <cell r="G239">
            <v>0</v>
          </cell>
          <cell r="H239">
            <v>0</v>
          </cell>
          <cell r="I239">
            <v>42191</v>
          </cell>
          <cell r="J239">
            <v>15070056</v>
          </cell>
          <cell r="K239">
            <v>42219</v>
          </cell>
          <cell r="L239">
            <v>0</v>
          </cell>
          <cell r="M239">
            <v>0</v>
          </cell>
        </row>
        <row r="240">
          <cell r="C240">
            <v>8000890</v>
          </cell>
          <cell r="D240" t="str">
            <v>MEDELLIN</v>
          </cell>
          <cell r="E240" t="str">
            <v>AICARDO ROMAN</v>
          </cell>
          <cell r="F240" t="str">
            <v>VECTOR GROUP</v>
          </cell>
          <cell r="G240">
            <v>0</v>
          </cell>
          <cell r="H240">
            <v>0</v>
          </cell>
          <cell r="I240">
            <v>42192</v>
          </cell>
          <cell r="J240">
            <v>15078060</v>
          </cell>
          <cell r="K240">
            <v>42219</v>
          </cell>
          <cell r="L240">
            <v>1</v>
          </cell>
          <cell r="M240">
            <v>0</v>
          </cell>
        </row>
        <row r="241">
          <cell r="C241">
            <v>8000901</v>
          </cell>
          <cell r="D241" t="str">
            <v>MEDELLIN</v>
          </cell>
          <cell r="E241" t="str">
            <v>AICARDO ROMAN</v>
          </cell>
          <cell r="F241" t="str">
            <v>HPTU</v>
          </cell>
          <cell r="G241">
            <v>0</v>
          </cell>
          <cell r="H241">
            <v>0</v>
          </cell>
          <cell r="I241">
            <v>42192</v>
          </cell>
          <cell r="J241">
            <v>15078061</v>
          </cell>
          <cell r="K241">
            <v>42219</v>
          </cell>
          <cell r="L241">
            <v>1</v>
          </cell>
          <cell r="M241">
            <v>0</v>
          </cell>
        </row>
        <row r="242">
          <cell r="C242">
            <v>1754</v>
          </cell>
          <cell r="D242" t="str">
            <v>BOGOTA</v>
          </cell>
          <cell r="E242" t="str">
            <v>FIORELLA FALASCHINI CAVUOTO</v>
          </cell>
          <cell r="F242" t="str">
            <v>FINANDINA</v>
          </cell>
          <cell r="G242">
            <v>0</v>
          </cell>
          <cell r="H242">
            <v>0</v>
          </cell>
          <cell r="I242">
            <v>42192</v>
          </cell>
          <cell r="J242">
            <v>15070062</v>
          </cell>
          <cell r="K242">
            <v>42230</v>
          </cell>
          <cell r="L242">
            <v>1</v>
          </cell>
          <cell r="M242">
            <v>0</v>
          </cell>
        </row>
        <row r="243">
          <cell r="C243">
            <v>8000891</v>
          </cell>
          <cell r="D243" t="str">
            <v>MEDELLIN</v>
          </cell>
          <cell r="E243" t="str">
            <v>AICARDO ROMAN</v>
          </cell>
          <cell r="F243" t="str">
            <v>CONCONCRETO</v>
          </cell>
          <cell r="G243">
            <v>0</v>
          </cell>
          <cell r="H243">
            <v>0</v>
          </cell>
          <cell r="I243">
            <v>42193</v>
          </cell>
          <cell r="J243">
            <v>15078067</v>
          </cell>
          <cell r="K243">
            <v>42220</v>
          </cell>
          <cell r="L243">
            <v>1</v>
          </cell>
          <cell r="M243">
            <v>0</v>
          </cell>
        </row>
        <row r="244">
          <cell r="C244">
            <v>8000839</v>
          </cell>
          <cell r="D244" t="str">
            <v>MEDELLIN</v>
          </cell>
          <cell r="E244" t="str">
            <v>AICARDO ROMAN</v>
          </cell>
          <cell r="F244" t="str">
            <v>CONCONCRETO</v>
          </cell>
          <cell r="G244">
            <v>0</v>
          </cell>
          <cell r="H244">
            <v>0</v>
          </cell>
          <cell r="I244">
            <v>42193</v>
          </cell>
          <cell r="J244">
            <v>15078066</v>
          </cell>
          <cell r="K244">
            <v>42219</v>
          </cell>
          <cell r="L244">
            <v>1</v>
          </cell>
          <cell r="M244">
            <v>0</v>
          </cell>
        </row>
        <row r="245">
          <cell r="C245">
            <v>1765</v>
          </cell>
          <cell r="D245" t="str">
            <v>BOGOTA</v>
          </cell>
          <cell r="E245" t="str">
            <v>MARINA DIAZ</v>
          </cell>
          <cell r="F245" t="str">
            <v>SEGUROS ALFA</v>
          </cell>
          <cell r="G245">
            <v>0</v>
          </cell>
          <cell r="H245">
            <v>0</v>
          </cell>
          <cell r="I245">
            <v>42193</v>
          </cell>
          <cell r="J245">
            <v>15070069</v>
          </cell>
          <cell r="K245">
            <v>42220</v>
          </cell>
          <cell r="L245">
            <v>1</v>
          </cell>
          <cell r="M245">
            <v>0</v>
          </cell>
        </row>
        <row r="246">
          <cell r="C246">
            <v>1768</v>
          </cell>
          <cell r="D246" t="str">
            <v>BOGOTA</v>
          </cell>
          <cell r="E246" t="str">
            <v>MARINA DIAZ</v>
          </cell>
          <cell r="F246" t="str">
            <v>INDRA</v>
          </cell>
          <cell r="G246">
            <v>0</v>
          </cell>
          <cell r="H246">
            <v>0</v>
          </cell>
          <cell r="I246">
            <v>42194</v>
          </cell>
          <cell r="J246">
            <v>15070074</v>
          </cell>
          <cell r="K246">
            <v>42205</v>
          </cell>
          <cell r="L246">
            <v>1</v>
          </cell>
          <cell r="M246">
            <v>0</v>
          </cell>
        </row>
        <row r="247">
          <cell r="C247">
            <v>1766</v>
          </cell>
          <cell r="D247" t="str">
            <v>BOGOTA</v>
          </cell>
          <cell r="E247" t="str">
            <v>FIORELLA FALASCHINI CAVUOTO</v>
          </cell>
          <cell r="F247" t="str">
            <v>ALQUERIA</v>
          </cell>
          <cell r="G247">
            <v>0</v>
          </cell>
          <cell r="H247">
            <v>0</v>
          </cell>
          <cell r="I247">
            <v>42193</v>
          </cell>
          <cell r="J247">
            <v>15070070</v>
          </cell>
          <cell r="K247">
            <v>42220</v>
          </cell>
          <cell r="L247">
            <v>0</v>
          </cell>
          <cell r="M247">
            <v>0</v>
          </cell>
        </row>
        <row r="248">
          <cell r="C248">
            <v>8000896</v>
          </cell>
          <cell r="D248" t="str">
            <v>MEDELLIN</v>
          </cell>
          <cell r="E248" t="str">
            <v>AICARDO ROMAN</v>
          </cell>
          <cell r="F248" t="str">
            <v>SOFASA</v>
          </cell>
          <cell r="G248">
            <v>0</v>
          </cell>
          <cell r="H248">
            <v>0</v>
          </cell>
          <cell r="I248">
            <v>42194</v>
          </cell>
          <cell r="J248">
            <v>15078073</v>
          </cell>
          <cell r="K248">
            <v>42222</v>
          </cell>
          <cell r="L248">
            <v>1</v>
          </cell>
          <cell r="M248">
            <v>0</v>
          </cell>
        </row>
        <row r="249">
          <cell r="C249">
            <v>1778</v>
          </cell>
          <cell r="D249" t="str">
            <v>BOGOTA</v>
          </cell>
          <cell r="E249" t="str">
            <v>ALVARO FLOREZ</v>
          </cell>
          <cell r="F249" t="str">
            <v>CIFIN LATERALES</v>
          </cell>
          <cell r="G249">
            <v>0</v>
          </cell>
          <cell r="H249">
            <v>0</v>
          </cell>
          <cell r="I249">
            <v>42194</v>
          </cell>
          <cell r="J249">
            <v>15070075</v>
          </cell>
          <cell r="K249">
            <v>42222</v>
          </cell>
          <cell r="L249">
            <v>1</v>
          </cell>
          <cell r="M249">
            <v>0</v>
          </cell>
        </row>
        <row r="250">
          <cell r="C250">
            <v>6000728</v>
          </cell>
          <cell r="D250" t="str">
            <v>CALI</v>
          </cell>
          <cell r="E250" t="str">
            <v>ZULEYMA ARBOLEDA FRANCO</v>
          </cell>
          <cell r="F250" t="str">
            <v>UNIVALLE</v>
          </cell>
          <cell r="G250">
            <v>0</v>
          </cell>
          <cell r="H250">
            <v>0</v>
          </cell>
          <cell r="I250">
            <v>42194</v>
          </cell>
          <cell r="J250">
            <v>15076071</v>
          </cell>
          <cell r="K250">
            <v>42222</v>
          </cell>
          <cell r="L250">
            <v>1</v>
          </cell>
          <cell r="M250">
            <v>0</v>
          </cell>
        </row>
        <row r="251">
          <cell r="C251">
            <v>1780</v>
          </cell>
          <cell r="D251" t="str">
            <v>BOGOTA</v>
          </cell>
          <cell r="E251" t="str">
            <v>CLARA SANTAMARIA</v>
          </cell>
          <cell r="F251" t="str">
            <v>FONDO ADAPTACION</v>
          </cell>
          <cell r="G251">
            <v>42195</v>
          </cell>
          <cell r="H251">
            <v>0</v>
          </cell>
          <cell r="I251">
            <v>42199</v>
          </cell>
          <cell r="J251">
            <v>15070095</v>
          </cell>
          <cell r="K251">
            <v>42226</v>
          </cell>
          <cell r="L251">
            <v>6</v>
          </cell>
          <cell r="M251" t="str">
            <v>FALTABA SERV DE TRANSPORTE Y RUT ( SE RADICO DEJANDO PEND UN SERVICIO DE TRASNPORTE)</v>
          </cell>
        </row>
        <row r="252">
          <cell r="C252">
            <v>1610</v>
          </cell>
          <cell r="D252" t="str">
            <v>BOGOTA</v>
          </cell>
          <cell r="E252" t="str">
            <v>ELIZABETH ACOSTA</v>
          </cell>
          <cell r="F252" t="str">
            <v>FUNDACION COMPARTIR</v>
          </cell>
          <cell r="G252">
            <v>0</v>
          </cell>
          <cell r="H252">
            <v>0</v>
          </cell>
          <cell r="I252">
            <v>42195</v>
          </cell>
          <cell r="J252">
            <v>15070084</v>
          </cell>
          <cell r="K252">
            <v>42222</v>
          </cell>
          <cell r="L252">
            <v>1</v>
          </cell>
          <cell r="M252">
            <v>0</v>
          </cell>
        </row>
        <row r="253">
          <cell r="C253">
            <v>1783</v>
          </cell>
          <cell r="D253" t="str">
            <v>BOGOTA</v>
          </cell>
          <cell r="E253" t="str">
            <v>ELIZABETH ACOSTA</v>
          </cell>
          <cell r="F253" t="str">
            <v>CLUB EL NOGAL</v>
          </cell>
          <cell r="G253">
            <v>0</v>
          </cell>
          <cell r="H253">
            <v>0</v>
          </cell>
          <cell r="I253">
            <v>42194</v>
          </cell>
          <cell r="J253">
            <v>15070076</v>
          </cell>
          <cell r="K253">
            <v>42222</v>
          </cell>
          <cell r="L253">
            <v>0</v>
          </cell>
          <cell r="M253">
            <v>0</v>
          </cell>
        </row>
        <row r="254">
          <cell r="C254">
            <v>1784</v>
          </cell>
          <cell r="D254" t="str">
            <v>BOGOTA</v>
          </cell>
          <cell r="E254" t="str">
            <v>CLARA SANTAMARIA</v>
          </cell>
          <cell r="F254" t="str">
            <v>MUESTRA UNIVERSIDAD LOS LIBERTADORES</v>
          </cell>
          <cell r="G254">
            <v>0</v>
          </cell>
          <cell r="H254">
            <v>0</v>
          </cell>
          <cell r="I254">
            <v>42195</v>
          </cell>
          <cell r="J254">
            <v>15070090</v>
          </cell>
          <cell r="K254">
            <v>42209</v>
          </cell>
          <cell r="L254">
            <v>1</v>
          </cell>
          <cell r="M254">
            <v>0</v>
          </cell>
        </row>
        <row r="255">
          <cell r="C255">
            <v>1786</v>
          </cell>
          <cell r="D255" t="str">
            <v>BOGOTA</v>
          </cell>
          <cell r="E255" t="str">
            <v>FIORELLA FALASCHINI CAVUOTO</v>
          </cell>
          <cell r="F255" t="str">
            <v>PROSEGUR TECNOLOGIA</v>
          </cell>
          <cell r="G255">
            <v>0</v>
          </cell>
          <cell r="H255">
            <v>0</v>
          </cell>
          <cell r="I255">
            <v>42195</v>
          </cell>
          <cell r="J255">
            <v>15070080</v>
          </cell>
          <cell r="K255">
            <v>42222</v>
          </cell>
          <cell r="L255">
            <v>1</v>
          </cell>
          <cell r="M255">
            <v>0</v>
          </cell>
        </row>
        <row r="256">
          <cell r="C256">
            <v>1788</v>
          </cell>
          <cell r="D256" t="str">
            <v>BOGOTA</v>
          </cell>
          <cell r="E256" t="str">
            <v>FIORELLA FALASCHINI CAVUOTO</v>
          </cell>
          <cell r="F256" t="str">
            <v>INTEGRA SECURITY- PROSEGUR</v>
          </cell>
          <cell r="G256">
            <v>0</v>
          </cell>
          <cell r="H256">
            <v>0</v>
          </cell>
          <cell r="I256">
            <v>42195</v>
          </cell>
          <cell r="J256">
            <v>15070084</v>
          </cell>
          <cell r="K256">
            <v>42222</v>
          </cell>
          <cell r="L256">
            <v>1</v>
          </cell>
          <cell r="M256">
            <v>0</v>
          </cell>
        </row>
        <row r="257">
          <cell r="C257">
            <v>8000888</v>
          </cell>
          <cell r="D257" t="str">
            <v>MEDELLIN</v>
          </cell>
          <cell r="E257" t="str">
            <v>AICARDO ROMAN</v>
          </cell>
          <cell r="F257" t="str">
            <v>EMTELCO</v>
          </cell>
          <cell r="G257">
            <v>0</v>
          </cell>
          <cell r="H257">
            <v>0</v>
          </cell>
          <cell r="I257">
            <v>42195</v>
          </cell>
          <cell r="J257">
            <v>15078087</v>
          </cell>
          <cell r="K257">
            <v>42222</v>
          </cell>
          <cell r="L257">
            <v>1</v>
          </cell>
          <cell r="M257">
            <v>0</v>
          </cell>
        </row>
        <row r="258">
          <cell r="C258">
            <v>1771</v>
          </cell>
          <cell r="D258" t="str">
            <v>BOGOTA</v>
          </cell>
          <cell r="E258" t="str">
            <v>BEATRIZ BAIN</v>
          </cell>
          <cell r="F258" t="str">
            <v>CSJ QUIBDO</v>
          </cell>
          <cell r="G258">
            <v>0</v>
          </cell>
          <cell r="H258">
            <v>0</v>
          </cell>
          <cell r="I258">
            <v>42195</v>
          </cell>
          <cell r="J258">
            <v>15070086</v>
          </cell>
          <cell r="K258">
            <v>42222</v>
          </cell>
          <cell r="L258">
            <v>1</v>
          </cell>
          <cell r="M258">
            <v>0</v>
          </cell>
        </row>
        <row r="259">
          <cell r="C259">
            <v>1792</v>
          </cell>
          <cell r="D259" t="str">
            <v>BOGOTA</v>
          </cell>
          <cell r="E259" t="str">
            <v>FIORELLA FALASCHINI CAVUOTO</v>
          </cell>
          <cell r="F259" t="str">
            <v>COMPAÑÍA TRANSPORTADORA</v>
          </cell>
          <cell r="G259">
            <v>0</v>
          </cell>
          <cell r="H259">
            <v>0</v>
          </cell>
          <cell r="I259">
            <v>42198</v>
          </cell>
          <cell r="J259">
            <v>15070091</v>
          </cell>
          <cell r="K259">
            <v>42226</v>
          </cell>
          <cell r="L259">
            <v>1</v>
          </cell>
          <cell r="M259">
            <v>0</v>
          </cell>
        </row>
        <row r="260">
          <cell r="C260">
            <v>6000729</v>
          </cell>
          <cell r="D260" t="str">
            <v>CALI</v>
          </cell>
          <cell r="E260" t="str">
            <v>ZULEYMA ARBOLEDA FRANCO</v>
          </cell>
          <cell r="F260" t="str">
            <v>PROMEDICO</v>
          </cell>
          <cell r="G260">
            <v>0</v>
          </cell>
          <cell r="H260">
            <v>0</v>
          </cell>
          <cell r="I260">
            <v>42195</v>
          </cell>
          <cell r="J260">
            <v>15076089</v>
          </cell>
          <cell r="K260">
            <v>42207</v>
          </cell>
          <cell r="L260">
            <v>0</v>
          </cell>
          <cell r="M260">
            <v>0</v>
          </cell>
        </row>
        <row r="261">
          <cell r="C261">
            <v>1789</v>
          </cell>
          <cell r="D261" t="str">
            <v>BOGOTA</v>
          </cell>
          <cell r="E261" t="str">
            <v>FIORELLA FALASCHINI CAVUOTO</v>
          </cell>
          <cell r="F261" t="str">
            <v>PROSEGUR GPS</v>
          </cell>
          <cell r="G261">
            <v>0</v>
          </cell>
          <cell r="H261">
            <v>0</v>
          </cell>
          <cell r="I261">
            <v>42195</v>
          </cell>
          <cell r="J261">
            <v>15070088</v>
          </cell>
          <cell r="K261">
            <v>42222</v>
          </cell>
          <cell r="L261">
            <v>0</v>
          </cell>
          <cell r="M261">
            <v>0</v>
          </cell>
        </row>
        <row r="262">
          <cell r="C262">
            <v>8000879</v>
          </cell>
          <cell r="D262" t="str">
            <v>MEDELLIN</v>
          </cell>
          <cell r="E262" t="str">
            <v>AICARDO ROMAN</v>
          </cell>
          <cell r="F262" t="str">
            <v>METRO</v>
          </cell>
          <cell r="G262">
            <v>0</v>
          </cell>
          <cell r="H262">
            <v>0</v>
          </cell>
          <cell r="I262">
            <v>42198</v>
          </cell>
          <cell r="J262">
            <v>15078092</v>
          </cell>
          <cell r="K262">
            <v>42226</v>
          </cell>
          <cell r="L262">
            <v>1</v>
          </cell>
          <cell r="M262">
            <v>0</v>
          </cell>
        </row>
        <row r="263">
          <cell r="C263">
            <v>1797</v>
          </cell>
          <cell r="D263" t="str">
            <v>BOGOTA</v>
          </cell>
          <cell r="E263" t="str">
            <v>FIORELLA FALASCHINI CAVUOTO</v>
          </cell>
          <cell r="F263" t="str">
            <v>PROSEGUR VIGILANCIA</v>
          </cell>
          <cell r="G263">
            <v>0</v>
          </cell>
          <cell r="H263">
            <v>0</v>
          </cell>
          <cell r="I263">
            <v>42198</v>
          </cell>
          <cell r="J263">
            <v>15070093</v>
          </cell>
          <cell r="K263">
            <v>42226</v>
          </cell>
          <cell r="L263">
            <v>0</v>
          </cell>
          <cell r="M263">
            <v>0</v>
          </cell>
        </row>
        <row r="264">
          <cell r="C264">
            <v>1791</v>
          </cell>
          <cell r="D264" t="str">
            <v>BOGOTA</v>
          </cell>
          <cell r="E264" t="str">
            <v>BEATRIZ BAIN</v>
          </cell>
          <cell r="F264" t="str">
            <v>CONSEJO SUPERIOR DE LA JURICATURA</v>
          </cell>
          <cell r="G264">
            <v>0</v>
          </cell>
          <cell r="H264">
            <v>0</v>
          </cell>
          <cell r="I264">
            <v>42199</v>
          </cell>
          <cell r="J264">
            <v>15070094</v>
          </cell>
          <cell r="K264">
            <v>42226</v>
          </cell>
          <cell r="L264">
            <v>1</v>
          </cell>
          <cell r="M264">
            <v>0</v>
          </cell>
        </row>
        <row r="265">
          <cell r="C265">
            <v>1777</v>
          </cell>
          <cell r="D265" t="str">
            <v>BOGOTA</v>
          </cell>
          <cell r="E265" t="str">
            <v>CLARA SANTAMARIA</v>
          </cell>
          <cell r="F265" t="str">
            <v>MARIA VICTORIA PULIDO</v>
          </cell>
          <cell r="G265">
            <v>0</v>
          </cell>
          <cell r="H265">
            <v>0</v>
          </cell>
          <cell r="I265">
            <v>42199</v>
          </cell>
          <cell r="J265">
            <v>15070100</v>
          </cell>
          <cell r="K265">
            <v>42226</v>
          </cell>
          <cell r="L265">
            <v>1</v>
          </cell>
          <cell r="M265">
            <v>0</v>
          </cell>
        </row>
        <row r="266">
          <cell r="C266">
            <v>6000730</v>
          </cell>
          <cell r="D266" t="str">
            <v>CALI</v>
          </cell>
          <cell r="E266" t="str">
            <v>DIANA SOFIA OSPINA TOBON</v>
          </cell>
          <cell r="F266" t="str">
            <v>HAROL CUBILLO</v>
          </cell>
          <cell r="G266">
            <v>0</v>
          </cell>
          <cell r="H266">
            <v>0</v>
          </cell>
          <cell r="I266">
            <v>42199</v>
          </cell>
          <cell r="J266">
            <v>15076098</v>
          </cell>
          <cell r="K266">
            <v>42226</v>
          </cell>
          <cell r="L266">
            <v>1</v>
          </cell>
          <cell r="M266">
            <v>0</v>
          </cell>
        </row>
        <row r="267">
          <cell r="C267">
            <v>6000731</v>
          </cell>
          <cell r="D267" t="str">
            <v>CALI</v>
          </cell>
          <cell r="E267" t="str">
            <v>DIANA SOFIA OSPINA TOBON</v>
          </cell>
          <cell r="F267" t="str">
            <v>JARAMILLO MORA</v>
          </cell>
          <cell r="G267">
            <v>0</v>
          </cell>
          <cell r="H267">
            <v>0</v>
          </cell>
          <cell r="I267">
            <v>42199</v>
          </cell>
          <cell r="J267">
            <v>15076096</v>
          </cell>
          <cell r="K267">
            <v>42226</v>
          </cell>
          <cell r="L267">
            <v>1</v>
          </cell>
          <cell r="M267">
            <v>0</v>
          </cell>
        </row>
        <row r="268">
          <cell r="C268">
            <v>6000733</v>
          </cell>
          <cell r="D268" t="str">
            <v>CALI</v>
          </cell>
          <cell r="E268" t="str">
            <v>DIANA SOFIA OSPINA TOBON</v>
          </cell>
          <cell r="F268" t="str">
            <v>TATIANA FRANCO</v>
          </cell>
          <cell r="G268">
            <v>0</v>
          </cell>
          <cell r="H268">
            <v>0</v>
          </cell>
          <cell r="I268">
            <v>42199</v>
          </cell>
          <cell r="J268">
            <v>15076097</v>
          </cell>
          <cell r="K268">
            <v>42226</v>
          </cell>
          <cell r="L268">
            <v>1</v>
          </cell>
          <cell r="M268">
            <v>0</v>
          </cell>
        </row>
        <row r="269">
          <cell r="C269">
            <v>1738</v>
          </cell>
          <cell r="D269" t="str">
            <v>BOGOTA</v>
          </cell>
          <cell r="E269" t="str">
            <v>FIORELLA FALASCHINI CAVUOTO</v>
          </cell>
          <cell r="F269" t="str">
            <v>ARCE ARQUITECTURA</v>
          </cell>
          <cell r="G269">
            <v>0</v>
          </cell>
          <cell r="H269">
            <v>0</v>
          </cell>
          <cell r="I269">
            <v>42200</v>
          </cell>
          <cell r="J269">
            <v>15070103</v>
          </cell>
          <cell r="K269">
            <v>42237</v>
          </cell>
          <cell r="L269">
            <v>1</v>
          </cell>
          <cell r="M269">
            <v>0</v>
          </cell>
        </row>
        <row r="270">
          <cell r="C270">
            <v>1671</v>
          </cell>
          <cell r="D270" t="str">
            <v>BOGOTA</v>
          </cell>
          <cell r="E270" t="str">
            <v>NORMA ROCIO GOMEZ</v>
          </cell>
          <cell r="F270" t="str">
            <v>CORPORACION UNIVERSITARIA MINUTO DE DIOS</v>
          </cell>
          <cell r="G270">
            <v>0</v>
          </cell>
          <cell r="H270">
            <v>0</v>
          </cell>
          <cell r="I270">
            <v>42199</v>
          </cell>
          <cell r="J270">
            <v>15070099</v>
          </cell>
          <cell r="K270">
            <v>42226</v>
          </cell>
          <cell r="L270">
            <v>0</v>
          </cell>
          <cell r="M270">
            <v>0</v>
          </cell>
        </row>
        <row r="271">
          <cell r="C271">
            <v>8000903</v>
          </cell>
          <cell r="D271" t="str">
            <v>MEDELLIN</v>
          </cell>
          <cell r="E271" t="str">
            <v>LINA MARIA LONDOÑO VEGA</v>
          </cell>
          <cell r="F271" t="str">
            <v>LINA MARIA LONDOÑO</v>
          </cell>
          <cell r="G271">
            <v>0</v>
          </cell>
          <cell r="H271">
            <v>0</v>
          </cell>
          <cell r="I271">
            <v>42200</v>
          </cell>
          <cell r="J271">
            <v>15078102</v>
          </cell>
          <cell r="K271">
            <v>42227</v>
          </cell>
          <cell r="L271">
            <v>1</v>
          </cell>
          <cell r="M271">
            <v>0</v>
          </cell>
        </row>
        <row r="272">
          <cell r="C272">
            <v>1801</v>
          </cell>
          <cell r="D272" t="str">
            <v>BOGOTA</v>
          </cell>
          <cell r="E272" t="str">
            <v>BEATRIZ BAIN</v>
          </cell>
          <cell r="F272" t="str">
            <v>CONSEJO SUPERIOR DE LA JURICATURA</v>
          </cell>
          <cell r="G272">
            <v>0</v>
          </cell>
          <cell r="H272">
            <v>0</v>
          </cell>
          <cell r="I272">
            <v>42200</v>
          </cell>
          <cell r="J272">
            <v>15070106</v>
          </cell>
          <cell r="K272">
            <v>42227</v>
          </cell>
          <cell r="L272">
            <v>1</v>
          </cell>
          <cell r="M272">
            <v>0</v>
          </cell>
        </row>
        <row r="273">
          <cell r="C273">
            <v>1809</v>
          </cell>
          <cell r="D273" t="str">
            <v>BOGOTA</v>
          </cell>
          <cell r="E273" t="str">
            <v>CLARA SANTAMARIA</v>
          </cell>
          <cell r="F273" t="str">
            <v>FONDO ADAPTACION</v>
          </cell>
          <cell r="G273">
            <v>0</v>
          </cell>
          <cell r="H273">
            <v>0</v>
          </cell>
          <cell r="I273">
            <v>42200</v>
          </cell>
          <cell r="J273">
            <v>15078107</v>
          </cell>
          <cell r="K273">
            <v>42227</v>
          </cell>
          <cell r="L273">
            <v>0</v>
          </cell>
          <cell r="M273">
            <v>0</v>
          </cell>
        </row>
        <row r="274">
          <cell r="C274">
            <v>8000845</v>
          </cell>
          <cell r="D274" t="str">
            <v>MEDELLIN</v>
          </cell>
          <cell r="E274" t="str">
            <v>LUZ STELLA CASTRO LOPERA</v>
          </cell>
          <cell r="F274" t="str">
            <v>AUTECO</v>
          </cell>
          <cell r="G274">
            <v>0</v>
          </cell>
          <cell r="H274">
            <v>0</v>
          </cell>
          <cell r="I274">
            <v>42200</v>
          </cell>
          <cell r="J274">
            <v>15078105</v>
          </cell>
          <cell r="K274">
            <v>42227</v>
          </cell>
          <cell r="L274">
            <v>0</v>
          </cell>
          <cell r="M274">
            <v>0</v>
          </cell>
        </row>
        <row r="275">
          <cell r="C275">
            <v>8000916</v>
          </cell>
          <cell r="D275" t="str">
            <v>MEDELLIN</v>
          </cell>
          <cell r="E275" t="str">
            <v>LUZ STELLA CASTRO LOPERA</v>
          </cell>
          <cell r="F275" t="str">
            <v>SOFASA</v>
          </cell>
          <cell r="G275">
            <v>0</v>
          </cell>
          <cell r="H275">
            <v>0</v>
          </cell>
          <cell r="I275">
            <v>42200</v>
          </cell>
          <cell r="J275">
            <v>15078104</v>
          </cell>
          <cell r="K275">
            <v>42227</v>
          </cell>
          <cell r="L275">
            <v>0</v>
          </cell>
          <cell r="M275">
            <v>0</v>
          </cell>
        </row>
        <row r="276">
          <cell r="C276">
            <v>8000912</v>
          </cell>
          <cell r="D276" t="str">
            <v>MEDELLIN</v>
          </cell>
          <cell r="E276" t="str">
            <v>ALEJANDRA EUGENIA LONDOÑO OROZCO</v>
          </cell>
          <cell r="F276" t="str">
            <v>TRANSORTADORA ESTRELLA</v>
          </cell>
          <cell r="G276">
            <v>0</v>
          </cell>
          <cell r="H276">
            <v>0</v>
          </cell>
          <cell r="I276">
            <v>42200</v>
          </cell>
          <cell r="J276">
            <v>15078108</v>
          </cell>
          <cell r="K276">
            <v>42227</v>
          </cell>
          <cell r="L276">
            <v>0</v>
          </cell>
          <cell r="M276">
            <v>0</v>
          </cell>
        </row>
        <row r="277">
          <cell r="C277">
            <v>682</v>
          </cell>
          <cell r="D277" t="str">
            <v>CALI</v>
          </cell>
          <cell r="E277" t="str">
            <v>SANTIAGO VENGOECHEA</v>
          </cell>
          <cell r="F277" t="str">
            <v>TORRES Y TORRES</v>
          </cell>
          <cell r="G277">
            <v>42201</v>
          </cell>
          <cell r="H277">
            <v>42206</v>
          </cell>
          <cell r="I277">
            <v>42208</v>
          </cell>
          <cell r="J277">
            <v>15070122</v>
          </cell>
          <cell r="K277">
            <v>42247</v>
          </cell>
          <cell r="L277">
            <v>7</v>
          </cell>
          <cell r="M277" t="str">
            <v>FALTABAN ACABADOS Y ESQUEMAS DE PASACABLES (SE DIVIDIO LA OP PARA PODER RADICAR)</v>
          </cell>
        </row>
        <row r="278">
          <cell r="C278">
            <v>1767</v>
          </cell>
          <cell r="D278" t="str">
            <v>BOGOTA</v>
          </cell>
          <cell r="E278" t="str">
            <v>JAVIER RAMIREZ</v>
          </cell>
          <cell r="F278" t="str">
            <v>ORGANIK (TALENGO)</v>
          </cell>
          <cell r="G278">
            <v>0</v>
          </cell>
          <cell r="H278">
            <v>0</v>
          </cell>
          <cell r="I278">
            <v>42201</v>
          </cell>
          <cell r="J278">
            <v>15070110</v>
          </cell>
          <cell r="K278">
            <v>42229</v>
          </cell>
          <cell r="L278">
            <v>0</v>
          </cell>
          <cell r="M278">
            <v>0</v>
          </cell>
        </row>
        <row r="279">
          <cell r="C279">
            <v>6000732</v>
          </cell>
          <cell r="D279" t="str">
            <v>CALI</v>
          </cell>
          <cell r="E279" t="str">
            <v>DIANA SOFIA OSPINA TOBON</v>
          </cell>
          <cell r="F279" t="str">
            <v>JARAMILLO MORA</v>
          </cell>
          <cell r="G279">
            <v>0</v>
          </cell>
          <cell r="H279">
            <v>0</v>
          </cell>
          <cell r="I279">
            <v>42202</v>
          </cell>
          <cell r="J279">
            <v>15076111</v>
          </cell>
          <cell r="K279">
            <v>42229</v>
          </cell>
          <cell r="L279">
            <v>1</v>
          </cell>
          <cell r="M279">
            <v>0</v>
          </cell>
        </row>
        <row r="280">
          <cell r="C280">
            <v>8000853</v>
          </cell>
          <cell r="D280" t="str">
            <v>MEDELLIN</v>
          </cell>
          <cell r="E280" t="str">
            <v>LUZ STELLA CASTRO LOPERA</v>
          </cell>
          <cell r="F280" t="str">
            <v>PRACO DIDACOL</v>
          </cell>
          <cell r="G280">
            <v>42202</v>
          </cell>
          <cell r="H280">
            <v>42202</v>
          </cell>
          <cell r="I280">
            <v>42206</v>
          </cell>
          <cell r="J280">
            <v>15078115</v>
          </cell>
          <cell r="K280">
            <v>42233</v>
          </cell>
          <cell r="L280">
            <v>5</v>
          </cell>
          <cell r="M280" t="str">
            <v>FALTABA APROBACION CLIENTE (MENOS 3 DIAS FIN DE SEMANA CON PUENTE)</v>
          </cell>
        </row>
        <row r="281">
          <cell r="C281">
            <v>1811</v>
          </cell>
          <cell r="D281" t="str">
            <v>BOGOTA</v>
          </cell>
          <cell r="E281" t="str">
            <v>ANNA  CRISTINA MEJIA</v>
          </cell>
          <cell r="F281" t="str">
            <v>IMPORTADORA Y DISTRIBUIDORA (GUATAMELA)</v>
          </cell>
          <cell r="G281">
            <v>0</v>
          </cell>
          <cell r="H281">
            <v>0</v>
          </cell>
          <cell r="I281">
            <v>42208</v>
          </cell>
          <cell r="J281">
            <v>15070134</v>
          </cell>
          <cell r="K281">
            <v>42236</v>
          </cell>
          <cell r="L281">
            <v>7</v>
          </cell>
          <cell r="M281" t="str">
            <v>PARA VERIFICACION</v>
          </cell>
        </row>
        <row r="282">
          <cell r="C282">
            <v>1814</v>
          </cell>
          <cell r="D282" t="str">
            <v>BOGOTA</v>
          </cell>
          <cell r="E282" t="str">
            <v>CLARA SANTAMARIA</v>
          </cell>
          <cell r="F282" t="str">
            <v>ALIANZA INMOBILIARIA</v>
          </cell>
          <cell r="G282">
            <v>0</v>
          </cell>
          <cell r="H282">
            <v>0</v>
          </cell>
          <cell r="I282">
            <v>42206</v>
          </cell>
          <cell r="J282">
            <v>15070116</v>
          </cell>
          <cell r="K282">
            <v>42233</v>
          </cell>
          <cell r="L282">
            <v>1</v>
          </cell>
          <cell r="M282">
            <v>0</v>
          </cell>
        </row>
        <row r="283">
          <cell r="C283">
            <v>1772</v>
          </cell>
          <cell r="D283" t="str">
            <v>BOGOTA</v>
          </cell>
          <cell r="E283" t="str">
            <v>MARINA DIAZ</v>
          </cell>
          <cell r="F283" t="str">
            <v>SUPERMASTICK</v>
          </cell>
          <cell r="G283">
            <v>0</v>
          </cell>
          <cell r="H283">
            <v>0</v>
          </cell>
          <cell r="I283">
            <v>42206</v>
          </cell>
          <cell r="J283">
            <v>15070121</v>
          </cell>
          <cell r="K283">
            <v>42233</v>
          </cell>
          <cell r="L283">
            <v>1</v>
          </cell>
          <cell r="M283">
            <v>0</v>
          </cell>
        </row>
        <row r="284">
          <cell r="C284">
            <v>1813</v>
          </cell>
          <cell r="D284" t="str">
            <v>BOGOTA</v>
          </cell>
          <cell r="E284" t="str">
            <v>ELIZABETH ACOSTA</v>
          </cell>
          <cell r="F284" t="str">
            <v>AVANTE GROUP</v>
          </cell>
          <cell r="G284">
            <v>0</v>
          </cell>
          <cell r="H284">
            <v>0</v>
          </cell>
          <cell r="I284">
            <v>42206</v>
          </cell>
          <cell r="J284">
            <v>15070119</v>
          </cell>
          <cell r="K284">
            <v>42233</v>
          </cell>
          <cell r="L284">
            <v>1</v>
          </cell>
          <cell r="M284">
            <v>0</v>
          </cell>
        </row>
        <row r="285">
          <cell r="C285">
            <v>8000929</v>
          </cell>
          <cell r="D285" t="str">
            <v>MEDELLIN</v>
          </cell>
          <cell r="E285" t="str">
            <v>LINA MARIA LONDOÑO VEGA</v>
          </cell>
          <cell r="F285" t="str">
            <v>HOTELES ESTELAR</v>
          </cell>
          <cell r="G285">
            <v>0</v>
          </cell>
          <cell r="H285">
            <v>0</v>
          </cell>
          <cell r="I285">
            <v>42206</v>
          </cell>
          <cell r="J285">
            <v>15078114</v>
          </cell>
          <cell r="K285">
            <v>42233</v>
          </cell>
          <cell r="L285">
            <v>1</v>
          </cell>
          <cell r="M285">
            <v>0</v>
          </cell>
        </row>
        <row r="286">
          <cell r="C286">
            <v>8000930</v>
          </cell>
          <cell r="D286" t="str">
            <v>MEDELLIN</v>
          </cell>
          <cell r="E286" t="str">
            <v>LINA MARIA LONDOÑO VEGA</v>
          </cell>
          <cell r="F286" t="str">
            <v>ISOCIAL</v>
          </cell>
          <cell r="G286">
            <v>0</v>
          </cell>
          <cell r="H286">
            <v>0</v>
          </cell>
          <cell r="I286">
            <v>42206</v>
          </cell>
          <cell r="J286">
            <v>15078117</v>
          </cell>
          <cell r="K286">
            <v>42233</v>
          </cell>
          <cell r="L286">
            <v>1</v>
          </cell>
          <cell r="M286">
            <v>0</v>
          </cell>
        </row>
        <row r="287">
          <cell r="C287">
            <v>8000885</v>
          </cell>
          <cell r="D287" t="str">
            <v>MEDELLIN</v>
          </cell>
          <cell r="E287" t="str">
            <v>ALEJANDRA EUGENIA LONDOÑO OROZCO</v>
          </cell>
          <cell r="F287" t="str">
            <v>TRANSPORTADORA ESTRELLA</v>
          </cell>
          <cell r="G287">
            <v>0</v>
          </cell>
          <cell r="H287">
            <v>0</v>
          </cell>
          <cell r="I287">
            <v>42206</v>
          </cell>
          <cell r="J287">
            <v>15078112</v>
          </cell>
          <cell r="K287">
            <v>42233</v>
          </cell>
          <cell r="L287">
            <v>1</v>
          </cell>
          <cell r="M287">
            <v>0</v>
          </cell>
        </row>
        <row r="288">
          <cell r="C288">
            <v>1816</v>
          </cell>
          <cell r="D288" t="str">
            <v>BOGOTA</v>
          </cell>
          <cell r="E288" t="str">
            <v>ALVARO FLOREZ</v>
          </cell>
          <cell r="F288" t="str">
            <v>COLSUBSIDIO</v>
          </cell>
          <cell r="G288">
            <v>0</v>
          </cell>
          <cell r="H288">
            <v>0</v>
          </cell>
          <cell r="I288">
            <v>42208</v>
          </cell>
          <cell r="J288">
            <v>15070137</v>
          </cell>
          <cell r="K288">
            <v>42247</v>
          </cell>
          <cell r="L288">
            <v>3</v>
          </cell>
          <cell r="M288" t="str">
            <v>APROBACION CLIENTE (SE RADICO CON SALDO COLSUBSIDIO AUT POR ALFREDO SIERRA)</v>
          </cell>
        </row>
        <row r="289">
          <cell r="C289">
            <v>8000927</v>
          </cell>
          <cell r="D289" t="str">
            <v>MEDELLIN</v>
          </cell>
          <cell r="E289" t="str">
            <v>LINA MARIA LONDOÑO VEGA</v>
          </cell>
          <cell r="F289" t="str">
            <v>P &amp; G</v>
          </cell>
          <cell r="G289">
            <v>0</v>
          </cell>
          <cell r="H289">
            <v>0</v>
          </cell>
          <cell r="I289">
            <v>42206</v>
          </cell>
          <cell r="J289">
            <v>15078113</v>
          </cell>
          <cell r="K289">
            <v>42233</v>
          </cell>
          <cell r="L289">
            <v>1</v>
          </cell>
          <cell r="M289">
            <v>0</v>
          </cell>
        </row>
        <row r="290">
          <cell r="C290">
            <v>1820</v>
          </cell>
          <cell r="D290" t="str">
            <v>BOGOTA</v>
          </cell>
          <cell r="E290" t="str">
            <v>ADRIANA GRANADOS RODRIGUEZ</v>
          </cell>
          <cell r="F290" t="str">
            <v>PONTIFICIA UNIVERSIDAD JAVERIANA</v>
          </cell>
          <cell r="G290">
            <v>0</v>
          </cell>
          <cell r="H290">
            <v>0</v>
          </cell>
          <cell r="I290">
            <v>42208</v>
          </cell>
          <cell r="J290">
            <v>15070138</v>
          </cell>
          <cell r="K290">
            <v>42236</v>
          </cell>
          <cell r="L290">
            <v>2</v>
          </cell>
          <cell r="M290">
            <v>0</v>
          </cell>
        </row>
        <row r="291">
          <cell r="C291">
            <v>1815</v>
          </cell>
          <cell r="D291" t="str">
            <v>BOGOTA</v>
          </cell>
          <cell r="E291" t="str">
            <v>BEATRIZ BAIN</v>
          </cell>
          <cell r="F291" t="str">
            <v>CONSEJO SUPERIOR DE LA JURICATURA</v>
          </cell>
          <cell r="G291">
            <v>0</v>
          </cell>
          <cell r="H291">
            <v>0</v>
          </cell>
          <cell r="I291">
            <v>42206</v>
          </cell>
          <cell r="J291">
            <v>15070120</v>
          </cell>
          <cell r="K291">
            <v>42233</v>
          </cell>
          <cell r="L291">
            <v>0</v>
          </cell>
          <cell r="M291">
            <v>0</v>
          </cell>
        </row>
        <row r="292">
          <cell r="C292">
            <v>8000913</v>
          </cell>
          <cell r="D292" t="str">
            <v>MEDELLIN</v>
          </cell>
          <cell r="E292" t="str">
            <v>LUZ STELLA CASTRO LOPERA</v>
          </cell>
          <cell r="F292" t="str">
            <v>DS CONSTRUCCIONES</v>
          </cell>
          <cell r="G292">
            <v>0</v>
          </cell>
          <cell r="H292">
            <v>0</v>
          </cell>
          <cell r="I292">
            <v>42208</v>
          </cell>
          <cell r="J292">
            <v>15078130</v>
          </cell>
          <cell r="K292">
            <v>42236</v>
          </cell>
          <cell r="L292">
            <v>2</v>
          </cell>
          <cell r="M292">
            <v>0</v>
          </cell>
        </row>
        <row r="293">
          <cell r="C293">
            <v>6000734</v>
          </cell>
          <cell r="D293" t="str">
            <v>CALI</v>
          </cell>
          <cell r="E293" t="str">
            <v>DIANA SOFIA OSPINA TOBON</v>
          </cell>
          <cell r="F293" t="str">
            <v>JARAMILLO MORA</v>
          </cell>
          <cell r="G293">
            <v>0</v>
          </cell>
          <cell r="H293">
            <v>0</v>
          </cell>
          <cell r="I293">
            <v>42208</v>
          </cell>
          <cell r="J293">
            <v>15076135</v>
          </cell>
          <cell r="K293">
            <v>42236</v>
          </cell>
          <cell r="L293">
            <v>2</v>
          </cell>
          <cell r="M293">
            <v>0</v>
          </cell>
        </row>
        <row r="294">
          <cell r="C294">
            <v>8000936</v>
          </cell>
          <cell r="D294" t="str">
            <v>MEDELLIN</v>
          </cell>
          <cell r="E294" t="str">
            <v>LUZ STELLA CASTRO LOPERA</v>
          </cell>
          <cell r="F294" t="str">
            <v>EMPRESAS PUBLICAS DE MEDELLIN</v>
          </cell>
          <cell r="G294">
            <v>0</v>
          </cell>
          <cell r="H294">
            <v>0</v>
          </cell>
          <cell r="I294">
            <v>42207</v>
          </cell>
          <cell r="J294">
            <v>15078126</v>
          </cell>
          <cell r="K294">
            <v>42234</v>
          </cell>
          <cell r="L294">
            <v>1</v>
          </cell>
          <cell r="M294">
            <v>0</v>
          </cell>
        </row>
        <row r="295">
          <cell r="C295">
            <v>8000887</v>
          </cell>
          <cell r="D295" t="str">
            <v>MEDELLIN</v>
          </cell>
          <cell r="E295" t="str">
            <v>LUZ STELLA CASTRO LOPERA</v>
          </cell>
          <cell r="F295" t="str">
            <v>ST JUDE MEDICAL</v>
          </cell>
          <cell r="G295">
            <v>0</v>
          </cell>
          <cell r="H295">
            <v>0</v>
          </cell>
          <cell r="I295">
            <v>42207</v>
          </cell>
          <cell r="J295">
            <v>15078123</v>
          </cell>
          <cell r="K295">
            <v>42234</v>
          </cell>
          <cell r="L295">
            <v>1</v>
          </cell>
          <cell r="M295">
            <v>0</v>
          </cell>
        </row>
        <row r="296">
          <cell r="C296">
            <v>1822</v>
          </cell>
          <cell r="D296" t="str">
            <v>BOGOTA</v>
          </cell>
          <cell r="E296" t="str">
            <v>MARGARITA CASTRO BARRIENTOS</v>
          </cell>
          <cell r="F296" t="str">
            <v>AEI ARQUITECTURA DE INTERIORES</v>
          </cell>
          <cell r="G296">
            <v>0</v>
          </cell>
          <cell r="H296">
            <v>0</v>
          </cell>
          <cell r="I296">
            <v>42207</v>
          </cell>
          <cell r="J296">
            <v>15070125</v>
          </cell>
          <cell r="K296">
            <v>42234</v>
          </cell>
          <cell r="L296">
            <v>1</v>
          </cell>
          <cell r="M296">
            <v>0</v>
          </cell>
        </row>
        <row r="297">
          <cell r="C297">
            <v>8000938</v>
          </cell>
          <cell r="D297" t="str">
            <v>MEDELLIN</v>
          </cell>
          <cell r="E297" t="str">
            <v>LUZ STELLA CASTRO LOPERA</v>
          </cell>
          <cell r="F297" t="str">
            <v>ST JUDE MEDICAL</v>
          </cell>
          <cell r="G297">
            <v>0</v>
          </cell>
          <cell r="H297">
            <v>0</v>
          </cell>
          <cell r="I297">
            <v>42207</v>
          </cell>
          <cell r="J297">
            <v>15078124</v>
          </cell>
          <cell r="K297">
            <v>42234</v>
          </cell>
          <cell r="L297">
            <v>1</v>
          </cell>
          <cell r="M297">
            <v>0</v>
          </cell>
        </row>
        <row r="298">
          <cell r="C298">
            <v>6000735</v>
          </cell>
          <cell r="D298" t="str">
            <v>CALI</v>
          </cell>
          <cell r="E298" t="str">
            <v>JANETH SERNA CORTES</v>
          </cell>
          <cell r="F298" t="str">
            <v>COPROCEN</v>
          </cell>
          <cell r="G298">
            <v>0</v>
          </cell>
          <cell r="H298">
            <v>0</v>
          </cell>
          <cell r="I298">
            <v>42208</v>
          </cell>
          <cell r="J298">
            <v>15076132</v>
          </cell>
          <cell r="K298">
            <v>42219</v>
          </cell>
          <cell r="L298">
            <v>1</v>
          </cell>
          <cell r="M298">
            <v>0</v>
          </cell>
        </row>
        <row r="299">
          <cell r="C299">
            <v>8000939</v>
          </cell>
          <cell r="D299" t="str">
            <v>MEDELLIN</v>
          </cell>
          <cell r="E299" t="str">
            <v>LUZ STELLA CASTRO LOPERA</v>
          </cell>
          <cell r="F299" t="str">
            <v>SOFASA</v>
          </cell>
          <cell r="G299">
            <v>0</v>
          </cell>
          <cell r="H299">
            <v>0</v>
          </cell>
          <cell r="I299">
            <v>42208</v>
          </cell>
          <cell r="J299">
            <v>15078139</v>
          </cell>
          <cell r="K299">
            <v>42219</v>
          </cell>
          <cell r="L299">
            <v>1</v>
          </cell>
          <cell r="M299">
            <v>0</v>
          </cell>
        </row>
        <row r="300">
          <cell r="C300">
            <v>1829</v>
          </cell>
          <cell r="D300" t="str">
            <v>BOGOTA</v>
          </cell>
          <cell r="E300" t="str">
            <v>JAVIER RAMIREZ</v>
          </cell>
          <cell r="F300" t="str">
            <v>ORGANIK (UNIVERSIDAD JAVERIANA)</v>
          </cell>
          <cell r="G300">
            <v>0</v>
          </cell>
          <cell r="H300">
            <v>0</v>
          </cell>
          <cell r="I300">
            <v>42208</v>
          </cell>
          <cell r="J300">
            <v>15070136</v>
          </cell>
          <cell r="K300">
            <v>42236</v>
          </cell>
          <cell r="L300">
            <v>1</v>
          </cell>
          <cell r="M300">
            <v>0</v>
          </cell>
        </row>
        <row r="301">
          <cell r="C301">
            <v>8000940</v>
          </cell>
          <cell r="D301" t="str">
            <v>MEDELLIN</v>
          </cell>
          <cell r="E301" t="str">
            <v>LINA MARIA LONDOÑO VEGA</v>
          </cell>
          <cell r="F301" t="str">
            <v>CONCONCRETO</v>
          </cell>
          <cell r="G301">
            <v>0</v>
          </cell>
          <cell r="H301">
            <v>0</v>
          </cell>
          <cell r="I301">
            <v>42216</v>
          </cell>
          <cell r="J301">
            <v>15078170</v>
          </cell>
          <cell r="K301">
            <v>42243</v>
          </cell>
          <cell r="L301">
            <v>9</v>
          </cell>
          <cell r="M301" t="str">
            <v>FALTABA AUT DESCUENTO SUPERIOR A LO ESTABLECIDO</v>
          </cell>
        </row>
        <row r="302">
          <cell r="C302">
            <v>8000937</v>
          </cell>
          <cell r="D302" t="str">
            <v>MEDELLIN</v>
          </cell>
          <cell r="E302" t="str">
            <v>LUZ STELLA CASTRO LOPERA</v>
          </cell>
          <cell r="F302" t="str">
            <v>PRACO DIDACOL</v>
          </cell>
          <cell r="G302">
            <v>0</v>
          </cell>
          <cell r="H302">
            <v>0</v>
          </cell>
          <cell r="I302">
            <v>42209</v>
          </cell>
          <cell r="J302">
            <v>15078144</v>
          </cell>
          <cell r="K302">
            <v>42236</v>
          </cell>
          <cell r="L302">
            <v>2</v>
          </cell>
          <cell r="M302">
            <v>0</v>
          </cell>
        </row>
        <row r="303">
          <cell r="C303">
            <v>8000900</v>
          </cell>
          <cell r="D303" t="str">
            <v>MEDELLIN</v>
          </cell>
          <cell r="E303" t="str">
            <v>NORELA PATRICIA BARCO ATEHORTUA</v>
          </cell>
          <cell r="F303" t="str">
            <v>HPTU</v>
          </cell>
          <cell r="G303">
            <v>0</v>
          </cell>
          <cell r="H303">
            <v>0</v>
          </cell>
          <cell r="I303">
            <v>42208</v>
          </cell>
          <cell r="J303">
            <v>15078140</v>
          </cell>
          <cell r="K303">
            <v>42219</v>
          </cell>
          <cell r="L303">
            <v>1</v>
          </cell>
          <cell r="M303">
            <v>0</v>
          </cell>
        </row>
        <row r="304">
          <cell r="C304">
            <v>8000945</v>
          </cell>
          <cell r="D304" t="str">
            <v>MEDELLIN</v>
          </cell>
          <cell r="E304" t="str">
            <v>NORELA PATRICIA BARCO ATEHORTUA</v>
          </cell>
          <cell r="F304" t="str">
            <v>HPTU</v>
          </cell>
          <cell r="G304">
            <v>0</v>
          </cell>
          <cell r="H304">
            <v>0</v>
          </cell>
          <cell r="I304">
            <v>42212</v>
          </cell>
          <cell r="J304">
            <v>15078147</v>
          </cell>
          <cell r="K304">
            <v>42223</v>
          </cell>
          <cell r="L304">
            <v>4</v>
          </cell>
          <cell r="M304" t="str">
            <v>FIN DE SEMANA</v>
          </cell>
        </row>
        <row r="305">
          <cell r="C305">
            <v>6000736</v>
          </cell>
          <cell r="D305" t="str">
            <v>CALI</v>
          </cell>
          <cell r="E305" t="str">
            <v>JANETH SERNA CORTES</v>
          </cell>
          <cell r="F305" t="str">
            <v>PROMEDICO</v>
          </cell>
          <cell r="G305">
            <v>0</v>
          </cell>
          <cell r="H305">
            <v>0</v>
          </cell>
          <cell r="I305">
            <v>42212</v>
          </cell>
          <cell r="J305">
            <v>15076148</v>
          </cell>
          <cell r="K305">
            <v>42223</v>
          </cell>
          <cell r="L305">
            <v>4</v>
          </cell>
          <cell r="M305" t="str">
            <v>FIN DE SEMANA</v>
          </cell>
        </row>
        <row r="306">
          <cell r="C306">
            <v>8000948</v>
          </cell>
          <cell r="D306" t="str">
            <v>MEDELLIN</v>
          </cell>
          <cell r="E306" t="str">
            <v>LUZ STELLA CASTRO LOPERA</v>
          </cell>
          <cell r="F306" t="str">
            <v>DS CONSTRUCCIONES</v>
          </cell>
          <cell r="G306">
            <v>0</v>
          </cell>
          <cell r="H306">
            <v>0</v>
          </cell>
          <cell r="I306">
            <v>42209</v>
          </cell>
          <cell r="J306">
            <v>15078143</v>
          </cell>
          <cell r="K306">
            <v>42236</v>
          </cell>
          <cell r="L306">
            <v>0</v>
          </cell>
          <cell r="M306">
            <v>0</v>
          </cell>
        </row>
        <row r="307">
          <cell r="C307">
            <v>6000737</v>
          </cell>
          <cell r="D307" t="str">
            <v>CALI</v>
          </cell>
          <cell r="E307" t="str">
            <v>DIANA SOFIA OSPINA TOBON</v>
          </cell>
          <cell r="F307" t="str">
            <v>TATIANA FRANCO (MUESTRA)</v>
          </cell>
          <cell r="G307">
            <v>0</v>
          </cell>
          <cell r="H307">
            <v>0</v>
          </cell>
          <cell r="I307">
            <v>42209</v>
          </cell>
          <cell r="J307">
            <v>15076145</v>
          </cell>
          <cell r="K307">
            <v>42221</v>
          </cell>
          <cell r="L307">
            <v>0</v>
          </cell>
          <cell r="M307">
            <v>0</v>
          </cell>
        </row>
        <row r="308">
          <cell r="C308">
            <v>1842</v>
          </cell>
          <cell r="D308" t="str">
            <v>BOGOTA</v>
          </cell>
          <cell r="E308" t="str">
            <v>SANTIAGO VENGOECHEA</v>
          </cell>
          <cell r="F308" t="str">
            <v>TORRES Y TORRES</v>
          </cell>
          <cell r="G308">
            <v>0</v>
          </cell>
          <cell r="H308">
            <v>0</v>
          </cell>
          <cell r="I308">
            <v>42209</v>
          </cell>
          <cell r="J308">
            <v>15070146</v>
          </cell>
          <cell r="K308">
            <v>42236</v>
          </cell>
          <cell r="L308">
            <v>0</v>
          </cell>
          <cell r="M308">
            <v>0</v>
          </cell>
        </row>
        <row r="309">
          <cell r="C309">
            <v>8000946</v>
          </cell>
          <cell r="D309" t="str">
            <v>MEDELLIN</v>
          </cell>
          <cell r="E309" t="str">
            <v>NORELA PATRICIA BARCO ATEHORTUA</v>
          </cell>
          <cell r="F309" t="str">
            <v>HPTU</v>
          </cell>
          <cell r="G309">
            <v>0</v>
          </cell>
          <cell r="H309">
            <v>0</v>
          </cell>
          <cell r="I309">
            <v>42212</v>
          </cell>
          <cell r="J309">
            <v>15078149</v>
          </cell>
          <cell r="K309">
            <v>42240</v>
          </cell>
          <cell r="L309">
            <v>1</v>
          </cell>
          <cell r="M309">
            <v>0</v>
          </cell>
        </row>
        <row r="310">
          <cell r="C310">
            <v>1838</v>
          </cell>
          <cell r="D310" t="str">
            <v>BOGOTA</v>
          </cell>
          <cell r="E310" t="str">
            <v>GUILLERMO ARIZA</v>
          </cell>
          <cell r="F310" t="str">
            <v>COLPESIONES</v>
          </cell>
          <cell r="G310">
            <v>42209</v>
          </cell>
          <cell r="H310">
            <v>42214</v>
          </cell>
          <cell r="I310">
            <v>42214</v>
          </cell>
          <cell r="J310">
            <v>15070158</v>
          </cell>
          <cell r="K310">
            <v>42226</v>
          </cell>
          <cell r="L310">
            <v>3</v>
          </cell>
          <cell r="M310" t="str">
            <v>FALTABA CORREO DE ALMACEN CONFIRMANDO EXISTENCIA DEL PRESTAMO</v>
          </cell>
        </row>
        <row r="311">
          <cell r="C311">
            <v>1839</v>
          </cell>
          <cell r="D311" t="str">
            <v>BOGOTA</v>
          </cell>
          <cell r="E311" t="str">
            <v>FIORELLA FALASCHINI CAVUOTO</v>
          </cell>
          <cell r="F311" t="str">
            <v>ARCE ARQUITECTURA</v>
          </cell>
          <cell r="G311">
            <v>0</v>
          </cell>
          <cell r="H311">
            <v>0</v>
          </cell>
          <cell r="I311">
            <v>42212</v>
          </cell>
          <cell r="J311">
            <v>15070150</v>
          </cell>
          <cell r="K311">
            <v>42240</v>
          </cell>
          <cell r="L311">
            <v>1</v>
          </cell>
          <cell r="M311">
            <v>0</v>
          </cell>
        </row>
        <row r="312">
          <cell r="C312">
            <v>1747</v>
          </cell>
          <cell r="D312" t="str">
            <v>BOGOTA</v>
          </cell>
          <cell r="E312" t="str">
            <v>ELIZABETH ACOSTA</v>
          </cell>
          <cell r="F312" t="str">
            <v>ESTRATEGIAS ASOCIADAS</v>
          </cell>
          <cell r="G312">
            <v>0</v>
          </cell>
          <cell r="H312">
            <v>0</v>
          </cell>
          <cell r="I312">
            <v>42212</v>
          </cell>
          <cell r="J312">
            <v>15070156</v>
          </cell>
          <cell r="K312">
            <v>42240</v>
          </cell>
          <cell r="L312">
            <v>0</v>
          </cell>
          <cell r="M312">
            <v>0</v>
          </cell>
        </row>
        <row r="313">
          <cell r="C313">
            <v>1836</v>
          </cell>
          <cell r="D313" t="str">
            <v>BOGOTA</v>
          </cell>
          <cell r="E313" t="str">
            <v>SANDRA DAZA</v>
          </cell>
          <cell r="F313" t="str">
            <v>ASOCIACION COLOMBIANA DE U.</v>
          </cell>
          <cell r="G313">
            <v>0</v>
          </cell>
          <cell r="H313">
            <v>0</v>
          </cell>
          <cell r="I313">
            <v>42213</v>
          </cell>
          <cell r="J313">
            <v>15070157</v>
          </cell>
          <cell r="K313">
            <v>42240</v>
          </cell>
          <cell r="L313">
            <v>1</v>
          </cell>
          <cell r="M313">
            <v>0</v>
          </cell>
        </row>
        <row r="314">
          <cell r="C314">
            <v>1853</v>
          </cell>
          <cell r="D314" t="str">
            <v>BOGOTA</v>
          </cell>
          <cell r="E314" t="str">
            <v>ELIZABETH ACOSTA</v>
          </cell>
          <cell r="F314" t="str">
            <v>SANTANA INGENIERIA</v>
          </cell>
          <cell r="G314">
            <v>0</v>
          </cell>
          <cell r="H314">
            <v>0</v>
          </cell>
          <cell r="I314">
            <v>42214</v>
          </cell>
          <cell r="J314">
            <v>15070159</v>
          </cell>
          <cell r="K314">
            <v>42247</v>
          </cell>
          <cell r="L314">
            <v>1</v>
          </cell>
          <cell r="M314">
            <v>0</v>
          </cell>
        </row>
        <row r="315">
          <cell r="C315">
            <v>1851</v>
          </cell>
          <cell r="D315" t="str">
            <v>BOGOTA</v>
          </cell>
          <cell r="E315" t="str">
            <v>FIORELLA FALASCHINI CAVUOTO</v>
          </cell>
          <cell r="F315" t="str">
            <v>ALQUERIA PISO 5</v>
          </cell>
          <cell r="G315">
            <v>0</v>
          </cell>
          <cell r="H315">
            <v>0</v>
          </cell>
          <cell r="I315">
            <v>42216</v>
          </cell>
          <cell r="J315">
            <v>15070169</v>
          </cell>
          <cell r="K315">
            <v>42223</v>
          </cell>
          <cell r="L315">
            <v>2</v>
          </cell>
          <cell r="M315">
            <v>0</v>
          </cell>
        </row>
        <row r="316">
          <cell r="C316">
            <v>8000932</v>
          </cell>
          <cell r="D316" t="str">
            <v>MEDELLIN</v>
          </cell>
          <cell r="E316" t="str">
            <v>LINA MARIA LONDOÑO VEGA</v>
          </cell>
          <cell r="F316" t="str">
            <v>EDUARDO BOTERO SOTO</v>
          </cell>
          <cell r="G316">
            <v>0</v>
          </cell>
          <cell r="H316">
            <v>0</v>
          </cell>
          <cell r="I316">
            <v>42215</v>
          </cell>
          <cell r="J316">
            <v>15078166</v>
          </cell>
          <cell r="K316">
            <v>42243</v>
          </cell>
          <cell r="L316">
            <v>1</v>
          </cell>
          <cell r="M316">
            <v>0</v>
          </cell>
        </row>
        <row r="317">
          <cell r="C317">
            <v>8000954</v>
          </cell>
          <cell r="D317" t="str">
            <v>MEDELLIN</v>
          </cell>
          <cell r="E317" t="str">
            <v>LINA MARIA LONDOÑO VEGA</v>
          </cell>
          <cell r="F317" t="str">
            <v>PEPSICO</v>
          </cell>
          <cell r="G317">
            <v>0</v>
          </cell>
          <cell r="H317">
            <v>0</v>
          </cell>
          <cell r="I317">
            <v>42214</v>
          </cell>
          <cell r="J317">
            <v>15078165</v>
          </cell>
          <cell r="K317">
            <v>42247</v>
          </cell>
          <cell r="L317">
            <v>0</v>
          </cell>
          <cell r="M317">
            <v>0</v>
          </cell>
        </row>
        <row r="318">
          <cell r="C318">
            <v>8000952</v>
          </cell>
          <cell r="D318" t="str">
            <v>MEDELLIN</v>
          </cell>
          <cell r="E318" t="str">
            <v>LINA MARIA LONDOÑO VEGA</v>
          </cell>
          <cell r="F318" t="str">
            <v>GUTIERREZ CASTRO</v>
          </cell>
          <cell r="G318">
            <v>0</v>
          </cell>
          <cell r="H318">
            <v>0</v>
          </cell>
          <cell r="I318">
            <v>42214</v>
          </cell>
          <cell r="J318">
            <v>15078160</v>
          </cell>
          <cell r="K318">
            <v>42226</v>
          </cell>
          <cell r="L318">
            <v>0</v>
          </cell>
          <cell r="M318">
            <v>0</v>
          </cell>
        </row>
        <row r="319">
          <cell r="C319">
            <v>1856</v>
          </cell>
          <cell r="D319" t="str">
            <v>BOGOTA</v>
          </cell>
          <cell r="E319" t="str">
            <v>MARINA DIAZ</v>
          </cell>
          <cell r="F319" t="str">
            <v>WORLD TOURS</v>
          </cell>
          <cell r="G319">
            <v>0</v>
          </cell>
          <cell r="H319">
            <v>0</v>
          </cell>
          <cell r="I319">
            <v>42216</v>
          </cell>
          <cell r="J319">
            <v>15070167</v>
          </cell>
          <cell r="K319">
            <v>42243</v>
          </cell>
          <cell r="L319">
            <v>2</v>
          </cell>
          <cell r="M319">
            <v>0</v>
          </cell>
        </row>
        <row r="320">
          <cell r="C320">
            <v>1860</v>
          </cell>
          <cell r="D320" t="str">
            <v>BOGOTA</v>
          </cell>
          <cell r="E320" t="str">
            <v>ELIZABETH ACOSTA</v>
          </cell>
          <cell r="F320" t="str">
            <v>INGETES</v>
          </cell>
          <cell r="G320">
            <v>0</v>
          </cell>
          <cell r="H320">
            <v>0</v>
          </cell>
          <cell r="I320">
            <v>42214</v>
          </cell>
          <cell r="J320">
            <v>15070162</v>
          </cell>
          <cell r="K320">
            <v>42247</v>
          </cell>
          <cell r="L320">
            <v>0</v>
          </cell>
          <cell r="M320">
            <v>0</v>
          </cell>
        </row>
        <row r="321">
          <cell r="C321">
            <v>8000955</v>
          </cell>
          <cell r="D321" t="str">
            <v>MEDELLIN</v>
          </cell>
          <cell r="E321" t="str">
            <v>LUZ STELLA CASTRO LOPERA</v>
          </cell>
          <cell r="F321" t="str">
            <v>SOFASA</v>
          </cell>
          <cell r="G321">
            <v>0</v>
          </cell>
          <cell r="H321">
            <v>0</v>
          </cell>
          <cell r="I321">
            <v>42216</v>
          </cell>
          <cell r="J321">
            <v>15078171</v>
          </cell>
          <cell r="K321">
            <v>42243</v>
          </cell>
          <cell r="L321">
            <v>1</v>
          </cell>
          <cell r="M321">
            <v>0</v>
          </cell>
        </row>
        <row r="322">
          <cell r="C322">
            <v>8000931</v>
          </cell>
          <cell r="D322" t="str">
            <v>MEDELLIN</v>
          </cell>
          <cell r="E322" t="str">
            <v>LINA MARIA LONDOÑO VEGA</v>
          </cell>
          <cell r="F322" t="str">
            <v>EDUARDO BOTERO SOTO</v>
          </cell>
          <cell r="G322">
            <v>0</v>
          </cell>
          <cell r="H322">
            <v>0</v>
          </cell>
          <cell r="I322">
            <v>42216</v>
          </cell>
          <cell r="J322">
            <v>15078172</v>
          </cell>
          <cell r="K322">
            <v>42243</v>
          </cell>
          <cell r="L322">
            <v>1</v>
          </cell>
          <cell r="M322">
            <v>0</v>
          </cell>
        </row>
        <row r="323">
          <cell r="C323">
            <v>8000956</v>
          </cell>
          <cell r="D323" t="str">
            <v>MEDELLIN</v>
          </cell>
          <cell r="E323" t="str">
            <v>LUZ STELLA CASTRO LOPERA</v>
          </cell>
          <cell r="F323" t="str">
            <v>METRO</v>
          </cell>
          <cell r="G323">
            <v>0</v>
          </cell>
          <cell r="H323">
            <v>0</v>
          </cell>
          <cell r="I323">
            <v>42216</v>
          </cell>
          <cell r="J323">
            <v>15078176</v>
          </cell>
          <cell r="K323">
            <v>42243</v>
          </cell>
          <cell r="L323">
            <v>1</v>
          </cell>
          <cell r="M323">
            <v>0</v>
          </cell>
        </row>
        <row r="324">
          <cell r="C324">
            <v>1869</v>
          </cell>
          <cell r="D324" t="str">
            <v>BOGOTA</v>
          </cell>
          <cell r="E324" t="str">
            <v>NORMA ROCIO GOMEZ</v>
          </cell>
          <cell r="F324" t="str">
            <v>GUTIERREZ CASTRO</v>
          </cell>
          <cell r="G324">
            <v>0</v>
          </cell>
          <cell r="H324">
            <v>0</v>
          </cell>
          <cell r="I324">
            <v>42216</v>
          </cell>
          <cell r="J324">
            <v>15070168</v>
          </cell>
          <cell r="K324">
            <v>42243</v>
          </cell>
          <cell r="L324">
            <v>1</v>
          </cell>
          <cell r="M324">
            <v>0</v>
          </cell>
        </row>
        <row r="325">
          <cell r="C325">
            <v>8000960</v>
          </cell>
          <cell r="D325" t="str">
            <v>MEDELLIN</v>
          </cell>
          <cell r="E325" t="str">
            <v>LUZ STELLA CASTRO LOPERA</v>
          </cell>
          <cell r="F325" t="str">
            <v>METRO</v>
          </cell>
          <cell r="G325">
            <v>0</v>
          </cell>
          <cell r="H325">
            <v>0</v>
          </cell>
          <cell r="I325">
            <v>42216</v>
          </cell>
          <cell r="J325">
            <v>15078177</v>
          </cell>
          <cell r="K325">
            <v>42243</v>
          </cell>
          <cell r="L325">
            <v>1</v>
          </cell>
          <cell r="M325">
            <v>0</v>
          </cell>
        </row>
        <row r="326">
          <cell r="C326">
            <v>8000957</v>
          </cell>
          <cell r="D326" t="str">
            <v>MEDELLIN</v>
          </cell>
          <cell r="E326" t="str">
            <v>LINA MARIA LONDOÑO VEGA</v>
          </cell>
          <cell r="F326" t="str">
            <v>EDUARDO BOTERO SOTO</v>
          </cell>
          <cell r="G326">
            <v>0</v>
          </cell>
          <cell r="H326">
            <v>0</v>
          </cell>
          <cell r="I326">
            <v>42216</v>
          </cell>
          <cell r="J326">
            <v>15078173</v>
          </cell>
          <cell r="K326">
            <v>42243</v>
          </cell>
          <cell r="L326">
            <v>1</v>
          </cell>
          <cell r="M326">
            <v>0</v>
          </cell>
        </row>
        <row r="327">
          <cell r="C327">
            <v>8000933</v>
          </cell>
          <cell r="D327" t="str">
            <v>MEDELLIN</v>
          </cell>
          <cell r="E327" t="str">
            <v>ALEJANDRA EUGENIA LONDOÑO OROZCO</v>
          </cell>
          <cell r="F327" t="str">
            <v>ALCOSTH</v>
          </cell>
          <cell r="G327">
            <v>42220</v>
          </cell>
          <cell r="H327">
            <v>42220</v>
          </cell>
          <cell r="I327">
            <v>42220</v>
          </cell>
          <cell r="J327">
            <v>15088047</v>
          </cell>
          <cell r="K327">
            <v>42247</v>
          </cell>
          <cell r="L327">
            <v>5</v>
          </cell>
          <cell r="M327" t="str">
            <v>PENDIENTE FORMATO DE FACHADAS</v>
          </cell>
        </row>
        <row r="328">
          <cell r="C328">
            <v>8000962</v>
          </cell>
          <cell r="D328" t="str">
            <v>MEDELLIN</v>
          </cell>
          <cell r="E328" t="str">
            <v>NORELA PATRICIA BARCO ATEHORTUA</v>
          </cell>
          <cell r="F328" t="str">
            <v>HPTU</v>
          </cell>
          <cell r="G328">
            <v>0</v>
          </cell>
          <cell r="H328">
            <v>0</v>
          </cell>
          <cell r="I328">
            <v>42219</v>
          </cell>
          <cell r="J328">
            <v>15088042</v>
          </cell>
          <cell r="K328">
            <v>42230</v>
          </cell>
          <cell r="L328">
            <v>1</v>
          </cell>
          <cell r="M328">
            <v>0</v>
          </cell>
        </row>
        <row r="329">
          <cell r="C329">
            <v>8000961</v>
          </cell>
          <cell r="D329" t="str">
            <v>MEDELLIN</v>
          </cell>
          <cell r="E329" t="str">
            <v>LINA MARIA LONDOÑO VEGA</v>
          </cell>
          <cell r="F329" t="str">
            <v>AUTOGAS</v>
          </cell>
          <cell r="G329">
            <v>42219</v>
          </cell>
          <cell r="H329">
            <v>42222</v>
          </cell>
          <cell r="I329">
            <v>42226</v>
          </cell>
          <cell r="J329">
            <v>15088055</v>
          </cell>
          <cell r="K329">
            <v>42254</v>
          </cell>
          <cell r="L329">
            <v>8</v>
          </cell>
          <cell r="M329" t="str">
            <v>FALTABA FORMATO FACHADAS, AUT DESCUENTO,APROB CLIENTE, ACABADOS,MENOS 3 DIAS FIN DE SEMANA</v>
          </cell>
        </row>
        <row r="330">
          <cell r="C330">
            <v>1848</v>
          </cell>
          <cell r="D330" t="str">
            <v>BOGOTA</v>
          </cell>
          <cell r="E330" t="str">
            <v>ALVARO FLOREZ</v>
          </cell>
          <cell r="F330" t="str">
            <v>FAMOC BARANQUILLA</v>
          </cell>
          <cell r="G330">
            <v>0</v>
          </cell>
          <cell r="H330">
            <v>0</v>
          </cell>
          <cell r="I330">
            <v>42220</v>
          </cell>
          <cell r="J330">
            <v>15080043</v>
          </cell>
          <cell r="K330">
            <v>42230</v>
          </cell>
          <cell r="L330">
            <v>2</v>
          </cell>
          <cell r="M330">
            <v>0</v>
          </cell>
        </row>
        <row r="331">
          <cell r="C331">
            <v>8000935</v>
          </cell>
          <cell r="D331" t="str">
            <v>MEDELLIN</v>
          </cell>
          <cell r="E331" t="str">
            <v>LUZ STELLA CASTRO LOPERA</v>
          </cell>
          <cell r="F331" t="str">
            <v>IKON</v>
          </cell>
          <cell r="G331">
            <v>0</v>
          </cell>
          <cell r="H331">
            <v>0</v>
          </cell>
          <cell r="I331">
            <v>42219</v>
          </cell>
          <cell r="J331">
            <v>15078179</v>
          </cell>
          <cell r="K331">
            <v>42243</v>
          </cell>
          <cell r="L331">
            <v>1</v>
          </cell>
          <cell r="M331">
            <v>0</v>
          </cell>
        </row>
        <row r="332">
          <cell r="C332">
            <v>8000919</v>
          </cell>
          <cell r="D332" t="str">
            <v>MEDELLIN</v>
          </cell>
          <cell r="E332" t="str">
            <v>LINA MARIA LONDOÑO VEGA</v>
          </cell>
          <cell r="F332" t="str">
            <v>EDUARDO BOTERO SOTO</v>
          </cell>
          <cell r="G332">
            <v>0</v>
          </cell>
          <cell r="H332">
            <v>0</v>
          </cell>
          <cell r="I332">
            <v>42216</v>
          </cell>
          <cell r="J332">
            <v>15078178</v>
          </cell>
          <cell r="K332">
            <v>42243</v>
          </cell>
          <cell r="L332">
            <v>0</v>
          </cell>
          <cell r="M332">
            <v>0</v>
          </cell>
        </row>
        <row r="333">
          <cell r="C333">
            <v>8000904</v>
          </cell>
          <cell r="D333" t="str">
            <v>MEDELLIN</v>
          </cell>
          <cell r="E333" t="str">
            <v>LINA MARIA LONDOÑO VEGA</v>
          </cell>
          <cell r="F333" t="str">
            <v>CONCONCRETO</v>
          </cell>
          <cell r="G333">
            <v>0</v>
          </cell>
          <cell r="H333">
            <v>0</v>
          </cell>
          <cell r="I333">
            <v>42216</v>
          </cell>
          <cell r="J333">
            <v>15078181</v>
          </cell>
          <cell r="K333">
            <v>42243</v>
          </cell>
          <cell r="L333">
            <v>0</v>
          </cell>
          <cell r="M333">
            <v>0</v>
          </cell>
        </row>
        <row r="334">
          <cell r="C334">
            <v>1873</v>
          </cell>
          <cell r="D334" t="str">
            <v>BOGOTA</v>
          </cell>
          <cell r="E334" t="str">
            <v>CLARA SANTAMARIA</v>
          </cell>
          <cell r="F334" t="str">
            <v>FONDO ADAPTACION</v>
          </cell>
          <cell r="G334">
            <v>42216</v>
          </cell>
          <cell r="H334">
            <v>42220</v>
          </cell>
          <cell r="I334">
            <v>42221</v>
          </cell>
          <cell r="J334">
            <v>15080049</v>
          </cell>
          <cell r="K334">
            <v>42248</v>
          </cell>
          <cell r="L334">
            <v>3</v>
          </cell>
          <cell r="M334" t="str">
            <v>DUDAS POR RADICACION INUSUAL ACLARADA POR MSV</v>
          </cell>
        </row>
        <row r="335">
          <cell r="C335">
            <v>1872</v>
          </cell>
          <cell r="D335" t="str">
            <v>BOGOTA</v>
          </cell>
          <cell r="E335" t="str">
            <v>CLARA SANTAMARIA</v>
          </cell>
          <cell r="F335" t="str">
            <v>FONDO ADAPTACION</v>
          </cell>
          <cell r="G335">
            <v>0</v>
          </cell>
          <cell r="H335">
            <v>0</v>
          </cell>
          <cell r="I335">
            <v>42220</v>
          </cell>
          <cell r="J335">
            <v>15080046</v>
          </cell>
          <cell r="K335">
            <v>42229</v>
          </cell>
          <cell r="L335">
            <v>2</v>
          </cell>
          <cell r="M335">
            <v>0</v>
          </cell>
        </row>
        <row r="336">
          <cell r="C336">
            <v>1819</v>
          </cell>
          <cell r="D336" t="str">
            <v>BOGOTA</v>
          </cell>
          <cell r="E336" t="str">
            <v>FIORELLA FALASCHINI CAVUOTO</v>
          </cell>
          <cell r="F336" t="str">
            <v>HANKOOK</v>
          </cell>
          <cell r="G336">
            <v>0</v>
          </cell>
          <cell r="H336">
            <v>0</v>
          </cell>
          <cell r="I336">
            <v>42219</v>
          </cell>
          <cell r="J336">
            <v>15080044</v>
          </cell>
          <cell r="K336">
            <v>42247</v>
          </cell>
          <cell r="L336">
            <v>1</v>
          </cell>
          <cell r="M336">
            <v>0</v>
          </cell>
        </row>
        <row r="337">
          <cell r="C337">
            <v>1878</v>
          </cell>
          <cell r="D337" t="str">
            <v>BOGOTA</v>
          </cell>
          <cell r="E337" t="str">
            <v>CLARA SANTAMARIA</v>
          </cell>
          <cell r="F337" t="str">
            <v>DIAN</v>
          </cell>
          <cell r="G337">
            <v>0</v>
          </cell>
          <cell r="H337">
            <v>0</v>
          </cell>
          <cell r="I337">
            <v>42221</v>
          </cell>
          <cell r="J337">
            <v>15080050</v>
          </cell>
          <cell r="K337">
            <v>42248</v>
          </cell>
          <cell r="L337">
            <v>2</v>
          </cell>
          <cell r="M337">
            <v>0</v>
          </cell>
        </row>
        <row r="338">
          <cell r="C338">
            <v>1886</v>
          </cell>
          <cell r="D338" t="str">
            <v>BOGOTA</v>
          </cell>
          <cell r="E338" t="str">
            <v>BEATRIZ BAIN</v>
          </cell>
          <cell r="F338" t="str">
            <v>COLPENSIONES (ABACUS)</v>
          </cell>
          <cell r="G338">
            <v>0</v>
          </cell>
          <cell r="H338">
            <v>0</v>
          </cell>
          <cell r="I338">
            <v>42221</v>
          </cell>
          <cell r="J338">
            <v>15080048</v>
          </cell>
          <cell r="K338">
            <v>42258</v>
          </cell>
          <cell r="L338">
            <v>2</v>
          </cell>
          <cell r="M338">
            <v>0</v>
          </cell>
        </row>
        <row r="339">
          <cell r="C339">
            <v>1887</v>
          </cell>
          <cell r="D339" t="str">
            <v>BOGOTA</v>
          </cell>
          <cell r="E339" t="str">
            <v>BEATRIZ BAIN</v>
          </cell>
          <cell r="F339" t="str">
            <v>COLPENSIONES (ABACUS)</v>
          </cell>
          <cell r="G339">
            <v>0</v>
          </cell>
          <cell r="H339">
            <v>0</v>
          </cell>
          <cell r="I339">
            <v>42221</v>
          </cell>
          <cell r="J339">
            <v>15080051</v>
          </cell>
          <cell r="K339">
            <v>42258</v>
          </cell>
          <cell r="L339">
            <v>2</v>
          </cell>
          <cell r="M339">
            <v>0</v>
          </cell>
        </row>
        <row r="340">
          <cell r="C340">
            <v>1891</v>
          </cell>
          <cell r="D340" t="str">
            <v>BOGOTA</v>
          </cell>
          <cell r="E340" t="str">
            <v>DIANA MARCELA PRIETO</v>
          </cell>
          <cell r="F340" t="str">
            <v>EXTRACTORA LA PAZ</v>
          </cell>
          <cell r="G340">
            <v>0</v>
          </cell>
          <cell r="H340">
            <v>0</v>
          </cell>
          <cell r="I340">
            <v>42220</v>
          </cell>
          <cell r="J340">
            <v>15080045</v>
          </cell>
          <cell r="K340">
            <v>42247</v>
          </cell>
          <cell r="L340">
            <v>1</v>
          </cell>
          <cell r="M340">
            <v>0</v>
          </cell>
        </row>
        <row r="341">
          <cell r="C341">
            <v>1890</v>
          </cell>
          <cell r="D341" t="str">
            <v>BOGOTA</v>
          </cell>
          <cell r="E341" t="str">
            <v>FIORELLA FALASCHINI CAVUOTO</v>
          </cell>
          <cell r="F341" t="str">
            <v>ALQUERIA</v>
          </cell>
          <cell r="G341">
            <v>0</v>
          </cell>
          <cell r="H341">
            <v>0</v>
          </cell>
          <cell r="I341" t="str">
            <v>cambio</v>
          </cell>
          <cell r="J341" t="str">
            <v>cambio</v>
          </cell>
          <cell r="K341" t="str">
            <v>cambio</v>
          </cell>
          <cell r="L341" t="e">
            <v>#VALUE!</v>
          </cell>
          <cell r="M341">
            <v>0</v>
          </cell>
        </row>
        <row r="342">
          <cell r="C342">
            <v>1881</v>
          </cell>
          <cell r="D342" t="str">
            <v>BOGOTA</v>
          </cell>
          <cell r="E342" t="str">
            <v>ALVARO FLOREZ</v>
          </cell>
          <cell r="F342" t="str">
            <v>COLSUBSIDIO</v>
          </cell>
          <cell r="G342">
            <v>0</v>
          </cell>
          <cell r="H342">
            <v>0</v>
          </cell>
          <cell r="I342">
            <v>42221</v>
          </cell>
          <cell r="J342">
            <v>15080052</v>
          </cell>
          <cell r="K342">
            <v>42258</v>
          </cell>
          <cell r="L342">
            <v>1</v>
          </cell>
          <cell r="M342">
            <v>0</v>
          </cell>
        </row>
        <row r="343">
          <cell r="C343">
            <v>1883</v>
          </cell>
          <cell r="D343" t="str">
            <v>BOGOTA</v>
          </cell>
          <cell r="E343" t="str">
            <v>ALVARO FLOREZ</v>
          </cell>
          <cell r="F343" t="str">
            <v>COLSUBSIDIO</v>
          </cell>
          <cell r="G343">
            <v>0</v>
          </cell>
          <cell r="H343">
            <v>0</v>
          </cell>
          <cell r="I343">
            <v>42221</v>
          </cell>
          <cell r="J343">
            <v>15080053</v>
          </cell>
          <cell r="K343">
            <v>42258</v>
          </cell>
          <cell r="L343">
            <v>1</v>
          </cell>
          <cell r="M343">
            <v>0</v>
          </cell>
        </row>
        <row r="344">
          <cell r="C344">
            <v>1900</v>
          </cell>
          <cell r="D344" t="str">
            <v>BOGOTA</v>
          </cell>
          <cell r="E344" t="str">
            <v>BEATRIZ BAIN</v>
          </cell>
          <cell r="F344" t="str">
            <v>COLPENSIONES (ABACUS)</v>
          </cell>
          <cell r="G344">
            <v>0</v>
          </cell>
          <cell r="H344">
            <v>0</v>
          </cell>
          <cell r="I344">
            <v>42227</v>
          </cell>
          <cell r="J344">
            <v>15080061</v>
          </cell>
          <cell r="K344">
            <v>42254</v>
          </cell>
          <cell r="L344">
            <v>6</v>
          </cell>
          <cell r="M344" t="str">
            <v>SE RADICO EL 11 ALAS 7 A.M MENOS 3 DIAS DE FIN DE SEMANA</v>
          </cell>
        </row>
        <row r="345">
          <cell r="C345">
            <v>8000873</v>
          </cell>
          <cell r="D345" t="str">
            <v>MEDELLIN</v>
          </cell>
          <cell r="E345" t="str">
            <v>LUZ STELLA CASTRO LOPERA</v>
          </cell>
          <cell r="F345" t="str">
            <v>SOFASA</v>
          </cell>
          <cell r="G345">
            <v>0</v>
          </cell>
          <cell r="H345">
            <v>0</v>
          </cell>
          <cell r="I345">
            <v>42222</v>
          </cell>
          <cell r="J345">
            <v>15088054</v>
          </cell>
          <cell r="K345">
            <v>42250</v>
          </cell>
          <cell r="L345">
            <v>1</v>
          </cell>
          <cell r="M345">
            <v>0</v>
          </cell>
        </row>
        <row r="346">
          <cell r="C346">
            <v>1901</v>
          </cell>
          <cell r="D346" t="str">
            <v>BOGOTA</v>
          </cell>
          <cell r="E346" t="str">
            <v>MARINA DIAZ</v>
          </cell>
          <cell r="F346" t="str">
            <v>YAZAKY</v>
          </cell>
          <cell r="G346">
            <v>0</v>
          </cell>
          <cell r="H346">
            <v>0</v>
          </cell>
          <cell r="I346">
            <v>42226</v>
          </cell>
          <cell r="J346">
            <v>15080056</v>
          </cell>
          <cell r="K346">
            <v>42250</v>
          </cell>
          <cell r="L346">
            <v>5</v>
          </cell>
          <cell r="M346" t="str">
            <v xml:space="preserve">FIN DE SEMANA </v>
          </cell>
        </row>
        <row r="347">
          <cell r="C347">
            <v>1890</v>
          </cell>
          <cell r="D347" t="str">
            <v>BOGOTA</v>
          </cell>
          <cell r="E347" t="str">
            <v>FIORELLA FALASCHINI CAVUOTO</v>
          </cell>
          <cell r="F347" t="str">
            <v>ALQUERIA</v>
          </cell>
          <cell r="G347">
            <v>0</v>
          </cell>
          <cell r="H347">
            <v>0</v>
          </cell>
          <cell r="I347">
            <v>42226</v>
          </cell>
          <cell r="J347">
            <v>15080059</v>
          </cell>
          <cell r="K347">
            <v>42265</v>
          </cell>
          <cell r="L347">
            <v>1</v>
          </cell>
          <cell r="M347">
            <v>0</v>
          </cell>
        </row>
        <row r="348">
          <cell r="C348">
            <v>8000958</v>
          </cell>
          <cell r="D348" t="str">
            <v>MEDELLIN</v>
          </cell>
          <cell r="E348" t="str">
            <v>LINA MARIA LONDOÑO VEGA</v>
          </cell>
          <cell r="F348" t="str">
            <v>UNIVERSIDAD EAFIT</v>
          </cell>
          <cell r="G348">
            <v>0</v>
          </cell>
          <cell r="H348">
            <v>0</v>
          </cell>
          <cell r="I348">
            <v>42226</v>
          </cell>
          <cell r="J348">
            <v>15088057</v>
          </cell>
          <cell r="K348">
            <v>42254</v>
          </cell>
          <cell r="L348">
            <v>1</v>
          </cell>
          <cell r="M348">
            <v>0</v>
          </cell>
        </row>
        <row r="349">
          <cell r="C349">
            <v>1865</v>
          </cell>
          <cell r="D349" t="str">
            <v>BOGOTA</v>
          </cell>
          <cell r="E349" t="str">
            <v>MARINA DIAZ</v>
          </cell>
          <cell r="F349" t="str">
            <v>INDRA</v>
          </cell>
          <cell r="G349">
            <v>0</v>
          </cell>
          <cell r="H349">
            <v>0</v>
          </cell>
          <cell r="I349">
            <v>42226</v>
          </cell>
          <cell r="J349">
            <v>15080060</v>
          </cell>
          <cell r="K349">
            <v>42254</v>
          </cell>
          <cell r="L349">
            <v>1</v>
          </cell>
          <cell r="M349">
            <v>0</v>
          </cell>
        </row>
        <row r="350">
          <cell r="C350">
            <v>1909</v>
          </cell>
          <cell r="D350" t="str">
            <v>BOGOTA</v>
          </cell>
          <cell r="E350" t="str">
            <v>MARINA DIAZ</v>
          </cell>
          <cell r="F350" t="str">
            <v>YAZAKY</v>
          </cell>
          <cell r="G350">
            <v>0</v>
          </cell>
          <cell r="H350">
            <v>0</v>
          </cell>
          <cell r="I350">
            <v>42227</v>
          </cell>
          <cell r="J350">
            <v>15080062</v>
          </cell>
          <cell r="K350">
            <v>42237</v>
          </cell>
          <cell r="L350">
            <v>2</v>
          </cell>
          <cell r="M350">
            <v>0</v>
          </cell>
        </row>
        <row r="351">
          <cell r="C351">
            <v>1913</v>
          </cell>
          <cell r="D351" t="str">
            <v>BOGOTA</v>
          </cell>
          <cell r="E351" t="str">
            <v>SANTIAGO VENGOECHEA</v>
          </cell>
          <cell r="F351" t="str">
            <v>COLDISEÑO (PRESTAMO)</v>
          </cell>
          <cell r="G351">
            <v>0</v>
          </cell>
          <cell r="H351">
            <v>0</v>
          </cell>
          <cell r="I351">
            <v>42227</v>
          </cell>
          <cell r="J351">
            <v>15080063</v>
          </cell>
          <cell r="K351">
            <v>42254</v>
          </cell>
          <cell r="L351">
            <v>2</v>
          </cell>
          <cell r="M351">
            <v>0</v>
          </cell>
        </row>
        <row r="352">
          <cell r="C352">
            <v>8000969</v>
          </cell>
          <cell r="D352" t="str">
            <v>MEDELLIN</v>
          </cell>
          <cell r="E352" t="str">
            <v>LUZ STELLA CASTRO LOPERA</v>
          </cell>
          <cell r="F352" t="str">
            <v>METRO</v>
          </cell>
          <cell r="G352">
            <v>0</v>
          </cell>
          <cell r="H352">
            <v>0</v>
          </cell>
          <cell r="I352">
            <v>42227</v>
          </cell>
          <cell r="J352">
            <v>15088064</v>
          </cell>
          <cell r="K352">
            <v>42237</v>
          </cell>
          <cell r="L352">
            <v>1</v>
          </cell>
          <cell r="M352">
            <v>0</v>
          </cell>
        </row>
        <row r="353">
          <cell r="C353">
            <v>1915</v>
          </cell>
          <cell r="D353" t="str">
            <v>BOGOTA</v>
          </cell>
          <cell r="E353" t="str">
            <v>MARINA DIAZ</v>
          </cell>
          <cell r="F353" t="str">
            <v>INDRA</v>
          </cell>
          <cell r="G353">
            <v>0</v>
          </cell>
          <cell r="H353">
            <v>0</v>
          </cell>
          <cell r="I353">
            <v>42227</v>
          </cell>
          <cell r="J353">
            <v>15080066</v>
          </cell>
          <cell r="K353">
            <v>42236</v>
          </cell>
          <cell r="L353">
            <v>1</v>
          </cell>
          <cell r="M353">
            <v>0</v>
          </cell>
        </row>
        <row r="354">
          <cell r="C354">
            <v>1920</v>
          </cell>
          <cell r="D354" t="str">
            <v>BOGOTA</v>
          </cell>
          <cell r="E354" t="str">
            <v>CLARA SANTAMARIA</v>
          </cell>
          <cell r="F354" t="str">
            <v>ITRC</v>
          </cell>
          <cell r="G354">
            <v>0</v>
          </cell>
          <cell r="H354">
            <v>0</v>
          </cell>
          <cell r="I354">
            <v>42226</v>
          </cell>
          <cell r="J354">
            <v>15080076</v>
          </cell>
          <cell r="K354">
            <v>42257</v>
          </cell>
          <cell r="L354">
            <v>0</v>
          </cell>
          <cell r="M354">
            <v>0</v>
          </cell>
        </row>
        <row r="355">
          <cell r="C355">
            <v>1916</v>
          </cell>
          <cell r="D355" t="str">
            <v>BOGOTA</v>
          </cell>
          <cell r="E355" t="str">
            <v>BEATRIZ BAIN</v>
          </cell>
          <cell r="F355" t="str">
            <v>COLPENSIONES (ABACUS)</v>
          </cell>
          <cell r="G355">
            <v>0</v>
          </cell>
          <cell r="H355">
            <v>0</v>
          </cell>
          <cell r="I355">
            <v>42228</v>
          </cell>
          <cell r="J355">
            <v>15080074</v>
          </cell>
          <cell r="K355">
            <v>42265</v>
          </cell>
          <cell r="L355">
            <v>2</v>
          </cell>
          <cell r="M355">
            <v>0</v>
          </cell>
        </row>
        <row r="356">
          <cell r="C356">
            <v>1910</v>
          </cell>
          <cell r="D356" t="str">
            <v>BOGOTA</v>
          </cell>
          <cell r="E356" t="str">
            <v>JAVIER RAMIREZ</v>
          </cell>
          <cell r="F356" t="str">
            <v>ORGANIK</v>
          </cell>
          <cell r="G356">
            <v>0</v>
          </cell>
          <cell r="H356">
            <v>0</v>
          </cell>
          <cell r="I356">
            <v>42227</v>
          </cell>
          <cell r="J356">
            <v>15080067</v>
          </cell>
          <cell r="K356">
            <v>42254</v>
          </cell>
          <cell r="L356">
            <v>1</v>
          </cell>
          <cell r="M356">
            <v>0</v>
          </cell>
        </row>
        <row r="357">
          <cell r="C357">
            <v>1922</v>
          </cell>
          <cell r="D357" t="str">
            <v>BOGOTA</v>
          </cell>
          <cell r="E357" t="str">
            <v>FIORELLA FALASCHINI CAVUOTO</v>
          </cell>
          <cell r="F357" t="str">
            <v>ARCE ARQUITECTURA</v>
          </cell>
          <cell r="G357">
            <v>0</v>
          </cell>
          <cell r="H357">
            <v>0</v>
          </cell>
          <cell r="I357">
            <v>42227</v>
          </cell>
          <cell r="J357">
            <v>15080073</v>
          </cell>
          <cell r="K357">
            <v>42255</v>
          </cell>
          <cell r="L357">
            <v>0</v>
          </cell>
          <cell r="M357">
            <v>0</v>
          </cell>
        </row>
        <row r="358">
          <cell r="C358">
            <v>1921</v>
          </cell>
          <cell r="D358" t="str">
            <v>BOGOTA</v>
          </cell>
          <cell r="E358" t="str">
            <v>JAVIER RAMIREZ</v>
          </cell>
          <cell r="F358" t="str">
            <v>ORGANIK</v>
          </cell>
          <cell r="G358">
            <v>42228</v>
          </cell>
          <cell r="H358">
            <v>42236</v>
          </cell>
          <cell r="I358">
            <v>42236</v>
          </cell>
          <cell r="J358">
            <v>15080094</v>
          </cell>
          <cell r="K358">
            <v>42264</v>
          </cell>
          <cell r="L358">
            <v>9</v>
          </cell>
          <cell r="M358" t="str">
            <v>PENDIENTE AUT. LAMITECH Y PLANO DE INSTALACION</v>
          </cell>
        </row>
        <row r="359">
          <cell r="C359">
            <v>1888</v>
          </cell>
          <cell r="D359" t="str">
            <v>BOGOTA</v>
          </cell>
          <cell r="E359" t="str">
            <v>FIORELLA FALASCHINI CAVUOTO</v>
          </cell>
          <cell r="F359" t="str">
            <v>FINANDINA</v>
          </cell>
          <cell r="G359">
            <v>0</v>
          </cell>
          <cell r="H359">
            <v>0</v>
          </cell>
          <cell r="I359">
            <v>42227</v>
          </cell>
          <cell r="J359">
            <v>15080072</v>
          </cell>
          <cell r="K359">
            <v>42255</v>
          </cell>
          <cell r="L359">
            <v>0</v>
          </cell>
          <cell r="M359">
            <v>0</v>
          </cell>
        </row>
        <row r="360">
          <cell r="C360">
            <v>6000738</v>
          </cell>
          <cell r="D360" t="str">
            <v>CALI</v>
          </cell>
          <cell r="E360" t="str">
            <v>DIANA SOFIA OSPINA TOBON</v>
          </cell>
          <cell r="F360" t="str">
            <v>JARAMILLO MORA</v>
          </cell>
          <cell r="G360">
            <v>0</v>
          </cell>
          <cell r="H360">
            <v>0</v>
          </cell>
          <cell r="I360">
            <v>42228</v>
          </cell>
          <cell r="J360">
            <v>15086071</v>
          </cell>
          <cell r="K360">
            <v>42265</v>
          </cell>
          <cell r="L360">
            <v>1</v>
          </cell>
          <cell r="M360">
            <v>0</v>
          </cell>
        </row>
        <row r="361">
          <cell r="C361">
            <v>6000739</v>
          </cell>
          <cell r="D361" t="str">
            <v>CALI</v>
          </cell>
          <cell r="E361" t="str">
            <v>DIANA SOFIA OSPINA TOBON</v>
          </cell>
          <cell r="F361" t="str">
            <v>GILMEDICA</v>
          </cell>
          <cell r="G361">
            <v>0</v>
          </cell>
          <cell r="H361">
            <v>0</v>
          </cell>
          <cell r="I361">
            <v>42228</v>
          </cell>
          <cell r="J361">
            <v>15086070</v>
          </cell>
          <cell r="K361">
            <v>42255</v>
          </cell>
          <cell r="L361">
            <v>1</v>
          </cell>
          <cell r="M361">
            <v>0</v>
          </cell>
        </row>
        <row r="362">
          <cell r="C362">
            <v>6000740</v>
          </cell>
          <cell r="D362" t="str">
            <v>CALI</v>
          </cell>
          <cell r="E362" t="str">
            <v>DIANA SOFIA OSPINA TOBON</v>
          </cell>
          <cell r="F362" t="str">
            <v>DIANA OSPINA</v>
          </cell>
          <cell r="G362">
            <v>0</v>
          </cell>
          <cell r="H362">
            <v>0</v>
          </cell>
          <cell r="I362">
            <v>42227</v>
          </cell>
          <cell r="J362">
            <v>15086068</v>
          </cell>
          <cell r="K362">
            <v>42254</v>
          </cell>
          <cell r="L362">
            <v>0</v>
          </cell>
          <cell r="M362">
            <v>0</v>
          </cell>
        </row>
        <row r="363">
          <cell r="C363">
            <v>1539</v>
          </cell>
          <cell r="D363" t="str">
            <v>BOGOTA</v>
          </cell>
          <cell r="E363" t="str">
            <v>NORMA ROCIO GOMEZ</v>
          </cell>
          <cell r="F363" t="str">
            <v>U MINUTO DE DIOS</v>
          </cell>
          <cell r="G363">
            <v>0</v>
          </cell>
          <cell r="H363">
            <v>0</v>
          </cell>
          <cell r="I363">
            <v>42228</v>
          </cell>
          <cell r="J363">
            <v>15080069</v>
          </cell>
          <cell r="K363">
            <v>42255</v>
          </cell>
          <cell r="L363">
            <v>1</v>
          </cell>
          <cell r="M363">
            <v>0</v>
          </cell>
        </row>
        <row r="364">
          <cell r="C364">
            <v>1908</v>
          </cell>
          <cell r="D364" t="str">
            <v>BOGOTA</v>
          </cell>
          <cell r="E364" t="str">
            <v>FIORELLA FALASCHINI CAVUOTO</v>
          </cell>
          <cell r="F364" t="str">
            <v>FINANDINA</v>
          </cell>
          <cell r="G364">
            <v>42229</v>
          </cell>
          <cell r="H364">
            <v>42235</v>
          </cell>
          <cell r="I364">
            <v>42236</v>
          </cell>
          <cell r="J364">
            <v>15080092</v>
          </cell>
          <cell r="K364">
            <v>42264</v>
          </cell>
          <cell r="L364">
            <v>9</v>
          </cell>
          <cell r="M364" t="str">
            <v>PENDIENTE PLANO DE INSTALACION PROYECTO</v>
          </cell>
        </row>
        <row r="365">
          <cell r="C365">
            <v>1925</v>
          </cell>
          <cell r="D365" t="str">
            <v>BOGOTA</v>
          </cell>
          <cell r="E365" t="str">
            <v>BEATRIZ BAIN</v>
          </cell>
          <cell r="F365" t="str">
            <v>ABACUS</v>
          </cell>
          <cell r="G365">
            <v>0</v>
          </cell>
          <cell r="H365">
            <v>0</v>
          </cell>
          <cell r="I365">
            <v>42234</v>
          </cell>
          <cell r="J365">
            <v>15080086</v>
          </cell>
          <cell r="K365">
            <v>42272</v>
          </cell>
          <cell r="L365">
            <v>1</v>
          </cell>
          <cell r="M365">
            <v>0</v>
          </cell>
        </row>
        <row r="366">
          <cell r="C366">
            <v>1927</v>
          </cell>
          <cell r="D366" t="str">
            <v>BOGOTA</v>
          </cell>
          <cell r="E366" t="str">
            <v>ALVARO FLOREZ</v>
          </cell>
          <cell r="F366" t="str">
            <v>COLSUBSIDIO</v>
          </cell>
          <cell r="G366">
            <v>0</v>
          </cell>
          <cell r="H366">
            <v>0</v>
          </cell>
          <cell r="I366">
            <v>42234</v>
          </cell>
          <cell r="J366">
            <v>15080081</v>
          </cell>
          <cell r="K366">
            <v>42261</v>
          </cell>
          <cell r="L366">
            <v>6</v>
          </cell>
          <cell r="M366" t="str">
            <v>PARA VERIFICACION</v>
          </cell>
        </row>
        <row r="367">
          <cell r="C367">
            <v>1440</v>
          </cell>
          <cell r="D367" t="str">
            <v>BOGOTA</v>
          </cell>
          <cell r="E367" t="str">
            <v>FIORELLA FALASCHINI CAVUOTO</v>
          </cell>
          <cell r="F367" t="str">
            <v>INGENIERIA Y SERVICIOS</v>
          </cell>
          <cell r="G367">
            <v>0</v>
          </cell>
          <cell r="H367">
            <v>0</v>
          </cell>
          <cell r="I367" t="str">
            <v>COT VENCIDA</v>
          </cell>
          <cell r="J367" t="str">
            <v>COT VENCIDA</v>
          </cell>
          <cell r="K367" t="str">
            <v>COT VENCIDA</v>
          </cell>
          <cell r="L367" t="e">
            <v>#VALUE!</v>
          </cell>
          <cell r="M367">
            <v>0</v>
          </cell>
        </row>
        <row r="368">
          <cell r="C368">
            <v>8000928</v>
          </cell>
          <cell r="D368" t="str">
            <v>MEDELLIN</v>
          </cell>
          <cell r="E368" t="str">
            <v>LUZ STELLA CASTRO LOPERA</v>
          </cell>
          <cell r="F368" t="str">
            <v>EPM</v>
          </cell>
          <cell r="G368">
            <v>0</v>
          </cell>
          <cell r="H368">
            <v>0</v>
          </cell>
          <cell r="I368">
            <v>42229</v>
          </cell>
          <cell r="J368">
            <v>15088075</v>
          </cell>
          <cell r="K368">
            <v>42257</v>
          </cell>
          <cell r="L368">
            <v>1</v>
          </cell>
          <cell r="M368">
            <v>0</v>
          </cell>
        </row>
        <row r="369">
          <cell r="C369">
            <v>1926</v>
          </cell>
          <cell r="D369" t="str">
            <v>BOGOTA</v>
          </cell>
          <cell r="E369" t="str">
            <v>ALVARO FLOREZ</v>
          </cell>
          <cell r="F369" t="str">
            <v>DISTRISERVICES</v>
          </cell>
          <cell r="G369">
            <v>42229</v>
          </cell>
          <cell r="H369">
            <v>42237</v>
          </cell>
          <cell r="I369">
            <v>42237</v>
          </cell>
          <cell r="J369">
            <v>15080098</v>
          </cell>
          <cell r="K369">
            <v>42264</v>
          </cell>
          <cell r="L369">
            <v>9</v>
          </cell>
          <cell r="M369" t="str">
            <v>AUTORIZACION DESCUENTO JRC. Y CONF. ACABADOS</v>
          </cell>
        </row>
        <row r="370">
          <cell r="C370">
            <v>6000741</v>
          </cell>
          <cell r="D370" t="str">
            <v>CALI</v>
          </cell>
          <cell r="E370" t="str">
            <v>JANETH SERNA CORTES</v>
          </cell>
          <cell r="F370" t="str">
            <v>LABORATORIOS FRENGI</v>
          </cell>
          <cell r="G370">
            <v>0</v>
          </cell>
          <cell r="H370">
            <v>0</v>
          </cell>
          <cell r="I370">
            <v>42230</v>
          </cell>
          <cell r="J370">
            <v>15086077</v>
          </cell>
          <cell r="K370">
            <v>42257</v>
          </cell>
          <cell r="L370">
            <v>2</v>
          </cell>
          <cell r="M370">
            <v>0</v>
          </cell>
        </row>
        <row r="371">
          <cell r="C371">
            <v>8000966</v>
          </cell>
          <cell r="D371" t="str">
            <v>MEDELLIN</v>
          </cell>
          <cell r="E371" t="str">
            <v>LINA MARIA LONDOÑO VEGA</v>
          </cell>
          <cell r="F371" t="str">
            <v>EDUARDO BOTERO SOTO</v>
          </cell>
          <cell r="G371">
            <v>0</v>
          </cell>
          <cell r="H371">
            <v>0</v>
          </cell>
          <cell r="I371">
            <v>42230</v>
          </cell>
          <cell r="J371">
            <v>15086078</v>
          </cell>
          <cell r="K371">
            <v>42257</v>
          </cell>
          <cell r="L371">
            <v>0</v>
          </cell>
          <cell r="M371">
            <v>0</v>
          </cell>
        </row>
        <row r="372">
          <cell r="C372">
            <v>6000743</v>
          </cell>
          <cell r="D372" t="str">
            <v>CALI</v>
          </cell>
          <cell r="E372" t="str">
            <v>JANETH SERNA CORTES</v>
          </cell>
          <cell r="F372" t="str">
            <v>MULTIOFICINAS</v>
          </cell>
          <cell r="G372">
            <v>0</v>
          </cell>
          <cell r="H372">
            <v>0</v>
          </cell>
          <cell r="I372">
            <v>42230</v>
          </cell>
          <cell r="J372">
            <v>15086078</v>
          </cell>
          <cell r="K372">
            <v>42257</v>
          </cell>
          <cell r="L372">
            <v>0</v>
          </cell>
          <cell r="M372">
            <v>0</v>
          </cell>
        </row>
        <row r="373">
          <cell r="C373">
            <v>1936</v>
          </cell>
          <cell r="D373" t="str">
            <v>BOGOTA</v>
          </cell>
          <cell r="E373" t="str">
            <v>FIORELLA FALASCHINI CAVUOTO</v>
          </cell>
          <cell r="F373" t="str">
            <v>INGENIERIA Y SERVICIOS</v>
          </cell>
          <cell r="G373">
            <v>0</v>
          </cell>
          <cell r="H373">
            <v>0</v>
          </cell>
          <cell r="I373">
            <v>42235</v>
          </cell>
          <cell r="J373">
            <v>15080087</v>
          </cell>
          <cell r="K373">
            <v>42262</v>
          </cell>
          <cell r="L373">
            <v>2</v>
          </cell>
          <cell r="M373">
            <v>0</v>
          </cell>
        </row>
        <row r="374">
          <cell r="C374">
            <v>8000978</v>
          </cell>
          <cell r="D374" t="str">
            <v>MEDELLIN</v>
          </cell>
          <cell r="E374" t="str">
            <v>LINA MARIA LONDOÑO VEGA</v>
          </cell>
          <cell r="F374" t="str">
            <v>EDUARDO BOTERO SOTO</v>
          </cell>
          <cell r="G374">
            <v>0</v>
          </cell>
          <cell r="H374">
            <v>0</v>
          </cell>
          <cell r="I374">
            <v>42235</v>
          </cell>
          <cell r="J374">
            <v>1508088</v>
          </cell>
          <cell r="K374">
            <v>42262</v>
          </cell>
          <cell r="L374">
            <v>2</v>
          </cell>
          <cell r="M374">
            <v>0</v>
          </cell>
        </row>
        <row r="375">
          <cell r="C375">
            <v>1903</v>
          </cell>
          <cell r="D375" t="str">
            <v>BOGOTA</v>
          </cell>
          <cell r="E375" t="str">
            <v>SANTIAGO VENGOECHEA</v>
          </cell>
          <cell r="F375" t="str">
            <v>CAMARA COMERCIO</v>
          </cell>
          <cell r="G375">
            <v>0</v>
          </cell>
          <cell r="H375">
            <v>0</v>
          </cell>
          <cell r="I375">
            <v>42234</v>
          </cell>
          <cell r="J375">
            <v>15080085</v>
          </cell>
          <cell r="K375">
            <v>42279</v>
          </cell>
          <cell r="L375">
            <v>1</v>
          </cell>
          <cell r="M375">
            <v>0</v>
          </cell>
        </row>
        <row r="376">
          <cell r="C376">
            <v>8000982</v>
          </cell>
          <cell r="D376" t="str">
            <v>MEDELLIN</v>
          </cell>
          <cell r="E376" t="str">
            <v>LUZ STELLA CASTRO LOPERA</v>
          </cell>
          <cell r="F376" t="str">
            <v>METRO</v>
          </cell>
          <cell r="G376">
            <v>0</v>
          </cell>
          <cell r="H376">
            <v>0</v>
          </cell>
          <cell r="I376">
            <v>42235</v>
          </cell>
          <cell r="J376">
            <v>15088090</v>
          </cell>
          <cell r="K376">
            <v>42262</v>
          </cell>
          <cell r="L376">
            <v>2</v>
          </cell>
          <cell r="M376">
            <v>0</v>
          </cell>
        </row>
        <row r="377">
          <cell r="C377">
            <v>1939</v>
          </cell>
          <cell r="D377" t="str">
            <v>BOGOTA</v>
          </cell>
          <cell r="E377" t="str">
            <v>ALVARO FLOREZ</v>
          </cell>
          <cell r="F377" t="str">
            <v>COLSUBSIDIO</v>
          </cell>
          <cell r="G377">
            <v>0</v>
          </cell>
          <cell r="H377">
            <v>0</v>
          </cell>
          <cell r="I377">
            <v>42234</v>
          </cell>
          <cell r="J377">
            <v>15080084</v>
          </cell>
          <cell r="K377">
            <v>42272</v>
          </cell>
          <cell r="L377">
            <v>1</v>
          </cell>
          <cell r="M377">
            <v>0</v>
          </cell>
        </row>
        <row r="378">
          <cell r="C378">
            <v>1938</v>
          </cell>
          <cell r="D378" t="str">
            <v>BOGOTA</v>
          </cell>
          <cell r="E378" t="str">
            <v>ALVARO FLOREZ</v>
          </cell>
          <cell r="F378" t="str">
            <v>COLSUBSIDIO</v>
          </cell>
          <cell r="G378">
            <v>0</v>
          </cell>
          <cell r="H378">
            <v>0</v>
          </cell>
          <cell r="I378">
            <v>42234</v>
          </cell>
          <cell r="J378">
            <v>15080083</v>
          </cell>
          <cell r="K378">
            <v>42272</v>
          </cell>
          <cell r="L378">
            <v>1</v>
          </cell>
          <cell r="M378">
            <v>0</v>
          </cell>
        </row>
        <row r="379">
          <cell r="C379">
            <v>6000742</v>
          </cell>
          <cell r="D379" t="str">
            <v>CALI</v>
          </cell>
          <cell r="E379" t="str">
            <v>DIANA SOFIA OSPINA TOBON</v>
          </cell>
          <cell r="F379" t="str">
            <v>GILMEDICA</v>
          </cell>
          <cell r="G379">
            <v>0</v>
          </cell>
          <cell r="H379">
            <v>0</v>
          </cell>
          <cell r="I379">
            <v>42234</v>
          </cell>
          <cell r="J379">
            <v>15086082</v>
          </cell>
          <cell r="K379">
            <v>42261</v>
          </cell>
          <cell r="L379">
            <v>1</v>
          </cell>
          <cell r="M379">
            <v>0</v>
          </cell>
        </row>
        <row r="380">
          <cell r="C380">
            <v>1942</v>
          </cell>
          <cell r="D380" t="str">
            <v>BOGOTA</v>
          </cell>
          <cell r="E380" t="str">
            <v>BEATRIZ BAIN</v>
          </cell>
          <cell r="F380" t="str">
            <v>ABACUS</v>
          </cell>
          <cell r="G380">
            <v>0</v>
          </cell>
          <cell r="H380">
            <v>0</v>
          </cell>
          <cell r="I380">
            <v>42235</v>
          </cell>
          <cell r="J380">
            <v>15080091</v>
          </cell>
          <cell r="K380">
            <v>42275</v>
          </cell>
          <cell r="L380">
            <v>2</v>
          </cell>
          <cell r="M380">
            <v>0</v>
          </cell>
        </row>
        <row r="381">
          <cell r="C381">
            <v>1940</v>
          </cell>
          <cell r="D381" t="str">
            <v>BOGOTA</v>
          </cell>
          <cell r="E381" t="str">
            <v>ALVARO FLOREZ</v>
          </cell>
          <cell r="F381" t="str">
            <v>ACI PROYECTOS</v>
          </cell>
          <cell r="G381">
            <v>0</v>
          </cell>
          <cell r="H381">
            <v>0</v>
          </cell>
          <cell r="I381">
            <v>42235</v>
          </cell>
          <cell r="J381">
            <v>15080089</v>
          </cell>
          <cell r="K381">
            <v>42262</v>
          </cell>
          <cell r="L381">
            <v>1</v>
          </cell>
          <cell r="M381">
            <v>0</v>
          </cell>
        </row>
        <row r="382">
          <cell r="C382">
            <v>1949</v>
          </cell>
          <cell r="D382" t="str">
            <v>BOGOTA</v>
          </cell>
          <cell r="E382" t="str">
            <v>SANTIAGO VENGOECHEA</v>
          </cell>
          <cell r="F382" t="str">
            <v>SOCIEDAD HOTELERA</v>
          </cell>
          <cell r="G382">
            <v>0</v>
          </cell>
          <cell r="H382">
            <v>0</v>
          </cell>
          <cell r="I382">
            <v>42237</v>
          </cell>
          <cell r="J382">
            <v>15080097</v>
          </cell>
          <cell r="K382">
            <v>42275</v>
          </cell>
          <cell r="L382">
            <v>2</v>
          </cell>
          <cell r="M382">
            <v>0</v>
          </cell>
        </row>
        <row r="383">
          <cell r="C383">
            <v>6000744</v>
          </cell>
          <cell r="D383" t="str">
            <v>CALI</v>
          </cell>
          <cell r="E383" t="str">
            <v>JANETH SERNA CORTES</v>
          </cell>
          <cell r="F383" t="str">
            <v>GARCES</v>
          </cell>
          <cell r="G383">
            <v>0</v>
          </cell>
          <cell r="H383">
            <v>0</v>
          </cell>
          <cell r="I383">
            <v>42241</v>
          </cell>
          <cell r="J383">
            <v>15086107</v>
          </cell>
          <cell r="K383">
            <v>42268</v>
          </cell>
          <cell r="L383">
            <v>1</v>
          </cell>
          <cell r="M383">
            <v>0</v>
          </cell>
        </row>
        <row r="384">
          <cell r="C384">
            <v>8000965</v>
          </cell>
          <cell r="D384" t="str">
            <v>MEDELLIN</v>
          </cell>
          <cell r="E384" t="str">
            <v>LINA MARIA LONDOÑO VEGA</v>
          </cell>
          <cell r="F384" t="str">
            <v>EDUARDO BOTERO SOTO</v>
          </cell>
          <cell r="G384">
            <v>42237</v>
          </cell>
          <cell r="H384">
            <v>42240</v>
          </cell>
          <cell r="I384">
            <v>42241</v>
          </cell>
          <cell r="J384">
            <v>15088106</v>
          </cell>
          <cell r="K384">
            <v>42268</v>
          </cell>
          <cell r="L384">
            <v>6</v>
          </cell>
          <cell r="M384" t="str">
            <v>CONFIRMCION MEDIDA VIDRIOS PANELES TAQUILLA</v>
          </cell>
        </row>
        <row r="385">
          <cell r="C385">
            <v>6000745</v>
          </cell>
          <cell r="D385" t="str">
            <v>CALI</v>
          </cell>
          <cell r="E385" t="str">
            <v>TATIANA FRANCO</v>
          </cell>
          <cell r="F385" t="str">
            <v>U. DEL VALLE</v>
          </cell>
          <cell r="G385">
            <v>0</v>
          </cell>
          <cell r="H385">
            <v>0</v>
          </cell>
          <cell r="I385">
            <v>42236</v>
          </cell>
          <cell r="J385">
            <v>15086093</v>
          </cell>
          <cell r="K385">
            <v>42264</v>
          </cell>
          <cell r="L385">
            <v>1</v>
          </cell>
          <cell r="M385">
            <v>0</v>
          </cell>
        </row>
        <row r="386">
          <cell r="C386">
            <v>8000976</v>
          </cell>
          <cell r="D386" t="str">
            <v>MEDELLIN</v>
          </cell>
          <cell r="E386" t="str">
            <v>LINA MARIA LONDOÑO VEGA</v>
          </cell>
          <cell r="F386" t="str">
            <v>CONCONCRETO</v>
          </cell>
          <cell r="G386">
            <v>0</v>
          </cell>
          <cell r="H386">
            <v>0</v>
          </cell>
          <cell r="I386">
            <v>42236</v>
          </cell>
          <cell r="J386">
            <v>15088095</v>
          </cell>
          <cell r="K386">
            <v>42264</v>
          </cell>
          <cell r="L386">
            <v>1</v>
          </cell>
          <cell r="M386">
            <v>0</v>
          </cell>
        </row>
        <row r="387">
          <cell r="C387">
            <v>1956</v>
          </cell>
          <cell r="D387" t="str">
            <v>BOGOTA</v>
          </cell>
          <cell r="E387" t="str">
            <v>ALVARO FLOREZ</v>
          </cell>
          <cell r="F387" t="str">
            <v>COMWARE</v>
          </cell>
          <cell r="G387">
            <v>0</v>
          </cell>
          <cell r="H387">
            <v>0</v>
          </cell>
          <cell r="I387">
            <v>42240</v>
          </cell>
          <cell r="J387">
            <v>15080099</v>
          </cell>
          <cell r="K387">
            <v>42268</v>
          </cell>
          <cell r="L387">
            <v>4</v>
          </cell>
          <cell r="M387" t="str">
            <v>MENOS DOS DIAS FIN DE SEMANA</v>
          </cell>
        </row>
        <row r="388">
          <cell r="C388">
            <v>1957</v>
          </cell>
          <cell r="D388" t="str">
            <v>BOGOTA</v>
          </cell>
          <cell r="E388" t="str">
            <v>CLARA SANTAMARIA</v>
          </cell>
          <cell r="F388" t="str">
            <v>FONDO ADAPTACION</v>
          </cell>
          <cell r="G388">
            <v>0</v>
          </cell>
          <cell r="H388">
            <v>0</v>
          </cell>
          <cell r="I388">
            <v>42240</v>
          </cell>
          <cell r="J388">
            <v>15080103</v>
          </cell>
          <cell r="K388">
            <v>42268</v>
          </cell>
          <cell r="L388">
            <v>4</v>
          </cell>
          <cell r="M388" t="str">
            <v>FIN DE SEMANA</v>
          </cell>
        </row>
        <row r="389">
          <cell r="C389">
            <v>1958</v>
          </cell>
          <cell r="D389" t="str">
            <v>BOGOTA</v>
          </cell>
          <cell r="E389" t="str">
            <v>CLARA SANTAMARIA</v>
          </cell>
          <cell r="F389" t="str">
            <v>FONDO ADAPTACION</v>
          </cell>
          <cell r="G389">
            <v>0</v>
          </cell>
          <cell r="H389">
            <v>0</v>
          </cell>
          <cell r="I389">
            <v>42240</v>
          </cell>
          <cell r="J389">
            <v>15080104</v>
          </cell>
          <cell r="K389">
            <v>42268</v>
          </cell>
          <cell r="L389">
            <v>4</v>
          </cell>
          <cell r="M389" t="str">
            <v>FIN DE SEMANA</v>
          </cell>
        </row>
        <row r="390">
          <cell r="C390">
            <v>1959</v>
          </cell>
          <cell r="D390" t="str">
            <v>BOGOTA</v>
          </cell>
          <cell r="E390" t="str">
            <v>CLARA SANTAMARIA</v>
          </cell>
          <cell r="F390" t="str">
            <v>FONDO ADAPTACION</v>
          </cell>
          <cell r="G390">
            <v>0</v>
          </cell>
          <cell r="H390">
            <v>0</v>
          </cell>
          <cell r="I390">
            <v>42240</v>
          </cell>
          <cell r="J390">
            <v>15080105</v>
          </cell>
          <cell r="K390">
            <v>42268</v>
          </cell>
          <cell r="L390">
            <v>4</v>
          </cell>
          <cell r="M390" t="str">
            <v>FIN DE SEMANA</v>
          </cell>
        </row>
        <row r="391">
          <cell r="C391">
            <v>1960</v>
          </cell>
          <cell r="D391" t="str">
            <v>BOGOTA</v>
          </cell>
          <cell r="E391" t="str">
            <v>FIORELLA FALASCHINI CAVUOTO</v>
          </cell>
          <cell r="F391" t="str">
            <v>INTEGRA SECURITY- PROSEGUR</v>
          </cell>
          <cell r="G391">
            <v>0</v>
          </cell>
          <cell r="H391">
            <v>0</v>
          </cell>
          <cell r="I391">
            <v>42240</v>
          </cell>
          <cell r="J391">
            <v>15080100</v>
          </cell>
          <cell r="K391">
            <v>42268</v>
          </cell>
          <cell r="L391">
            <v>4</v>
          </cell>
          <cell r="M391" t="str">
            <v>MENOS DOS DIAS FIN DE SEMANA</v>
          </cell>
        </row>
        <row r="392">
          <cell r="C392">
            <v>8000953</v>
          </cell>
          <cell r="D392" t="str">
            <v>MEDELLIN</v>
          </cell>
          <cell r="E392" t="str">
            <v>LUZ STELLA CASTRO LOPERA</v>
          </cell>
          <cell r="F392" t="str">
            <v>SOFASA</v>
          </cell>
          <cell r="G392">
            <v>0</v>
          </cell>
          <cell r="H392">
            <v>0</v>
          </cell>
          <cell r="I392">
            <v>42240</v>
          </cell>
          <cell r="J392">
            <v>15088102</v>
          </cell>
          <cell r="K392">
            <v>42251</v>
          </cell>
          <cell r="L392">
            <v>4</v>
          </cell>
          <cell r="M392" t="str">
            <v>MENOS DOS DIAS FIN DE SEMANA</v>
          </cell>
        </row>
        <row r="393">
          <cell r="C393">
            <v>1970</v>
          </cell>
          <cell r="D393" t="str">
            <v>BOGOTA</v>
          </cell>
          <cell r="E393" t="str">
            <v>BEATRIZ BAIN</v>
          </cell>
          <cell r="F393" t="str">
            <v>CONSEJO SUPERIOR DE LA JURICATURA</v>
          </cell>
          <cell r="G393">
            <v>0</v>
          </cell>
          <cell r="H393">
            <v>0</v>
          </cell>
          <cell r="I393">
            <v>42242</v>
          </cell>
          <cell r="J393">
            <v>15080110</v>
          </cell>
          <cell r="K393">
            <v>42269</v>
          </cell>
          <cell r="L393">
            <v>2</v>
          </cell>
          <cell r="M393">
            <v>0</v>
          </cell>
        </row>
        <row r="394">
          <cell r="C394">
            <v>6000747</v>
          </cell>
          <cell r="D394" t="str">
            <v>CALI</v>
          </cell>
          <cell r="E394" t="str">
            <v>DIANA SOFIA OSPINA TOBON</v>
          </cell>
          <cell r="F394" t="str">
            <v>DIANA OSPINA</v>
          </cell>
          <cell r="G394">
            <v>0</v>
          </cell>
          <cell r="H394">
            <v>0</v>
          </cell>
          <cell r="I394">
            <v>42242</v>
          </cell>
          <cell r="J394">
            <v>15086112</v>
          </cell>
          <cell r="K394">
            <v>42269</v>
          </cell>
          <cell r="L394">
            <v>1</v>
          </cell>
          <cell r="M394">
            <v>0</v>
          </cell>
        </row>
        <row r="395">
          <cell r="C395">
            <v>8000989</v>
          </cell>
          <cell r="D395" t="str">
            <v>MEDELLIN</v>
          </cell>
          <cell r="E395" t="str">
            <v>LUZ STELLA CASTRO LOPERA</v>
          </cell>
          <cell r="F395" t="str">
            <v>LONDOÑO GOMEZ</v>
          </cell>
          <cell r="G395">
            <v>0</v>
          </cell>
          <cell r="H395">
            <v>0</v>
          </cell>
          <cell r="I395">
            <v>42242</v>
          </cell>
          <cell r="J395">
            <v>15088109</v>
          </cell>
          <cell r="K395">
            <v>42269</v>
          </cell>
          <cell r="L395">
            <v>1</v>
          </cell>
          <cell r="M395">
            <v>0</v>
          </cell>
        </row>
        <row r="396">
          <cell r="C396">
            <v>1980</v>
          </cell>
          <cell r="D396" t="str">
            <v>BOGOTA</v>
          </cell>
          <cell r="E396" t="str">
            <v>BEATRIZ BAIN</v>
          </cell>
          <cell r="F396" t="str">
            <v>ABACUS</v>
          </cell>
          <cell r="G396">
            <v>0</v>
          </cell>
          <cell r="H396">
            <v>0</v>
          </cell>
          <cell r="I396">
            <v>42242</v>
          </cell>
          <cell r="J396">
            <v>15080111</v>
          </cell>
          <cell r="K396">
            <v>42279</v>
          </cell>
          <cell r="L396">
            <v>1</v>
          </cell>
          <cell r="M396">
            <v>0</v>
          </cell>
        </row>
        <row r="397">
          <cell r="C397">
            <v>1974</v>
          </cell>
          <cell r="D397" t="str">
            <v>BOGOTA</v>
          </cell>
          <cell r="E397" t="str">
            <v>BEATRIZ BAIN</v>
          </cell>
          <cell r="F397" t="str">
            <v>ABACUS</v>
          </cell>
          <cell r="G397">
            <v>0</v>
          </cell>
          <cell r="H397">
            <v>0</v>
          </cell>
          <cell r="I397" t="str">
            <v>28/0/2015</v>
          </cell>
          <cell r="J397">
            <v>15080120</v>
          </cell>
          <cell r="K397">
            <v>42282</v>
          </cell>
          <cell r="L397" t="e">
            <v>#VALUE!</v>
          </cell>
          <cell r="M397">
            <v>0</v>
          </cell>
        </row>
        <row r="398">
          <cell r="C398">
            <v>6000750</v>
          </cell>
          <cell r="D398" t="str">
            <v>CALI</v>
          </cell>
          <cell r="E398" t="str">
            <v>DIANA SOFIA OSPINA TOBON</v>
          </cell>
          <cell r="F398" t="str">
            <v>JARAMILLO MORA</v>
          </cell>
          <cell r="G398">
            <v>0</v>
          </cell>
          <cell r="H398">
            <v>0</v>
          </cell>
          <cell r="I398">
            <v>42243</v>
          </cell>
          <cell r="J398">
            <v>15086116</v>
          </cell>
          <cell r="K398">
            <v>42271</v>
          </cell>
          <cell r="L398">
            <v>1</v>
          </cell>
          <cell r="M398">
            <v>0</v>
          </cell>
        </row>
        <row r="399">
          <cell r="C399">
            <v>6000751</v>
          </cell>
          <cell r="D399" t="str">
            <v>CALI</v>
          </cell>
          <cell r="E399" t="str">
            <v>DIANA SOFIA OSPINA TOBON</v>
          </cell>
          <cell r="F399" t="str">
            <v>JARAMILLO MORA</v>
          </cell>
          <cell r="G399">
            <v>0</v>
          </cell>
          <cell r="H399">
            <v>0</v>
          </cell>
          <cell r="I399">
            <v>42243</v>
          </cell>
          <cell r="J399">
            <v>15086117</v>
          </cell>
          <cell r="K399">
            <v>42271</v>
          </cell>
          <cell r="L399">
            <v>1</v>
          </cell>
          <cell r="M399">
            <v>0</v>
          </cell>
        </row>
        <row r="400">
          <cell r="C400">
            <v>1975</v>
          </cell>
          <cell r="D400" t="str">
            <v>BOGOTA</v>
          </cell>
          <cell r="E400" t="str">
            <v>SANDRA DAZA</v>
          </cell>
          <cell r="F400" t="str">
            <v>MERQUELLASNTAS</v>
          </cell>
          <cell r="G400">
            <v>0</v>
          </cell>
          <cell r="H400">
            <v>0</v>
          </cell>
          <cell r="I400">
            <v>42243</v>
          </cell>
          <cell r="J400">
            <v>15080115</v>
          </cell>
          <cell r="K400">
            <v>42271</v>
          </cell>
          <cell r="L400">
            <v>1</v>
          </cell>
          <cell r="M400">
            <v>0</v>
          </cell>
        </row>
        <row r="401">
          <cell r="C401">
            <v>6000753</v>
          </cell>
          <cell r="D401" t="str">
            <v>CALI</v>
          </cell>
          <cell r="E401" t="str">
            <v>DIANA SOFIA OSPINA TOBON</v>
          </cell>
          <cell r="F401" t="str">
            <v>PUNTO PLANO</v>
          </cell>
          <cell r="G401">
            <v>0</v>
          </cell>
          <cell r="H401">
            <v>0</v>
          </cell>
          <cell r="I401">
            <v>42243</v>
          </cell>
          <cell r="J401">
            <v>15086113</v>
          </cell>
          <cell r="K401">
            <v>42254</v>
          </cell>
          <cell r="L401">
            <v>1</v>
          </cell>
          <cell r="M401">
            <v>0</v>
          </cell>
        </row>
        <row r="402">
          <cell r="C402">
            <v>8000997</v>
          </cell>
          <cell r="D402" t="str">
            <v>MEDELLIN</v>
          </cell>
          <cell r="E402" t="str">
            <v>LUZ STELLA CASTRO LOPERA</v>
          </cell>
          <cell r="F402" t="str">
            <v>ETMELCO</v>
          </cell>
          <cell r="G402">
            <v>0</v>
          </cell>
          <cell r="H402">
            <v>0</v>
          </cell>
          <cell r="I402">
            <v>42244</v>
          </cell>
          <cell r="J402">
            <v>15088123</v>
          </cell>
          <cell r="K402">
            <v>42271</v>
          </cell>
          <cell r="L402">
            <v>1</v>
          </cell>
          <cell r="M402">
            <v>0</v>
          </cell>
        </row>
        <row r="403">
          <cell r="C403">
            <v>8000993</v>
          </cell>
          <cell r="D403" t="str">
            <v>MEDELLIN</v>
          </cell>
          <cell r="E403" t="str">
            <v>LINA MARIA LONDOÑO VEGA</v>
          </cell>
          <cell r="F403" t="str">
            <v>ARQUICOLOMBIA</v>
          </cell>
          <cell r="G403">
            <v>0</v>
          </cell>
          <cell r="H403">
            <v>0</v>
          </cell>
          <cell r="I403">
            <v>42244</v>
          </cell>
          <cell r="J403">
            <v>15088119</v>
          </cell>
          <cell r="K403">
            <v>42256</v>
          </cell>
          <cell r="L403">
            <v>1</v>
          </cell>
          <cell r="M403">
            <v>0</v>
          </cell>
        </row>
        <row r="404">
          <cell r="C404">
            <v>6000752</v>
          </cell>
          <cell r="D404" t="str">
            <v>CALI</v>
          </cell>
          <cell r="E404" t="str">
            <v>JANETH SERNA CORTES</v>
          </cell>
          <cell r="F404" t="str">
            <v>MULTIOFICINAS</v>
          </cell>
          <cell r="G404">
            <v>0</v>
          </cell>
          <cell r="H404">
            <v>0</v>
          </cell>
          <cell r="I404">
            <v>42243</v>
          </cell>
          <cell r="J404">
            <v>15086114</v>
          </cell>
          <cell r="K404">
            <v>42271</v>
          </cell>
          <cell r="L404">
            <v>0</v>
          </cell>
          <cell r="M404">
            <v>0</v>
          </cell>
        </row>
        <row r="405">
          <cell r="C405">
            <v>8000996</v>
          </cell>
          <cell r="D405" t="str">
            <v>MEDELLIN</v>
          </cell>
          <cell r="E405" t="str">
            <v>LINA MARIA LONDOÑO VEGA</v>
          </cell>
          <cell r="F405" t="str">
            <v>COLOMBIAN</v>
          </cell>
          <cell r="G405">
            <v>0</v>
          </cell>
          <cell r="H405">
            <v>0</v>
          </cell>
          <cell r="I405">
            <v>42244</v>
          </cell>
          <cell r="J405">
            <v>15088122</v>
          </cell>
          <cell r="K405">
            <v>42271</v>
          </cell>
          <cell r="L405">
            <v>1</v>
          </cell>
          <cell r="M405">
            <v>0</v>
          </cell>
        </row>
        <row r="406">
          <cell r="C406">
            <v>8000964</v>
          </cell>
          <cell r="D406" t="str">
            <v>MEDELLIN</v>
          </cell>
          <cell r="E406" t="str">
            <v>LINA MARIA LONDOÑO VEGA</v>
          </cell>
          <cell r="F406" t="str">
            <v>HOTELES ESTELAR</v>
          </cell>
          <cell r="G406">
            <v>0</v>
          </cell>
          <cell r="H406">
            <v>0</v>
          </cell>
          <cell r="I406">
            <v>42244</v>
          </cell>
          <cell r="J406">
            <v>15088118</v>
          </cell>
          <cell r="K406">
            <v>42271</v>
          </cell>
          <cell r="L406">
            <v>1</v>
          </cell>
          <cell r="M406">
            <v>0</v>
          </cell>
        </row>
        <row r="407">
          <cell r="C407">
            <v>8000994</v>
          </cell>
          <cell r="D407" t="str">
            <v>MEDELLIN</v>
          </cell>
          <cell r="E407" t="str">
            <v>ALEJANDRA EUGENIA LONDOÑO OROZCO</v>
          </cell>
          <cell r="F407" t="str">
            <v>TRANSPORTADORA ESTRELLA</v>
          </cell>
          <cell r="G407">
            <v>0</v>
          </cell>
          <cell r="H407">
            <v>0</v>
          </cell>
          <cell r="I407">
            <v>42244</v>
          </cell>
          <cell r="J407">
            <v>15088121</v>
          </cell>
          <cell r="K407">
            <v>42256</v>
          </cell>
          <cell r="L407">
            <v>1</v>
          </cell>
          <cell r="M407">
            <v>0</v>
          </cell>
        </row>
        <row r="408">
          <cell r="C408">
            <v>6000751</v>
          </cell>
          <cell r="D408" t="str">
            <v>CALI</v>
          </cell>
          <cell r="E408" t="str">
            <v>DIANA SOFIA OSPINA TOBON</v>
          </cell>
          <cell r="F408" t="str">
            <v>JARAMILLO MORA</v>
          </cell>
          <cell r="G408">
            <v>0</v>
          </cell>
          <cell r="H408">
            <v>0</v>
          </cell>
          <cell r="I408">
            <v>42244</v>
          </cell>
          <cell r="J408">
            <v>15086117</v>
          </cell>
          <cell r="K408">
            <v>42271</v>
          </cell>
          <cell r="L408">
            <v>1</v>
          </cell>
          <cell r="M408">
            <v>0</v>
          </cell>
        </row>
        <row r="409">
          <cell r="C409">
            <v>6000754</v>
          </cell>
          <cell r="D409" t="str">
            <v>CALI</v>
          </cell>
          <cell r="E409" t="str">
            <v>JANETH SERNA CORTES</v>
          </cell>
          <cell r="F409" t="str">
            <v>SUMIQUIN</v>
          </cell>
          <cell r="G409">
            <v>0</v>
          </cell>
          <cell r="H409">
            <v>0</v>
          </cell>
          <cell r="I409">
            <v>42244</v>
          </cell>
          <cell r="J409">
            <v>15086125</v>
          </cell>
          <cell r="K409">
            <v>42271</v>
          </cell>
          <cell r="L409">
            <v>1</v>
          </cell>
          <cell r="M409">
            <v>0</v>
          </cell>
        </row>
        <row r="410">
          <cell r="C410">
            <v>1991</v>
          </cell>
          <cell r="D410" t="str">
            <v>BOGOTA</v>
          </cell>
          <cell r="E410" t="str">
            <v>NORMA ROCIO GOMEZ</v>
          </cell>
          <cell r="F410" t="str">
            <v>FUNDACION COMPARTIR</v>
          </cell>
          <cell r="G410">
            <v>0</v>
          </cell>
          <cell r="H410">
            <v>0</v>
          </cell>
          <cell r="I410">
            <v>42247</v>
          </cell>
          <cell r="J410">
            <v>15080130</v>
          </cell>
          <cell r="K410">
            <v>42258</v>
          </cell>
          <cell r="L410">
            <v>4</v>
          </cell>
          <cell r="M410" t="str">
            <v>MENOS DOS DIAS FIN DE SEMANA</v>
          </cell>
        </row>
        <row r="411">
          <cell r="C411">
            <v>8000998</v>
          </cell>
          <cell r="D411" t="str">
            <v>MEDELLIN</v>
          </cell>
          <cell r="E411" t="str">
            <v>LUZ STELLA CASTRO LOPERA</v>
          </cell>
          <cell r="F411" t="str">
            <v>DS CONSTRUCCIONES</v>
          </cell>
          <cell r="G411">
            <v>0</v>
          </cell>
          <cell r="H411">
            <v>0</v>
          </cell>
          <cell r="I411">
            <v>42244</v>
          </cell>
          <cell r="J411">
            <v>15088126</v>
          </cell>
          <cell r="K411">
            <v>42271</v>
          </cell>
          <cell r="L411">
            <v>1</v>
          </cell>
          <cell r="M411">
            <v>0</v>
          </cell>
        </row>
        <row r="412">
          <cell r="C412">
            <v>8000995</v>
          </cell>
          <cell r="D412" t="str">
            <v>MEDELLIN</v>
          </cell>
          <cell r="E412" t="str">
            <v>LUZ STELLA CASTRO LOPERA</v>
          </cell>
          <cell r="F412" t="str">
            <v>DS CONSTRUCCIONES</v>
          </cell>
          <cell r="G412">
            <v>0</v>
          </cell>
          <cell r="H412">
            <v>0</v>
          </cell>
          <cell r="I412">
            <v>42244</v>
          </cell>
          <cell r="J412">
            <v>15088124</v>
          </cell>
          <cell r="K412">
            <v>42271</v>
          </cell>
          <cell r="L412">
            <v>1</v>
          </cell>
          <cell r="M412">
            <v>0</v>
          </cell>
        </row>
        <row r="413">
          <cell r="C413">
            <v>1996</v>
          </cell>
          <cell r="D413" t="str">
            <v>BOGOTA</v>
          </cell>
          <cell r="E413" t="str">
            <v>BEATRIZ BAIN</v>
          </cell>
          <cell r="F413" t="str">
            <v>ABACUS</v>
          </cell>
          <cell r="G413">
            <v>0</v>
          </cell>
          <cell r="H413">
            <v>0</v>
          </cell>
          <cell r="I413">
            <v>42248</v>
          </cell>
          <cell r="J413">
            <v>15090042</v>
          </cell>
          <cell r="K413">
            <v>42275</v>
          </cell>
          <cell r="L413">
            <v>1</v>
          </cell>
          <cell r="M413">
            <v>0</v>
          </cell>
        </row>
        <row r="414">
          <cell r="C414">
            <v>8001001</v>
          </cell>
          <cell r="D414" t="str">
            <v>MEDELLIN</v>
          </cell>
          <cell r="E414" t="str">
            <v>LINA MARIA LONDOÑO VEGA</v>
          </cell>
          <cell r="F414" t="str">
            <v>PEPSICO</v>
          </cell>
          <cell r="G414">
            <v>0</v>
          </cell>
          <cell r="H414">
            <v>0</v>
          </cell>
          <cell r="I414">
            <v>42247</v>
          </cell>
          <cell r="J414">
            <v>15088131</v>
          </cell>
          <cell r="K414">
            <v>42275</v>
          </cell>
          <cell r="L414">
            <v>0</v>
          </cell>
          <cell r="M414">
            <v>0</v>
          </cell>
        </row>
        <row r="415">
          <cell r="C415">
            <v>1954</v>
          </cell>
          <cell r="D415" t="str">
            <v>BOGOTA</v>
          </cell>
          <cell r="E415" t="str">
            <v>ANDREA CERON</v>
          </cell>
          <cell r="F415" t="str">
            <v>PROMOTORA CONVIVIENDA</v>
          </cell>
          <cell r="G415">
            <v>0</v>
          </cell>
          <cell r="H415">
            <v>0</v>
          </cell>
          <cell r="I415">
            <v>42248</v>
          </cell>
          <cell r="J415">
            <v>15090043</v>
          </cell>
          <cell r="K415">
            <v>42275</v>
          </cell>
          <cell r="L415">
            <v>1</v>
          </cell>
          <cell r="M415">
            <v>0</v>
          </cell>
        </row>
        <row r="416">
          <cell r="C416">
            <v>2001</v>
          </cell>
          <cell r="D416" t="str">
            <v>BOGOTA</v>
          </cell>
          <cell r="E416" t="str">
            <v>ANDREA CERON</v>
          </cell>
          <cell r="F416" t="str">
            <v>PROMOTORA CONVIVIENDA</v>
          </cell>
          <cell r="G416">
            <v>0</v>
          </cell>
          <cell r="H416">
            <v>0</v>
          </cell>
          <cell r="I416">
            <v>42249</v>
          </cell>
          <cell r="J416">
            <v>15090044</v>
          </cell>
          <cell r="K416">
            <v>42261</v>
          </cell>
          <cell r="L416">
            <v>1</v>
          </cell>
          <cell r="M416">
            <v>0</v>
          </cell>
        </row>
        <row r="417">
          <cell r="C417">
            <v>2007</v>
          </cell>
          <cell r="D417" t="str">
            <v>BOGOTA</v>
          </cell>
          <cell r="E417" t="str">
            <v>MARINA DIAZ</v>
          </cell>
          <cell r="F417" t="str">
            <v>COLEGIO MAYOR</v>
          </cell>
          <cell r="G417">
            <v>0</v>
          </cell>
          <cell r="H417">
            <v>0</v>
          </cell>
          <cell r="I417">
            <v>42250</v>
          </cell>
          <cell r="J417">
            <v>15090049</v>
          </cell>
          <cell r="K417">
            <v>42278</v>
          </cell>
          <cell r="L417">
            <v>1</v>
          </cell>
          <cell r="M417">
            <v>0</v>
          </cell>
        </row>
        <row r="418">
          <cell r="C418">
            <v>6000757</v>
          </cell>
          <cell r="D418" t="str">
            <v>CALI</v>
          </cell>
          <cell r="E418" t="str">
            <v>DIANA SOFIA OSPINA TOBON</v>
          </cell>
          <cell r="F418" t="str">
            <v>JARAMILLO MORA</v>
          </cell>
          <cell r="G418">
            <v>0</v>
          </cell>
          <cell r="H418">
            <v>0</v>
          </cell>
          <cell r="I418">
            <v>42250</v>
          </cell>
          <cell r="J418">
            <v>15096047</v>
          </cell>
          <cell r="K418">
            <v>42278</v>
          </cell>
          <cell r="L418">
            <v>1</v>
          </cell>
          <cell r="M418">
            <v>0</v>
          </cell>
        </row>
        <row r="419">
          <cell r="C419">
            <v>2006</v>
          </cell>
          <cell r="D419" t="str">
            <v>BOGOTA</v>
          </cell>
          <cell r="E419" t="str">
            <v>ANDREA CERON</v>
          </cell>
          <cell r="F419" t="str">
            <v>CARLOS MARQUEZ</v>
          </cell>
          <cell r="G419">
            <v>0</v>
          </cell>
          <cell r="H419">
            <v>0</v>
          </cell>
          <cell r="I419">
            <v>42249</v>
          </cell>
          <cell r="J419">
            <v>15090046</v>
          </cell>
          <cell r="K419">
            <v>42261</v>
          </cell>
          <cell r="L419">
            <v>0</v>
          </cell>
          <cell r="M419">
            <v>0</v>
          </cell>
        </row>
        <row r="420">
          <cell r="C420">
            <v>2010</v>
          </cell>
          <cell r="D420" t="str">
            <v>BOGOTA</v>
          </cell>
          <cell r="E420" t="str">
            <v>FIORELLA FALASCHINI CAVUOTO</v>
          </cell>
          <cell r="F420" t="str">
            <v>INGENIERIA Y SERVICIOS</v>
          </cell>
          <cell r="G420">
            <v>0</v>
          </cell>
          <cell r="H420">
            <v>0</v>
          </cell>
          <cell r="I420">
            <v>42249</v>
          </cell>
          <cell r="J420">
            <v>15090045</v>
          </cell>
          <cell r="K420">
            <v>42261</v>
          </cell>
          <cell r="L420">
            <v>0</v>
          </cell>
          <cell r="M420">
            <v>0</v>
          </cell>
        </row>
        <row r="421">
          <cell r="C421">
            <v>2012</v>
          </cell>
          <cell r="D421" t="str">
            <v>BOGOTA</v>
          </cell>
          <cell r="E421" t="str">
            <v>FIORELLA FALASCHINI CAVUOTO</v>
          </cell>
          <cell r="F421" t="str">
            <v>INGENIERIA Y SERVICIOS</v>
          </cell>
          <cell r="G421">
            <v>0</v>
          </cell>
          <cell r="H421">
            <v>0</v>
          </cell>
          <cell r="I421">
            <v>42250</v>
          </cell>
          <cell r="J421">
            <v>15090048</v>
          </cell>
          <cell r="K421">
            <v>42261</v>
          </cell>
          <cell r="L421">
            <v>1</v>
          </cell>
          <cell r="M421">
            <v>0</v>
          </cell>
        </row>
        <row r="422">
          <cell r="C422">
            <v>2014</v>
          </cell>
          <cell r="D422" t="str">
            <v>BOGOTA</v>
          </cell>
          <cell r="E422" t="str">
            <v>BEATRIZ BAIN</v>
          </cell>
          <cell r="F422" t="str">
            <v>ABACUS</v>
          </cell>
          <cell r="G422">
            <v>0</v>
          </cell>
          <cell r="H422">
            <v>0</v>
          </cell>
          <cell r="I422">
            <v>42250</v>
          </cell>
          <cell r="J422">
            <v>15090052</v>
          </cell>
          <cell r="K422">
            <v>42289</v>
          </cell>
          <cell r="L422">
            <v>0</v>
          </cell>
          <cell r="M422">
            <v>0</v>
          </cell>
        </row>
        <row r="423">
          <cell r="C423">
            <v>8001005</v>
          </cell>
          <cell r="D423" t="str">
            <v>MEDELLIN</v>
          </cell>
          <cell r="E423" t="str">
            <v>LUZ STELLA CASTRO LOPERA</v>
          </cell>
          <cell r="F423" t="str">
            <v>METRO</v>
          </cell>
          <cell r="G423">
            <v>0</v>
          </cell>
          <cell r="H423">
            <v>0</v>
          </cell>
          <cell r="I423">
            <v>42250</v>
          </cell>
          <cell r="J423">
            <v>15098050</v>
          </cell>
          <cell r="K423">
            <v>42278</v>
          </cell>
          <cell r="L423">
            <v>0</v>
          </cell>
          <cell r="M423">
            <v>0</v>
          </cell>
        </row>
        <row r="424">
          <cell r="C424">
            <v>1995</v>
          </cell>
          <cell r="D424" t="str">
            <v>BOGOTA</v>
          </cell>
          <cell r="E424" t="str">
            <v>JAVIER RAMIREZ</v>
          </cell>
          <cell r="F424" t="str">
            <v>COOPERAGRO  ORGANIK</v>
          </cell>
          <cell r="G424">
            <v>0</v>
          </cell>
          <cell r="H424">
            <v>0</v>
          </cell>
          <cell r="I424">
            <v>42250</v>
          </cell>
          <cell r="J424">
            <v>15090051</v>
          </cell>
          <cell r="K424">
            <v>42278</v>
          </cell>
          <cell r="L424">
            <v>0</v>
          </cell>
          <cell r="M424">
            <v>0</v>
          </cell>
        </row>
        <row r="425">
          <cell r="C425">
            <v>2020</v>
          </cell>
          <cell r="D425" t="str">
            <v>BOGOTA</v>
          </cell>
          <cell r="E425" t="str">
            <v>BEATRIZ BAIN</v>
          </cell>
          <cell r="F425" t="str">
            <v>ABACUS</v>
          </cell>
          <cell r="G425">
            <v>0</v>
          </cell>
          <cell r="H425">
            <v>0</v>
          </cell>
          <cell r="I425">
            <v>42251</v>
          </cell>
          <cell r="J425">
            <v>15090055</v>
          </cell>
          <cell r="K425">
            <v>42289</v>
          </cell>
          <cell r="L425">
            <v>1</v>
          </cell>
          <cell r="M425">
            <v>0</v>
          </cell>
        </row>
        <row r="426">
          <cell r="C426">
            <v>1994</v>
          </cell>
          <cell r="D426" t="str">
            <v>BOGOTA</v>
          </cell>
          <cell r="E426" t="str">
            <v>BEATRIZ BAIN</v>
          </cell>
          <cell r="F426" t="str">
            <v>ABACUS</v>
          </cell>
          <cell r="G426">
            <v>0</v>
          </cell>
          <cell r="H426">
            <v>0</v>
          </cell>
          <cell r="I426">
            <v>42255</v>
          </cell>
          <cell r="J426">
            <v>15090064</v>
          </cell>
          <cell r="K426">
            <v>42282</v>
          </cell>
          <cell r="L426">
            <v>1</v>
          </cell>
          <cell r="M426">
            <v>0</v>
          </cell>
        </row>
        <row r="427">
          <cell r="C427">
            <v>8000974</v>
          </cell>
          <cell r="D427" t="str">
            <v>MEDELLIN</v>
          </cell>
          <cell r="E427" t="str">
            <v>LUZ STELLA CASTRO LOPERA</v>
          </cell>
          <cell r="F427" t="str">
            <v>A. EL DEPORTISTA</v>
          </cell>
          <cell r="G427">
            <v>0</v>
          </cell>
          <cell r="H427">
            <v>0</v>
          </cell>
          <cell r="I427">
            <v>42251</v>
          </cell>
          <cell r="J427">
            <v>15098054</v>
          </cell>
          <cell r="K427">
            <v>42278</v>
          </cell>
          <cell r="L427">
            <v>0</v>
          </cell>
          <cell r="M427">
            <v>0</v>
          </cell>
        </row>
        <row r="428">
          <cell r="C428">
            <v>2018</v>
          </cell>
          <cell r="D428" t="str">
            <v>BOGOTA</v>
          </cell>
          <cell r="E428" t="str">
            <v>ALVARO FLOREZ</v>
          </cell>
          <cell r="F428" t="str">
            <v>ACI PROYECTOS</v>
          </cell>
          <cell r="G428">
            <v>0</v>
          </cell>
          <cell r="H428">
            <v>0</v>
          </cell>
          <cell r="I428">
            <v>42255</v>
          </cell>
          <cell r="J428">
            <v>15090065</v>
          </cell>
          <cell r="K428">
            <v>42282</v>
          </cell>
          <cell r="L428">
            <v>2</v>
          </cell>
          <cell r="M428">
            <v>0</v>
          </cell>
        </row>
        <row r="429">
          <cell r="C429">
            <v>6000761</v>
          </cell>
          <cell r="D429" t="str">
            <v>CALI</v>
          </cell>
          <cell r="E429" t="str">
            <v>JANETH SERNA CORTES</v>
          </cell>
          <cell r="F429" t="str">
            <v>COPROCEN</v>
          </cell>
          <cell r="G429">
            <v>0</v>
          </cell>
          <cell r="H429">
            <v>0</v>
          </cell>
          <cell r="I429">
            <v>42254</v>
          </cell>
          <cell r="J429">
            <v>15096062</v>
          </cell>
          <cell r="K429">
            <v>42282</v>
          </cell>
          <cell r="L429">
            <v>1</v>
          </cell>
          <cell r="M429">
            <v>0</v>
          </cell>
        </row>
        <row r="430">
          <cell r="C430">
            <v>6000756</v>
          </cell>
          <cell r="D430" t="str">
            <v>CALI</v>
          </cell>
          <cell r="E430" t="str">
            <v>JANETH SERNA CORTES</v>
          </cell>
          <cell r="F430" t="str">
            <v>COPROCEN</v>
          </cell>
          <cell r="G430">
            <v>0</v>
          </cell>
          <cell r="H430">
            <v>0</v>
          </cell>
          <cell r="I430">
            <v>42254</v>
          </cell>
          <cell r="J430">
            <v>15096063</v>
          </cell>
          <cell r="K430">
            <v>42282</v>
          </cell>
          <cell r="L430">
            <v>1</v>
          </cell>
          <cell r="M430">
            <v>0</v>
          </cell>
        </row>
        <row r="431">
          <cell r="C431">
            <v>8001003</v>
          </cell>
          <cell r="D431" t="str">
            <v>MEDELLIN</v>
          </cell>
          <cell r="E431" t="str">
            <v>LINA MARIA LONDOÑO VEGA</v>
          </cell>
          <cell r="F431" t="str">
            <v>AUTOGAS</v>
          </cell>
          <cell r="G431">
            <v>0</v>
          </cell>
          <cell r="H431">
            <v>0</v>
          </cell>
          <cell r="I431">
            <v>42251</v>
          </cell>
          <cell r="J431">
            <v>15098053</v>
          </cell>
          <cell r="K431">
            <v>42278</v>
          </cell>
          <cell r="L431">
            <v>0</v>
          </cell>
          <cell r="M431">
            <v>0</v>
          </cell>
        </row>
        <row r="432">
          <cell r="C432">
            <v>6000762</v>
          </cell>
          <cell r="D432" t="str">
            <v>CALI</v>
          </cell>
          <cell r="E432" t="str">
            <v>DIANA SOFIA OSPINA TOBON</v>
          </cell>
          <cell r="F432" t="str">
            <v>GESTION FIDUCIARIA</v>
          </cell>
          <cell r="G432">
            <v>0</v>
          </cell>
          <cell r="H432">
            <v>0</v>
          </cell>
          <cell r="I432">
            <v>42255</v>
          </cell>
          <cell r="J432">
            <v>15096067</v>
          </cell>
          <cell r="K432">
            <v>42282</v>
          </cell>
          <cell r="L432">
            <v>2</v>
          </cell>
          <cell r="M432">
            <v>0</v>
          </cell>
        </row>
        <row r="433">
          <cell r="C433">
            <v>1955</v>
          </cell>
          <cell r="D433" t="str">
            <v>BOGOTA</v>
          </cell>
          <cell r="E433" t="str">
            <v>FIORELLA FALASCHINI CAVUOTO</v>
          </cell>
          <cell r="F433" t="str">
            <v>HUMBOLT</v>
          </cell>
          <cell r="G433">
            <v>0</v>
          </cell>
          <cell r="H433">
            <v>0</v>
          </cell>
          <cell r="I433">
            <v>42254</v>
          </cell>
          <cell r="J433">
            <v>15090060</v>
          </cell>
          <cell r="K433">
            <v>42291</v>
          </cell>
          <cell r="L433">
            <v>0</v>
          </cell>
          <cell r="M433">
            <v>0</v>
          </cell>
        </row>
        <row r="434">
          <cell r="C434">
            <v>2024</v>
          </cell>
          <cell r="D434" t="str">
            <v>BOGOTA</v>
          </cell>
          <cell r="E434" t="str">
            <v>ELIZABETH ACOSTA</v>
          </cell>
          <cell r="F434" t="str">
            <v>CLUB EL NOGAL</v>
          </cell>
          <cell r="G434">
            <v>0</v>
          </cell>
          <cell r="H434">
            <v>0</v>
          </cell>
          <cell r="I434">
            <v>42254</v>
          </cell>
          <cell r="J434">
            <v>15090059</v>
          </cell>
          <cell r="K434">
            <v>42282</v>
          </cell>
          <cell r="L434">
            <v>1</v>
          </cell>
          <cell r="M434">
            <v>0</v>
          </cell>
        </row>
        <row r="435">
          <cell r="C435">
            <v>2025</v>
          </cell>
          <cell r="D435" t="str">
            <v>BOGOTA</v>
          </cell>
          <cell r="E435" t="str">
            <v>CLARA SANTAMARIA</v>
          </cell>
          <cell r="F435" t="str">
            <v>FONDO ADAPTACION</v>
          </cell>
          <cell r="G435">
            <v>0</v>
          </cell>
          <cell r="H435">
            <v>0</v>
          </cell>
          <cell r="I435">
            <v>42255</v>
          </cell>
          <cell r="J435">
            <v>15090066</v>
          </cell>
          <cell r="K435">
            <v>42265</v>
          </cell>
          <cell r="L435">
            <v>2</v>
          </cell>
          <cell r="M435">
            <v>0</v>
          </cell>
        </row>
        <row r="436">
          <cell r="C436">
            <v>2019</v>
          </cell>
          <cell r="D436" t="str">
            <v>BOGOTA</v>
          </cell>
          <cell r="E436" t="str">
            <v>NORMA ROCIO GOMEZ</v>
          </cell>
          <cell r="F436" t="str">
            <v>CINEPOLIS</v>
          </cell>
          <cell r="G436">
            <v>0</v>
          </cell>
          <cell r="H436">
            <v>0</v>
          </cell>
          <cell r="I436">
            <v>42254</v>
          </cell>
          <cell r="J436">
            <v>15090061</v>
          </cell>
          <cell r="K436">
            <v>42293</v>
          </cell>
          <cell r="L436">
            <v>1</v>
          </cell>
          <cell r="M436">
            <v>0</v>
          </cell>
        </row>
        <row r="437">
          <cell r="C437">
            <v>8001010</v>
          </cell>
          <cell r="D437" t="str">
            <v>MEDELLIN</v>
          </cell>
          <cell r="E437" t="str">
            <v>ALEJANDRA EUGENIA LONDOÑO OROZCO</v>
          </cell>
          <cell r="F437" t="str">
            <v>PLAZA MAYOR</v>
          </cell>
          <cell r="G437">
            <v>0</v>
          </cell>
          <cell r="H437">
            <v>0</v>
          </cell>
          <cell r="I437">
            <v>42254</v>
          </cell>
          <cell r="J437">
            <v>15098058</v>
          </cell>
          <cell r="K437">
            <v>42265</v>
          </cell>
          <cell r="L437">
            <v>1</v>
          </cell>
          <cell r="M437">
            <v>0</v>
          </cell>
        </row>
        <row r="438">
          <cell r="C438">
            <v>2028</v>
          </cell>
          <cell r="D438" t="str">
            <v>BOGOTA</v>
          </cell>
          <cell r="E438" t="str">
            <v>CLARA SANTAMARIA</v>
          </cell>
          <cell r="F438" t="str">
            <v>ITRC</v>
          </cell>
          <cell r="G438">
            <v>0</v>
          </cell>
          <cell r="H438">
            <v>0</v>
          </cell>
          <cell r="I438">
            <v>42254</v>
          </cell>
          <cell r="J438">
            <v>15090057</v>
          </cell>
          <cell r="K438">
            <v>42282</v>
          </cell>
          <cell r="L438">
            <v>0</v>
          </cell>
          <cell r="M438">
            <v>0</v>
          </cell>
        </row>
        <row r="439">
          <cell r="C439">
            <v>2031</v>
          </cell>
          <cell r="D439" t="str">
            <v>BOGOTA</v>
          </cell>
          <cell r="E439" t="str">
            <v>JAVIER RAMIREZ</v>
          </cell>
          <cell r="F439" t="str">
            <v>ORGANIK (ANA MARIA)</v>
          </cell>
          <cell r="G439">
            <v>0</v>
          </cell>
          <cell r="H439">
            <v>0</v>
          </cell>
          <cell r="I439">
            <v>42256</v>
          </cell>
          <cell r="J439">
            <v>15090071</v>
          </cell>
          <cell r="K439">
            <v>42283</v>
          </cell>
          <cell r="L439">
            <v>2</v>
          </cell>
          <cell r="M439">
            <v>0</v>
          </cell>
        </row>
        <row r="440">
          <cell r="C440">
            <v>8000971</v>
          </cell>
          <cell r="D440" t="str">
            <v>MEDELLIN</v>
          </cell>
          <cell r="E440" t="str">
            <v>NORELA PATRICIA BARCO ATEHORTUA</v>
          </cell>
          <cell r="F440" t="str">
            <v>HPTU</v>
          </cell>
          <cell r="G440">
            <v>42255</v>
          </cell>
          <cell r="H440">
            <v>42261</v>
          </cell>
          <cell r="I440">
            <v>42262</v>
          </cell>
          <cell r="J440">
            <v>15098103</v>
          </cell>
          <cell r="K440">
            <v>42289</v>
          </cell>
          <cell r="L440">
            <v>8</v>
          </cell>
          <cell r="M440" t="str">
            <v>FALTABA AUT. LAMITECH</v>
          </cell>
        </row>
        <row r="441">
          <cell r="C441">
            <v>1864</v>
          </cell>
          <cell r="D441" t="str">
            <v>BOGOTA</v>
          </cell>
          <cell r="E441" t="str">
            <v>SANTIAGO VENGOECHEA</v>
          </cell>
          <cell r="F441" t="str">
            <v>SENTIDO INTERIOR</v>
          </cell>
          <cell r="G441">
            <v>42256</v>
          </cell>
          <cell r="H441">
            <v>42256</v>
          </cell>
          <cell r="I441">
            <v>42257</v>
          </cell>
          <cell r="J441">
            <v>15090077</v>
          </cell>
          <cell r="K441">
            <v>42296</v>
          </cell>
          <cell r="L441">
            <v>3</v>
          </cell>
          <cell r="M441" t="str">
            <v>FALTABA AUT. LAMITECH</v>
          </cell>
        </row>
        <row r="442">
          <cell r="C442">
            <v>2043</v>
          </cell>
          <cell r="D442" t="str">
            <v>BOGOTA</v>
          </cell>
          <cell r="E442" t="str">
            <v>ALVARO FLOREZ</v>
          </cell>
          <cell r="F442" t="str">
            <v>EQUILIBRIO ARQUITECTONICO (MAZDA)</v>
          </cell>
          <cell r="G442">
            <v>0</v>
          </cell>
          <cell r="H442">
            <v>0</v>
          </cell>
          <cell r="I442">
            <v>42256</v>
          </cell>
          <cell r="J442">
            <v>15090069</v>
          </cell>
          <cell r="K442">
            <v>42283</v>
          </cell>
          <cell r="L442">
            <v>2</v>
          </cell>
          <cell r="M442">
            <v>0</v>
          </cell>
        </row>
        <row r="443">
          <cell r="C443">
            <v>2055</v>
          </cell>
          <cell r="D443" t="str">
            <v>BOGOTA</v>
          </cell>
          <cell r="E443" t="str">
            <v>BEATRIZ BAIN</v>
          </cell>
          <cell r="F443" t="str">
            <v>ABACUS</v>
          </cell>
          <cell r="G443">
            <v>0</v>
          </cell>
          <cell r="H443">
            <v>0</v>
          </cell>
          <cell r="I443">
            <v>42255</v>
          </cell>
          <cell r="J443">
            <v>15090068</v>
          </cell>
          <cell r="K443">
            <v>42282</v>
          </cell>
          <cell r="L443">
            <v>0</v>
          </cell>
          <cell r="M443">
            <v>0</v>
          </cell>
        </row>
        <row r="444">
          <cell r="C444">
            <v>2050</v>
          </cell>
          <cell r="D444" t="str">
            <v>BOGOTA</v>
          </cell>
          <cell r="E444" t="str">
            <v>ALVARO FLOREZ</v>
          </cell>
          <cell r="F444" t="str">
            <v>AEI ARQUITECTURA DE INTERIORES</v>
          </cell>
          <cell r="G444">
            <v>0</v>
          </cell>
          <cell r="H444">
            <v>0</v>
          </cell>
          <cell r="I444">
            <v>42256</v>
          </cell>
          <cell r="J444">
            <v>15090080</v>
          </cell>
          <cell r="K444">
            <v>42296</v>
          </cell>
          <cell r="L444">
            <v>1</v>
          </cell>
          <cell r="M444">
            <v>0</v>
          </cell>
        </row>
        <row r="445">
          <cell r="C445">
            <v>2056</v>
          </cell>
          <cell r="D445" t="str">
            <v>BOGOTA</v>
          </cell>
          <cell r="E445" t="str">
            <v>ALVARO FLOREZ</v>
          </cell>
          <cell r="F445" t="str">
            <v>COLSUBSIDIO</v>
          </cell>
          <cell r="G445">
            <v>0</v>
          </cell>
          <cell r="H445">
            <v>0</v>
          </cell>
          <cell r="I445">
            <v>42256</v>
          </cell>
          <cell r="J445">
            <v>15090076</v>
          </cell>
          <cell r="K445">
            <v>42293</v>
          </cell>
          <cell r="L445">
            <v>1</v>
          </cell>
          <cell r="M445">
            <v>0</v>
          </cell>
        </row>
        <row r="446">
          <cell r="C446">
            <v>2040</v>
          </cell>
          <cell r="D446" t="str">
            <v>BOGOTA</v>
          </cell>
          <cell r="E446" t="str">
            <v>SANDRA DAZA</v>
          </cell>
          <cell r="F446" t="str">
            <v>ARQUICOLOMBIA</v>
          </cell>
          <cell r="G446">
            <v>0</v>
          </cell>
          <cell r="H446">
            <v>0</v>
          </cell>
          <cell r="I446">
            <v>42256</v>
          </cell>
          <cell r="J446">
            <v>15090074</v>
          </cell>
          <cell r="K446">
            <v>42268</v>
          </cell>
          <cell r="L446">
            <v>1</v>
          </cell>
          <cell r="M446">
            <v>0</v>
          </cell>
        </row>
        <row r="447">
          <cell r="C447">
            <v>2053</v>
          </cell>
          <cell r="D447" t="str">
            <v>BOGOTA</v>
          </cell>
          <cell r="E447" t="str">
            <v>CLARA SANTAMARIA</v>
          </cell>
          <cell r="F447" t="str">
            <v>MINTRANSPORTE</v>
          </cell>
          <cell r="G447">
            <v>0</v>
          </cell>
          <cell r="H447">
            <v>0</v>
          </cell>
          <cell r="I447">
            <v>42257</v>
          </cell>
          <cell r="J447">
            <v>15090079</v>
          </cell>
          <cell r="K447">
            <v>42296</v>
          </cell>
          <cell r="L447">
            <v>2</v>
          </cell>
          <cell r="M447">
            <v>0</v>
          </cell>
        </row>
        <row r="448">
          <cell r="C448">
            <v>2046</v>
          </cell>
          <cell r="D448" t="str">
            <v>BOGOTA</v>
          </cell>
          <cell r="E448" t="str">
            <v>DIANA MARCELA PRIETO</v>
          </cell>
          <cell r="F448" t="str">
            <v>ALSEA</v>
          </cell>
          <cell r="G448">
            <v>0</v>
          </cell>
          <cell r="H448">
            <v>0</v>
          </cell>
          <cell r="I448">
            <v>42257</v>
          </cell>
          <cell r="J448">
            <v>15090078</v>
          </cell>
          <cell r="K448">
            <v>42285</v>
          </cell>
          <cell r="L448">
            <v>2</v>
          </cell>
          <cell r="M448">
            <v>0</v>
          </cell>
        </row>
        <row r="449">
          <cell r="C449">
            <v>2058</v>
          </cell>
          <cell r="D449" t="str">
            <v>BOGOTA</v>
          </cell>
          <cell r="E449" t="str">
            <v>CLARA SANTAMARIA</v>
          </cell>
          <cell r="F449" t="str">
            <v>MINTRANSPORTE</v>
          </cell>
          <cell r="G449">
            <v>0</v>
          </cell>
          <cell r="H449">
            <v>0</v>
          </cell>
          <cell r="I449">
            <v>42257</v>
          </cell>
          <cell r="J449">
            <v>15090084</v>
          </cell>
          <cell r="K449">
            <v>42285</v>
          </cell>
          <cell r="L449">
            <v>1</v>
          </cell>
          <cell r="M449">
            <v>0</v>
          </cell>
        </row>
        <row r="450">
          <cell r="C450">
            <v>2047</v>
          </cell>
          <cell r="D450" t="str">
            <v>BOGOTA</v>
          </cell>
          <cell r="E450" t="str">
            <v>FIORELLA FALASCHINI CAVUOTO</v>
          </cell>
          <cell r="F450" t="str">
            <v>ALQUERIA</v>
          </cell>
          <cell r="G450">
            <v>0</v>
          </cell>
          <cell r="H450">
            <v>0</v>
          </cell>
          <cell r="I450">
            <v>42258</v>
          </cell>
          <cell r="J450">
            <v>15090091</v>
          </cell>
          <cell r="K450">
            <v>42285</v>
          </cell>
          <cell r="L450">
            <v>2</v>
          </cell>
          <cell r="M450">
            <v>0</v>
          </cell>
        </row>
        <row r="451">
          <cell r="C451">
            <v>6000763</v>
          </cell>
          <cell r="D451" t="str">
            <v>CALI</v>
          </cell>
          <cell r="E451" t="str">
            <v>TATIANA FRANCO</v>
          </cell>
          <cell r="F451" t="str">
            <v>ACCION</v>
          </cell>
          <cell r="G451">
            <v>0</v>
          </cell>
          <cell r="H451">
            <v>0</v>
          </cell>
          <cell r="I451">
            <v>42257</v>
          </cell>
          <cell r="J451">
            <v>15096081</v>
          </cell>
          <cell r="K451">
            <v>42285</v>
          </cell>
          <cell r="L451">
            <v>1</v>
          </cell>
          <cell r="M451">
            <v>0</v>
          </cell>
        </row>
        <row r="452">
          <cell r="C452">
            <v>6000764</v>
          </cell>
          <cell r="D452" t="str">
            <v>CALI</v>
          </cell>
          <cell r="E452" t="str">
            <v>TATIANA FRANCO</v>
          </cell>
          <cell r="F452" t="str">
            <v>ACCION</v>
          </cell>
          <cell r="G452">
            <v>0</v>
          </cell>
          <cell r="H452">
            <v>0</v>
          </cell>
          <cell r="I452">
            <v>42257</v>
          </cell>
          <cell r="J452">
            <v>15096082</v>
          </cell>
          <cell r="K452">
            <v>42285</v>
          </cell>
          <cell r="L452">
            <v>1</v>
          </cell>
          <cell r="M452">
            <v>0</v>
          </cell>
        </row>
        <row r="453">
          <cell r="C453">
            <v>2011</v>
          </cell>
          <cell r="D453" t="str">
            <v>BOGOTA</v>
          </cell>
          <cell r="E453" t="str">
            <v>FIORELLA FALASCHINI CAVUOTO</v>
          </cell>
          <cell r="F453" t="str">
            <v>INGENIERIA Y SERVICIOS</v>
          </cell>
          <cell r="G453">
            <v>0</v>
          </cell>
          <cell r="H453">
            <v>0</v>
          </cell>
          <cell r="I453">
            <v>42263</v>
          </cell>
          <cell r="J453">
            <v>15090111</v>
          </cell>
          <cell r="K453">
            <v>42290</v>
          </cell>
          <cell r="L453">
            <v>1</v>
          </cell>
          <cell r="M453">
            <v>0</v>
          </cell>
        </row>
        <row r="454">
          <cell r="C454">
            <v>2016</v>
          </cell>
          <cell r="D454" t="str">
            <v>BOGOTA</v>
          </cell>
          <cell r="E454" t="str">
            <v>JAVIER RAMIREZ</v>
          </cell>
          <cell r="F454" t="str">
            <v>ORGANIK (AMEZQUITA)</v>
          </cell>
          <cell r="G454">
            <v>42261</v>
          </cell>
          <cell r="H454">
            <v>42264</v>
          </cell>
          <cell r="I454">
            <v>42264</v>
          </cell>
          <cell r="J454">
            <v>15090120</v>
          </cell>
          <cell r="K454">
            <v>42303</v>
          </cell>
          <cell r="L454">
            <v>7</v>
          </cell>
          <cell r="M454" t="str">
            <v>FALTABA AUT. LAMITECH</v>
          </cell>
        </row>
        <row r="455">
          <cell r="C455">
            <v>2069</v>
          </cell>
          <cell r="D455" t="str">
            <v>BOGOTA</v>
          </cell>
          <cell r="E455" t="str">
            <v>JAVIER RAMIREZ</v>
          </cell>
          <cell r="F455" t="str">
            <v>ORGANIK (SALUD VIDA)</v>
          </cell>
          <cell r="G455">
            <v>0</v>
          </cell>
          <cell r="H455">
            <v>0</v>
          </cell>
          <cell r="I455">
            <v>42257</v>
          </cell>
          <cell r="J455">
            <v>15090086</v>
          </cell>
          <cell r="K455">
            <v>42285</v>
          </cell>
          <cell r="L455">
            <v>0</v>
          </cell>
          <cell r="M455">
            <v>0</v>
          </cell>
        </row>
        <row r="456">
          <cell r="C456">
            <v>2064</v>
          </cell>
          <cell r="D456" t="str">
            <v>BOGOTA</v>
          </cell>
          <cell r="E456" t="str">
            <v>CLARA SANTAMARIA</v>
          </cell>
          <cell r="F456" t="str">
            <v>RICH DE COLOMBIA</v>
          </cell>
          <cell r="G456">
            <v>0</v>
          </cell>
          <cell r="H456">
            <v>0</v>
          </cell>
          <cell r="I456">
            <v>42261</v>
          </cell>
          <cell r="J456">
            <v>15090098</v>
          </cell>
          <cell r="K456">
            <v>42300</v>
          </cell>
          <cell r="L456">
            <v>4</v>
          </cell>
          <cell r="M456" t="str">
            <v>FIN DE SEMANA</v>
          </cell>
        </row>
        <row r="457">
          <cell r="C457">
            <v>8001018</v>
          </cell>
          <cell r="D457" t="str">
            <v>MEDELLIN</v>
          </cell>
          <cell r="E457" t="str">
            <v>LUZ STELLA CASTRO LOPERA</v>
          </cell>
          <cell r="F457" t="str">
            <v>METRO</v>
          </cell>
          <cell r="G457">
            <v>0</v>
          </cell>
          <cell r="H457">
            <v>0</v>
          </cell>
          <cell r="I457">
            <v>42258</v>
          </cell>
          <cell r="J457">
            <v>15098095</v>
          </cell>
          <cell r="K457">
            <v>42270</v>
          </cell>
          <cell r="L457">
            <v>1</v>
          </cell>
          <cell r="M457">
            <v>0</v>
          </cell>
        </row>
        <row r="458">
          <cell r="C458">
            <v>2054</v>
          </cell>
          <cell r="D458" t="str">
            <v>BOGOTA</v>
          </cell>
          <cell r="E458" t="str">
            <v>SANTIAGO VENGOECHEA</v>
          </cell>
          <cell r="F458" t="str">
            <v>CENTRO POLICLINICO</v>
          </cell>
          <cell r="G458">
            <v>0</v>
          </cell>
          <cell r="H458">
            <v>0</v>
          </cell>
          <cell r="I458">
            <v>42257</v>
          </cell>
          <cell r="J458">
            <v>15090085</v>
          </cell>
          <cell r="K458">
            <v>42285</v>
          </cell>
          <cell r="L458">
            <v>0</v>
          </cell>
          <cell r="M458">
            <v>0</v>
          </cell>
        </row>
        <row r="459">
          <cell r="C459">
            <v>2073</v>
          </cell>
          <cell r="D459" t="str">
            <v>BOGOTA</v>
          </cell>
          <cell r="E459" t="str">
            <v>JAVIER RAMIREZ</v>
          </cell>
          <cell r="F459" t="str">
            <v>ORGANIK (COSTADOS)</v>
          </cell>
          <cell r="G459">
            <v>0</v>
          </cell>
          <cell r="H459">
            <v>0</v>
          </cell>
          <cell r="I459">
            <v>42257</v>
          </cell>
          <cell r="J459">
            <v>15090083</v>
          </cell>
          <cell r="K459">
            <v>42285</v>
          </cell>
          <cell r="L459">
            <v>0</v>
          </cell>
          <cell r="M459">
            <v>0</v>
          </cell>
        </row>
        <row r="460">
          <cell r="C460">
            <v>2008</v>
          </cell>
          <cell r="D460" t="str">
            <v>BOGOTA</v>
          </cell>
          <cell r="E460" t="str">
            <v>FIORELLA FALASCHINI CAVUOTO</v>
          </cell>
          <cell r="F460" t="str">
            <v>ARINDEC</v>
          </cell>
          <cell r="G460">
            <v>0</v>
          </cell>
          <cell r="H460">
            <v>0</v>
          </cell>
          <cell r="I460" t="str">
            <v>SE VA MODIFICAR</v>
          </cell>
          <cell r="J460">
            <v>0</v>
          </cell>
          <cell r="K460" t="str">
            <v>SE VA MODIFICAR</v>
          </cell>
          <cell r="L460" t="e">
            <v>#VALUE!</v>
          </cell>
          <cell r="M460">
            <v>0</v>
          </cell>
        </row>
        <row r="461">
          <cell r="C461">
            <v>2070</v>
          </cell>
          <cell r="D461" t="str">
            <v>BOGOTA</v>
          </cell>
          <cell r="E461" t="str">
            <v>FIORELLA FALASCHINI CAVUOTO</v>
          </cell>
          <cell r="F461" t="str">
            <v>HUMBOLT</v>
          </cell>
          <cell r="G461">
            <v>0</v>
          </cell>
          <cell r="H461">
            <v>0</v>
          </cell>
          <cell r="I461">
            <v>42263</v>
          </cell>
          <cell r="J461">
            <v>15090110</v>
          </cell>
          <cell r="K461">
            <v>42300</v>
          </cell>
          <cell r="L461">
            <v>1</v>
          </cell>
          <cell r="M461">
            <v>0</v>
          </cell>
        </row>
        <row r="462">
          <cell r="C462">
            <v>6000766</v>
          </cell>
          <cell r="D462" t="str">
            <v>CALI</v>
          </cell>
          <cell r="E462" t="str">
            <v>JANETH SERNA CORTES</v>
          </cell>
          <cell r="F462" t="str">
            <v>COPROCENN</v>
          </cell>
          <cell r="G462">
            <v>0</v>
          </cell>
          <cell r="H462">
            <v>0</v>
          </cell>
          <cell r="I462">
            <v>42257</v>
          </cell>
          <cell r="J462">
            <v>15096087</v>
          </cell>
          <cell r="K462">
            <v>42268</v>
          </cell>
          <cell r="L462">
            <v>0</v>
          </cell>
          <cell r="M462">
            <v>0</v>
          </cell>
        </row>
        <row r="463">
          <cell r="C463">
            <v>8001014</v>
          </cell>
          <cell r="D463" t="str">
            <v>MEDELLIN</v>
          </cell>
          <cell r="E463" t="str">
            <v>LINA MARIA LONDOÑO VEGA</v>
          </cell>
          <cell r="F463" t="str">
            <v>EDUARDO BOTERO SOTO</v>
          </cell>
          <cell r="G463">
            <v>0</v>
          </cell>
          <cell r="H463">
            <v>0</v>
          </cell>
          <cell r="I463">
            <v>42258</v>
          </cell>
          <cell r="J463">
            <v>15098092</v>
          </cell>
          <cell r="K463">
            <v>42285</v>
          </cell>
          <cell r="L463">
            <v>1</v>
          </cell>
          <cell r="M463">
            <v>0</v>
          </cell>
        </row>
        <row r="464">
          <cell r="C464">
            <v>2074</v>
          </cell>
          <cell r="D464" t="str">
            <v>BOGOTA</v>
          </cell>
          <cell r="E464" t="str">
            <v>BEATRIZ BAIN</v>
          </cell>
          <cell r="F464" t="str">
            <v>ABACUS</v>
          </cell>
          <cell r="G464">
            <v>0</v>
          </cell>
          <cell r="H464">
            <v>0</v>
          </cell>
          <cell r="I464">
            <v>42258</v>
          </cell>
          <cell r="J464">
            <v>15090088</v>
          </cell>
          <cell r="K464">
            <v>42296</v>
          </cell>
          <cell r="L464">
            <v>1</v>
          </cell>
          <cell r="M464">
            <v>0</v>
          </cell>
        </row>
        <row r="465">
          <cell r="C465">
            <v>2072</v>
          </cell>
          <cell r="D465" t="str">
            <v>BOGOTA</v>
          </cell>
          <cell r="E465" t="str">
            <v>JAVIER RAMIREZ</v>
          </cell>
          <cell r="F465" t="str">
            <v>ORGANIKA</v>
          </cell>
          <cell r="G465">
            <v>42261</v>
          </cell>
          <cell r="H465">
            <v>42264</v>
          </cell>
          <cell r="I465">
            <v>42264</v>
          </cell>
          <cell r="J465">
            <v>15090119</v>
          </cell>
          <cell r="K465">
            <v>42303</v>
          </cell>
          <cell r="L465">
            <v>7</v>
          </cell>
          <cell r="M465" t="str">
            <v>FALTABA AUT. LAMITECH</v>
          </cell>
        </row>
        <row r="466">
          <cell r="C466">
            <v>2071</v>
          </cell>
          <cell r="D466" t="str">
            <v>BOGOTA</v>
          </cell>
          <cell r="E466" t="str">
            <v>SANTIAGO VENGOECHEA</v>
          </cell>
          <cell r="F466" t="str">
            <v>STRAAT</v>
          </cell>
          <cell r="G466">
            <v>0</v>
          </cell>
          <cell r="H466">
            <v>0</v>
          </cell>
          <cell r="I466">
            <v>42261</v>
          </cell>
          <cell r="J466">
            <v>15090096</v>
          </cell>
          <cell r="K466">
            <v>42289</v>
          </cell>
          <cell r="L466">
            <v>4</v>
          </cell>
          <cell r="M466" t="str">
            <v>MENOS DOS DIAS FIN DE SEMANA</v>
          </cell>
        </row>
        <row r="467">
          <cell r="C467">
            <v>6000767</v>
          </cell>
          <cell r="D467" t="str">
            <v>CALI</v>
          </cell>
          <cell r="E467" t="str">
            <v>TATIANA FRANCO</v>
          </cell>
          <cell r="F467" t="str">
            <v>INELCA SAS</v>
          </cell>
          <cell r="G467">
            <v>0</v>
          </cell>
          <cell r="H467">
            <v>0</v>
          </cell>
          <cell r="I467">
            <v>42261</v>
          </cell>
          <cell r="J467">
            <v>15096099</v>
          </cell>
          <cell r="K467">
            <v>42289</v>
          </cell>
          <cell r="L467">
            <v>0</v>
          </cell>
          <cell r="M467">
            <v>0</v>
          </cell>
        </row>
        <row r="468">
          <cell r="C468">
            <v>6000768</v>
          </cell>
          <cell r="D468" t="str">
            <v>CALI</v>
          </cell>
          <cell r="E468" t="str">
            <v>DIANA SOFIA OSPINA TOBON</v>
          </cell>
          <cell r="F468" t="str">
            <v>JARAMILLO MORA</v>
          </cell>
          <cell r="G468">
            <v>0</v>
          </cell>
          <cell r="H468">
            <v>0</v>
          </cell>
          <cell r="I468">
            <v>42262</v>
          </cell>
          <cell r="J468">
            <v>15096102</v>
          </cell>
          <cell r="K468">
            <v>42289</v>
          </cell>
          <cell r="L468">
            <v>1</v>
          </cell>
          <cell r="M468">
            <v>0</v>
          </cell>
        </row>
        <row r="469">
          <cell r="C469">
            <v>2077</v>
          </cell>
          <cell r="D469" t="str">
            <v>BOGOTA</v>
          </cell>
          <cell r="E469" t="str">
            <v>JAVIER RAMIREZ</v>
          </cell>
          <cell r="F469" t="str">
            <v>ORGANIK (SALUD VIDA)</v>
          </cell>
          <cell r="G469">
            <v>0</v>
          </cell>
          <cell r="H469">
            <v>0</v>
          </cell>
          <cell r="I469">
            <v>42262</v>
          </cell>
          <cell r="J469">
            <v>15090107</v>
          </cell>
          <cell r="K469">
            <v>42289</v>
          </cell>
          <cell r="L469">
            <v>1</v>
          </cell>
          <cell r="M469">
            <v>0</v>
          </cell>
        </row>
        <row r="470">
          <cell r="C470">
            <v>2083</v>
          </cell>
          <cell r="D470" t="str">
            <v>BOGOTA</v>
          </cell>
          <cell r="E470" t="str">
            <v>ELIZABETH ACOSTA</v>
          </cell>
          <cell r="F470" t="str">
            <v>BANCO DE BOGOTA MUESTRA</v>
          </cell>
          <cell r="G470">
            <v>0</v>
          </cell>
          <cell r="H470">
            <v>0</v>
          </cell>
          <cell r="I470">
            <v>42261</v>
          </cell>
          <cell r="J470">
            <v>15090100</v>
          </cell>
          <cell r="K470">
            <v>42272</v>
          </cell>
          <cell r="L470">
            <v>0</v>
          </cell>
          <cell r="M470">
            <v>0</v>
          </cell>
        </row>
        <row r="471">
          <cell r="C471">
            <v>8001028</v>
          </cell>
          <cell r="D471" t="str">
            <v>MEDELLIN</v>
          </cell>
          <cell r="E471" t="str">
            <v>LINA MARIA LONDOÑO VEGA</v>
          </cell>
          <cell r="F471" t="str">
            <v>COOPANTEX</v>
          </cell>
          <cell r="G471">
            <v>0</v>
          </cell>
          <cell r="H471">
            <v>0</v>
          </cell>
          <cell r="I471">
            <v>42262</v>
          </cell>
          <cell r="J471">
            <v>15098105</v>
          </cell>
          <cell r="K471">
            <v>42289</v>
          </cell>
          <cell r="L471">
            <v>1</v>
          </cell>
          <cell r="M471">
            <v>0</v>
          </cell>
        </row>
        <row r="472">
          <cell r="C472">
            <v>8000865</v>
          </cell>
          <cell r="D472" t="str">
            <v>MEDELLIN</v>
          </cell>
          <cell r="E472" t="str">
            <v>LUZ STELLA CASTRO LOPERA</v>
          </cell>
          <cell r="F472" t="str">
            <v>PROCONSA</v>
          </cell>
          <cell r="G472">
            <v>0</v>
          </cell>
          <cell r="H472">
            <v>0</v>
          </cell>
          <cell r="I472">
            <v>42262</v>
          </cell>
          <cell r="J472">
            <v>15098106</v>
          </cell>
          <cell r="K472">
            <v>42289</v>
          </cell>
          <cell r="L472">
            <v>1</v>
          </cell>
          <cell r="M472">
            <v>0</v>
          </cell>
        </row>
        <row r="473">
          <cell r="C473">
            <v>2093</v>
          </cell>
          <cell r="D473" t="str">
            <v>BOGOTA</v>
          </cell>
          <cell r="E473" t="str">
            <v>FIORELLA FALASCHINI CAVUOTO</v>
          </cell>
          <cell r="F473" t="str">
            <v>COMPAÑÍA TRANSPORTADORA</v>
          </cell>
          <cell r="G473">
            <v>0</v>
          </cell>
          <cell r="H473">
            <v>0</v>
          </cell>
          <cell r="I473">
            <v>42262</v>
          </cell>
          <cell r="J473">
            <v>15090101</v>
          </cell>
          <cell r="K473">
            <v>42289</v>
          </cell>
          <cell r="L473">
            <v>1</v>
          </cell>
          <cell r="M473">
            <v>0</v>
          </cell>
        </row>
        <row r="474">
          <cell r="C474">
            <v>2023</v>
          </cell>
          <cell r="D474" t="str">
            <v>BOGOTA</v>
          </cell>
          <cell r="E474" t="str">
            <v>MARINA DIAZ</v>
          </cell>
          <cell r="F474" t="str">
            <v>INMOVILIARIA GONZALEZ</v>
          </cell>
          <cell r="G474">
            <v>0</v>
          </cell>
          <cell r="H474">
            <v>0</v>
          </cell>
          <cell r="I474">
            <v>42262</v>
          </cell>
          <cell r="J474">
            <v>15090104</v>
          </cell>
          <cell r="K474">
            <v>42289</v>
          </cell>
          <cell r="L474">
            <v>1</v>
          </cell>
          <cell r="M474">
            <v>0</v>
          </cell>
        </row>
        <row r="475">
          <cell r="C475">
            <v>8001030</v>
          </cell>
          <cell r="D475" t="str">
            <v>MEDELLIN</v>
          </cell>
          <cell r="E475" t="str">
            <v>LUZ STELLA CASTRO LOPERA</v>
          </cell>
          <cell r="F475" t="str">
            <v>COMPAÑÍA ADMINISTRADORA DE SEGUROS</v>
          </cell>
          <cell r="G475">
            <v>0</v>
          </cell>
          <cell r="H475">
            <v>0</v>
          </cell>
          <cell r="I475">
            <v>42264</v>
          </cell>
          <cell r="J475">
            <v>15098116</v>
          </cell>
          <cell r="K475">
            <v>42292</v>
          </cell>
          <cell r="L475">
            <v>2</v>
          </cell>
          <cell r="M475">
            <v>0</v>
          </cell>
        </row>
        <row r="476">
          <cell r="C476">
            <v>2094</v>
          </cell>
          <cell r="D476" t="str">
            <v>BOGOTA</v>
          </cell>
          <cell r="E476" t="str">
            <v>FIORELLA FALASCHINI CAVUOTO</v>
          </cell>
          <cell r="F476" t="str">
            <v>ARINDEC</v>
          </cell>
          <cell r="G476">
            <v>0</v>
          </cell>
          <cell r="H476">
            <v>0</v>
          </cell>
          <cell r="I476">
            <v>42264</v>
          </cell>
          <cell r="J476">
            <v>15090126</v>
          </cell>
          <cell r="K476">
            <v>42292</v>
          </cell>
          <cell r="L476">
            <v>2</v>
          </cell>
          <cell r="M476">
            <v>0</v>
          </cell>
        </row>
        <row r="477">
          <cell r="C477">
            <v>2096</v>
          </cell>
          <cell r="D477" t="str">
            <v>BOGOTA</v>
          </cell>
          <cell r="E477" t="str">
            <v>JAVIER RAMIREZ</v>
          </cell>
          <cell r="F477" t="str">
            <v>ORGANIK (SALUD VIDA MUNICIPAL)</v>
          </cell>
          <cell r="G477">
            <v>0</v>
          </cell>
          <cell r="H477">
            <v>0</v>
          </cell>
          <cell r="I477">
            <v>42263</v>
          </cell>
          <cell r="J477">
            <v>15090108</v>
          </cell>
          <cell r="K477">
            <v>42289</v>
          </cell>
          <cell r="L477">
            <v>1</v>
          </cell>
          <cell r="M477">
            <v>0</v>
          </cell>
        </row>
        <row r="478">
          <cell r="C478">
            <v>2095</v>
          </cell>
          <cell r="D478" t="str">
            <v>BOGOTA</v>
          </cell>
          <cell r="E478" t="str">
            <v>ANDREA CERON</v>
          </cell>
          <cell r="F478" t="str">
            <v>AMERICAS ORAL</v>
          </cell>
          <cell r="G478">
            <v>0</v>
          </cell>
          <cell r="H478">
            <v>0</v>
          </cell>
          <cell r="I478">
            <v>42264</v>
          </cell>
          <cell r="J478">
            <v>15090125</v>
          </cell>
          <cell r="K478">
            <v>42303</v>
          </cell>
          <cell r="L478">
            <v>2</v>
          </cell>
          <cell r="M478">
            <v>0</v>
          </cell>
        </row>
        <row r="479">
          <cell r="C479">
            <v>2008</v>
          </cell>
          <cell r="D479" t="str">
            <v>BOGOTA</v>
          </cell>
          <cell r="E479" t="str">
            <v>FIORELLA FALASCHINI CAVUOTO</v>
          </cell>
          <cell r="F479" t="str">
            <v>ARINDEC</v>
          </cell>
          <cell r="G479">
            <v>0</v>
          </cell>
          <cell r="H479">
            <v>0</v>
          </cell>
          <cell r="I479">
            <v>42264</v>
          </cell>
          <cell r="J479">
            <v>15090122</v>
          </cell>
          <cell r="K479">
            <v>42292</v>
          </cell>
          <cell r="L479">
            <v>2</v>
          </cell>
          <cell r="M479">
            <v>0</v>
          </cell>
        </row>
        <row r="480">
          <cell r="C480">
            <v>2101</v>
          </cell>
          <cell r="D480" t="str">
            <v>BOGOTA</v>
          </cell>
          <cell r="E480" t="str">
            <v>BEATRIZ BAIN</v>
          </cell>
          <cell r="F480" t="str">
            <v>ABACUS</v>
          </cell>
          <cell r="G480">
            <v>0</v>
          </cell>
          <cell r="H480">
            <v>0</v>
          </cell>
          <cell r="I480">
            <v>42264</v>
          </cell>
          <cell r="J480">
            <v>15090117</v>
          </cell>
          <cell r="K480">
            <v>42303</v>
          </cell>
          <cell r="L480">
            <v>1</v>
          </cell>
          <cell r="M480">
            <v>0</v>
          </cell>
        </row>
        <row r="481">
          <cell r="C481">
            <v>8001021</v>
          </cell>
          <cell r="D481" t="str">
            <v>MEDELLIN</v>
          </cell>
          <cell r="E481" t="str">
            <v>LUZ STELLA CASTRO LOPERA</v>
          </cell>
          <cell r="F481" t="str">
            <v>SOFASA</v>
          </cell>
          <cell r="G481">
            <v>0</v>
          </cell>
          <cell r="H481">
            <v>0</v>
          </cell>
          <cell r="I481">
            <v>42264</v>
          </cell>
          <cell r="J481">
            <v>15098114</v>
          </cell>
          <cell r="K481">
            <v>42292</v>
          </cell>
          <cell r="L481">
            <v>1</v>
          </cell>
          <cell r="M481">
            <v>0</v>
          </cell>
        </row>
        <row r="482">
          <cell r="C482">
            <v>2052</v>
          </cell>
          <cell r="D482" t="str">
            <v>BOGOTA</v>
          </cell>
          <cell r="E482" t="str">
            <v>FIORELLA FALASCHINI CAVUOTO</v>
          </cell>
          <cell r="F482" t="str">
            <v>ARCE ARQUITECTURA</v>
          </cell>
          <cell r="G482">
            <v>42265</v>
          </cell>
          <cell r="H482">
            <v>42268</v>
          </cell>
          <cell r="I482">
            <v>42268</v>
          </cell>
          <cell r="J482">
            <v>15090132</v>
          </cell>
          <cell r="K482">
            <v>42296</v>
          </cell>
          <cell r="L482">
            <v>5</v>
          </cell>
          <cell r="M482" t="str">
            <v>APROBACION CLIENTE</v>
          </cell>
        </row>
        <row r="483">
          <cell r="C483">
            <v>6000769</v>
          </cell>
          <cell r="D483" t="str">
            <v>CALI</v>
          </cell>
          <cell r="E483" t="str">
            <v>DIANA SOFIA OSPINA TOBON</v>
          </cell>
          <cell r="F483" t="str">
            <v>LABORATORIOS LAVERLAND</v>
          </cell>
          <cell r="G483">
            <v>0</v>
          </cell>
          <cell r="H483">
            <v>0</v>
          </cell>
          <cell r="I483">
            <v>42264</v>
          </cell>
          <cell r="J483">
            <v>15096115</v>
          </cell>
          <cell r="K483">
            <v>42292</v>
          </cell>
          <cell r="L483">
            <v>1</v>
          </cell>
          <cell r="M483">
            <v>0</v>
          </cell>
        </row>
        <row r="484">
          <cell r="C484">
            <v>2103</v>
          </cell>
          <cell r="D484" t="str">
            <v>BOGOTA</v>
          </cell>
          <cell r="E484" t="str">
            <v>SANDRA DAZA</v>
          </cell>
          <cell r="F484" t="str">
            <v>SANDRA DAZA</v>
          </cell>
          <cell r="G484">
            <v>0</v>
          </cell>
          <cell r="H484">
            <v>0</v>
          </cell>
          <cell r="I484">
            <v>42263</v>
          </cell>
          <cell r="J484">
            <v>15090112</v>
          </cell>
          <cell r="K484">
            <v>42289</v>
          </cell>
          <cell r="L484">
            <v>0</v>
          </cell>
          <cell r="M484">
            <v>0</v>
          </cell>
        </row>
        <row r="485">
          <cell r="C485">
            <v>6000770</v>
          </cell>
          <cell r="D485" t="str">
            <v>CALI</v>
          </cell>
          <cell r="E485" t="str">
            <v>DIANA SOFIA OSPINA TOBON</v>
          </cell>
          <cell r="F485" t="str">
            <v>GILMEDICA</v>
          </cell>
          <cell r="G485">
            <v>0</v>
          </cell>
          <cell r="H485">
            <v>0</v>
          </cell>
          <cell r="I485">
            <v>42264</v>
          </cell>
          <cell r="J485">
            <v>15096127</v>
          </cell>
          <cell r="K485">
            <v>42275</v>
          </cell>
          <cell r="L485">
            <v>0</v>
          </cell>
          <cell r="M485">
            <v>0</v>
          </cell>
        </row>
        <row r="486">
          <cell r="C486">
            <v>2107</v>
          </cell>
          <cell r="D486" t="str">
            <v>BOGOTA</v>
          </cell>
          <cell r="E486" t="str">
            <v>SANDRA DAZA</v>
          </cell>
          <cell r="F486" t="str">
            <v>ARQUICOLOMBIA</v>
          </cell>
          <cell r="G486">
            <v>0</v>
          </cell>
          <cell r="H486">
            <v>0</v>
          </cell>
          <cell r="I486">
            <v>42265</v>
          </cell>
          <cell r="J486">
            <v>15090128</v>
          </cell>
          <cell r="K486">
            <v>42277</v>
          </cell>
          <cell r="L486">
            <v>1</v>
          </cell>
          <cell r="M486">
            <v>0</v>
          </cell>
        </row>
        <row r="487">
          <cell r="C487">
            <v>2116</v>
          </cell>
          <cell r="D487" t="str">
            <v>BOGOTA</v>
          </cell>
          <cell r="E487" t="str">
            <v>FIORELLA FALASCHINI CAVUOTO</v>
          </cell>
          <cell r="F487" t="str">
            <v>FINANDINA</v>
          </cell>
          <cell r="G487">
            <v>0</v>
          </cell>
          <cell r="H487">
            <v>0</v>
          </cell>
          <cell r="I487">
            <v>42268</v>
          </cell>
          <cell r="J487">
            <v>15090131</v>
          </cell>
          <cell r="K487">
            <v>42296</v>
          </cell>
          <cell r="L487">
            <v>1</v>
          </cell>
          <cell r="M487">
            <v>0</v>
          </cell>
        </row>
        <row r="488">
          <cell r="C488">
            <v>2121</v>
          </cell>
          <cell r="D488" t="str">
            <v>BOGOTA</v>
          </cell>
          <cell r="E488" t="str">
            <v>BEATRIZ BAIN</v>
          </cell>
          <cell r="F488" t="str">
            <v>ABACUS</v>
          </cell>
          <cell r="G488">
            <v>0</v>
          </cell>
          <cell r="H488">
            <v>0</v>
          </cell>
          <cell r="I488">
            <v>42266</v>
          </cell>
          <cell r="J488">
            <v>15090130</v>
          </cell>
          <cell r="K488">
            <v>42303</v>
          </cell>
          <cell r="L488">
            <v>1</v>
          </cell>
          <cell r="M488">
            <v>0</v>
          </cell>
        </row>
        <row r="489">
          <cell r="C489">
            <v>2124</v>
          </cell>
          <cell r="D489" t="str">
            <v>BOGOTA</v>
          </cell>
          <cell r="E489" t="str">
            <v>CLARA SANTAMARIA</v>
          </cell>
          <cell r="F489" t="str">
            <v>FONDO ADAPTACION</v>
          </cell>
          <cell r="G489">
            <v>0</v>
          </cell>
          <cell r="H489">
            <v>0</v>
          </cell>
          <cell r="I489">
            <v>42269</v>
          </cell>
          <cell r="J489">
            <v>15090134</v>
          </cell>
          <cell r="K489">
            <v>42296</v>
          </cell>
          <cell r="L489">
            <v>2</v>
          </cell>
          <cell r="M489">
            <v>0</v>
          </cell>
        </row>
        <row r="490">
          <cell r="C490">
            <v>8001032</v>
          </cell>
          <cell r="D490" t="str">
            <v>MEDELLIN</v>
          </cell>
          <cell r="E490" t="str">
            <v>LUZ STELLA CASTRO LOPERA</v>
          </cell>
          <cell r="F490" t="str">
            <v>PRACO DIDACOL</v>
          </cell>
          <cell r="G490">
            <v>0</v>
          </cell>
          <cell r="H490">
            <v>0</v>
          </cell>
          <cell r="I490">
            <v>42269</v>
          </cell>
          <cell r="J490">
            <v>15098135</v>
          </cell>
          <cell r="K490">
            <v>42296</v>
          </cell>
          <cell r="L490">
            <v>1</v>
          </cell>
          <cell r="M490">
            <v>0</v>
          </cell>
        </row>
        <row r="491">
          <cell r="C491">
            <v>6000772</v>
          </cell>
          <cell r="D491" t="str">
            <v>CALI</v>
          </cell>
          <cell r="E491" t="str">
            <v>JANETH SERNA CORTES</v>
          </cell>
          <cell r="F491" t="str">
            <v>SUMIQUIN</v>
          </cell>
          <cell r="G491">
            <v>0</v>
          </cell>
          <cell r="H491">
            <v>0</v>
          </cell>
          <cell r="I491">
            <v>42269</v>
          </cell>
          <cell r="J491">
            <v>15096136</v>
          </cell>
          <cell r="K491">
            <v>42296</v>
          </cell>
          <cell r="L491">
            <v>1</v>
          </cell>
          <cell r="M491">
            <v>0</v>
          </cell>
        </row>
        <row r="492">
          <cell r="C492">
            <v>2129</v>
          </cell>
          <cell r="D492" t="str">
            <v>BOGOTA</v>
          </cell>
          <cell r="E492" t="str">
            <v>BEATRIZ BAIN</v>
          </cell>
          <cell r="F492" t="str">
            <v>ABACUS</v>
          </cell>
          <cell r="G492">
            <v>0</v>
          </cell>
          <cell r="H492">
            <v>0</v>
          </cell>
          <cell r="I492">
            <v>42269</v>
          </cell>
          <cell r="J492">
            <v>15090133</v>
          </cell>
          <cell r="K492">
            <v>42296</v>
          </cell>
          <cell r="L492">
            <v>1</v>
          </cell>
          <cell r="M492">
            <v>0</v>
          </cell>
        </row>
        <row r="493">
          <cell r="C493">
            <v>2128</v>
          </cell>
          <cell r="D493" t="str">
            <v>BOGOTA</v>
          </cell>
          <cell r="E493" t="str">
            <v>NORMA ROCIO GOMEZ</v>
          </cell>
          <cell r="F493" t="str">
            <v>INMOVILIARIA ESTIVAL</v>
          </cell>
          <cell r="G493">
            <v>0</v>
          </cell>
          <cell r="H493">
            <v>0</v>
          </cell>
          <cell r="I493">
            <v>42269</v>
          </cell>
          <cell r="J493">
            <v>15090137</v>
          </cell>
          <cell r="K493">
            <v>42296</v>
          </cell>
          <cell r="L493">
            <v>1</v>
          </cell>
          <cell r="M493">
            <v>0</v>
          </cell>
        </row>
        <row r="494">
          <cell r="C494">
            <v>8001048</v>
          </cell>
          <cell r="D494" t="str">
            <v>MEDELLIN</v>
          </cell>
          <cell r="E494" t="str">
            <v>LUZ STELLA CASTRO LOPERA</v>
          </cell>
          <cell r="F494" t="str">
            <v>SOFASA</v>
          </cell>
          <cell r="G494">
            <v>0</v>
          </cell>
          <cell r="H494">
            <v>0</v>
          </cell>
          <cell r="I494">
            <v>42270</v>
          </cell>
          <cell r="J494">
            <v>15098140</v>
          </cell>
          <cell r="K494">
            <v>42297</v>
          </cell>
          <cell r="L494">
            <v>2</v>
          </cell>
          <cell r="M494">
            <v>0</v>
          </cell>
        </row>
        <row r="495">
          <cell r="C495">
            <v>2084</v>
          </cell>
          <cell r="D495" t="str">
            <v>BOGOTA</v>
          </cell>
          <cell r="E495" t="str">
            <v>CLARA SANTAMARIA</v>
          </cell>
          <cell r="F495" t="str">
            <v>IAC ACCION</v>
          </cell>
          <cell r="G495">
            <v>42270</v>
          </cell>
          <cell r="H495">
            <v>42276</v>
          </cell>
          <cell r="I495">
            <v>42277</v>
          </cell>
          <cell r="J495">
            <v>15090168</v>
          </cell>
          <cell r="K495">
            <v>42314</v>
          </cell>
          <cell r="L495">
            <v>8</v>
          </cell>
          <cell r="M495" t="str">
            <v>APROBACION DESCUENTO PARA MUEBLES EXTERNOS (SE APROBO EN CHUCHO)</v>
          </cell>
        </row>
        <row r="496">
          <cell r="C496">
            <v>2091</v>
          </cell>
          <cell r="D496" t="str">
            <v>BOGOTA</v>
          </cell>
          <cell r="E496" t="str">
            <v>ELIZABETH ACOSTA</v>
          </cell>
          <cell r="F496" t="str">
            <v>STOCKTON GROUP</v>
          </cell>
          <cell r="G496">
            <v>0</v>
          </cell>
          <cell r="H496">
            <v>0</v>
          </cell>
          <cell r="I496">
            <v>42270</v>
          </cell>
          <cell r="J496">
            <v>15090139</v>
          </cell>
          <cell r="K496">
            <v>42297</v>
          </cell>
          <cell r="L496">
            <v>1</v>
          </cell>
          <cell r="M496">
            <v>0</v>
          </cell>
        </row>
        <row r="497">
          <cell r="C497">
            <v>6000774</v>
          </cell>
          <cell r="D497" t="str">
            <v>CALI</v>
          </cell>
          <cell r="E497" t="str">
            <v>DIANA SOFIA OSPINA TOBON</v>
          </cell>
          <cell r="F497" t="str">
            <v>OPERADORA DE COMBUSTIBLES</v>
          </cell>
          <cell r="G497">
            <v>0</v>
          </cell>
          <cell r="H497">
            <v>0</v>
          </cell>
          <cell r="I497">
            <v>42269</v>
          </cell>
          <cell r="J497">
            <v>15096138</v>
          </cell>
          <cell r="K497">
            <v>42296</v>
          </cell>
          <cell r="L497">
            <v>0</v>
          </cell>
          <cell r="M497">
            <v>0</v>
          </cell>
        </row>
        <row r="498">
          <cell r="C498">
            <v>6000777</v>
          </cell>
          <cell r="D498" t="str">
            <v>CALI</v>
          </cell>
          <cell r="E498" t="str">
            <v>TATIANA FRANCO</v>
          </cell>
          <cell r="F498" t="str">
            <v>PONTIFICIA UNIVERSIDAD JAVERIANA</v>
          </cell>
          <cell r="G498">
            <v>0</v>
          </cell>
          <cell r="H498">
            <v>0</v>
          </cell>
          <cell r="I498">
            <v>42270</v>
          </cell>
          <cell r="J498">
            <v>15096141</v>
          </cell>
          <cell r="K498">
            <v>42282</v>
          </cell>
          <cell r="L498">
            <v>1</v>
          </cell>
          <cell r="M498">
            <v>0</v>
          </cell>
        </row>
        <row r="499">
          <cell r="C499">
            <v>6000776</v>
          </cell>
          <cell r="D499" t="str">
            <v>CALI</v>
          </cell>
          <cell r="E499" t="str">
            <v>JANETH SERNA CORTES</v>
          </cell>
          <cell r="F499" t="str">
            <v>CLINICA OCCIDENTE</v>
          </cell>
          <cell r="G499">
            <v>0</v>
          </cell>
          <cell r="H499">
            <v>0</v>
          </cell>
          <cell r="I499">
            <v>42271</v>
          </cell>
          <cell r="J499">
            <v>15096146</v>
          </cell>
          <cell r="K499">
            <v>42310</v>
          </cell>
          <cell r="L499">
            <v>2</v>
          </cell>
          <cell r="M499">
            <v>0</v>
          </cell>
        </row>
        <row r="500">
          <cell r="C500">
            <v>6000775</v>
          </cell>
          <cell r="D500" t="str">
            <v>CALI</v>
          </cell>
          <cell r="E500" t="str">
            <v>JANETH SERNA CORTES</v>
          </cell>
          <cell r="F500" t="str">
            <v>CLINICA OCCIDENTE</v>
          </cell>
          <cell r="G500">
            <v>42270</v>
          </cell>
          <cell r="H500">
            <v>42271</v>
          </cell>
          <cell r="I500">
            <v>42272</v>
          </cell>
          <cell r="J500">
            <v>15096149</v>
          </cell>
          <cell r="K500">
            <v>42310</v>
          </cell>
          <cell r="L500">
            <v>3</v>
          </cell>
          <cell r="M500" t="str">
            <v>MODIFICACION DESCUENTO EN MUEBLE EXTERNO</v>
          </cell>
        </row>
        <row r="501">
          <cell r="C501">
            <v>2135</v>
          </cell>
          <cell r="D501" t="str">
            <v>BOGOTA</v>
          </cell>
          <cell r="E501" t="str">
            <v>FIORELLA FALASCHINI CAVUOTO</v>
          </cell>
          <cell r="F501" t="str">
            <v xml:space="preserve">INTEGRA </v>
          </cell>
          <cell r="G501">
            <v>0</v>
          </cell>
          <cell r="H501">
            <v>0</v>
          </cell>
          <cell r="I501">
            <v>42275</v>
          </cell>
          <cell r="J501">
            <v>15090151</v>
          </cell>
          <cell r="K501">
            <v>42303</v>
          </cell>
          <cell r="L501">
            <v>5</v>
          </cell>
          <cell r="M501" t="str">
            <v>MENOS DOS DIAS FIN DE SEMANA</v>
          </cell>
        </row>
        <row r="502">
          <cell r="C502">
            <v>2118</v>
          </cell>
          <cell r="D502" t="str">
            <v>BOGOTA</v>
          </cell>
          <cell r="E502" t="str">
            <v>JAVIER RAMIREZ</v>
          </cell>
          <cell r="F502" t="str">
            <v>ORGANIK (COPERAGRO)</v>
          </cell>
          <cell r="G502">
            <v>0</v>
          </cell>
          <cell r="H502">
            <v>0</v>
          </cell>
          <cell r="I502">
            <v>42271</v>
          </cell>
          <cell r="J502">
            <v>15090143</v>
          </cell>
          <cell r="K502">
            <v>42299</v>
          </cell>
          <cell r="L502">
            <v>1</v>
          </cell>
          <cell r="M502">
            <v>0</v>
          </cell>
        </row>
        <row r="503">
          <cell r="C503">
            <v>6000779</v>
          </cell>
          <cell r="D503" t="str">
            <v>CALI</v>
          </cell>
          <cell r="E503" t="str">
            <v>JANETH SERNA CORTES</v>
          </cell>
          <cell r="F503" t="str">
            <v>CONVALLE</v>
          </cell>
          <cell r="G503">
            <v>0</v>
          </cell>
          <cell r="H503">
            <v>0</v>
          </cell>
          <cell r="I503">
            <v>42271</v>
          </cell>
          <cell r="J503">
            <v>15096148</v>
          </cell>
          <cell r="K503">
            <v>42299</v>
          </cell>
          <cell r="L503">
            <v>1</v>
          </cell>
          <cell r="M503">
            <v>0</v>
          </cell>
        </row>
        <row r="504">
          <cell r="C504">
            <v>8001046</v>
          </cell>
          <cell r="D504" t="str">
            <v>MEDELLIN</v>
          </cell>
          <cell r="E504" t="str">
            <v>LINA MARIA LONDOÑO VEGA</v>
          </cell>
          <cell r="F504" t="str">
            <v>JUAN GONZALO</v>
          </cell>
          <cell r="G504">
            <v>42270</v>
          </cell>
          <cell r="H504">
            <v>42276</v>
          </cell>
          <cell r="I504">
            <v>42278</v>
          </cell>
          <cell r="J504">
            <v>15108045</v>
          </cell>
          <cell r="K504">
            <v>42306</v>
          </cell>
          <cell r="L504">
            <v>8</v>
          </cell>
          <cell r="M504" t="str">
            <v>FALTABA AUT. DESCUENTO JRC</v>
          </cell>
        </row>
        <row r="505">
          <cell r="C505">
            <v>6000778</v>
          </cell>
          <cell r="D505" t="str">
            <v>CALI</v>
          </cell>
          <cell r="E505" t="str">
            <v>JANETH SERNA CORTES</v>
          </cell>
          <cell r="F505" t="str">
            <v>COPROCENVA</v>
          </cell>
          <cell r="G505">
            <v>0</v>
          </cell>
          <cell r="H505">
            <v>0</v>
          </cell>
          <cell r="I505">
            <v>42271</v>
          </cell>
          <cell r="J505">
            <v>15096145</v>
          </cell>
          <cell r="K505">
            <v>42299</v>
          </cell>
          <cell r="L505">
            <v>1</v>
          </cell>
          <cell r="M505">
            <v>0</v>
          </cell>
        </row>
        <row r="506">
          <cell r="C506">
            <v>2138</v>
          </cell>
          <cell r="D506" t="str">
            <v>BOGOTA</v>
          </cell>
          <cell r="E506" t="str">
            <v>NORMA ROCIO GOMEZ</v>
          </cell>
          <cell r="F506" t="str">
            <v>COORPORACION MINUTO DE DIOS</v>
          </cell>
          <cell r="G506">
            <v>0</v>
          </cell>
          <cell r="H506">
            <v>0</v>
          </cell>
          <cell r="I506">
            <v>42271</v>
          </cell>
          <cell r="J506">
            <v>15090144</v>
          </cell>
          <cell r="K506">
            <v>42282</v>
          </cell>
          <cell r="L506">
            <v>1</v>
          </cell>
          <cell r="M506">
            <v>0</v>
          </cell>
        </row>
        <row r="507">
          <cell r="C507">
            <v>2137</v>
          </cell>
          <cell r="D507" t="str">
            <v>BOGOTA</v>
          </cell>
          <cell r="E507" t="str">
            <v>JAVIER RAMIREZ</v>
          </cell>
          <cell r="F507" t="str">
            <v>ORGANIK SIGNOS</v>
          </cell>
          <cell r="G507">
            <v>0</v>
          </cell>
          <cell r="H507">
            <v>0</v>
          </cell>
          <cell r="I507">
            <v>42271</v>
          </cell>
          <cell r="J507">
            <v>15090142</v>
          </cell>
          <cell r="K507">
            <v>42299</v>
          </cell>
          <cell r="L507">
            <v>1</v>
          </cell>
          <cell r="M507">
            <v>0</v>
          </cell>
        </row>
        <row r="508">
          <cell r="C508">
            <v>2143</v>
          </cell>
          <cell r="D508" t="str">
            <v>BOGOTA</v>
          </cell>
          <cell r="E508" t="str">
            <v>CLARA SANTAMARIA</v>
          </cell>
          <cell r="F508" t="str">
            <v>DIRECCION DE IMPUESTOS</v>
          </cell>
          <cell r="G508">
            <v>0</v>
          </cell>
          <cell r="H508">
            <v>0</v>
          </cell>
          <cell r="I508">
            <v>42275</v>
          </cell>
          <cell r="J508">
            <v>15090150</v>
          </cell>
          <cell r="K508">
            <v>42303</v>
          </cell>
          <cell r="L508">
            <v>4</v>
          </cell>
          <cell r="M508" t="str">
            <v>FIN DE SEMANA</v>
          </cell>
        </row>
        <row r="509">
          <cell r="C509">
            <v>8001020</v>
          </cell>
          <cell r="D509" t="str">
            <v>MEDELLIN</v>
          </cell>
          <cell r="E509" t="str">
            <v>LINA MARIA LONDOÑO VEGA</v>
          </cell>
          <cell r="F509" t="str">
            <v>AUTOGAS</v>
          </cell>
          <cell r="G509">
            <v>0</v>
          </cell>
          <cell r="H509">
            <v>0</v>
          </cell>
          <cell r="I509" t="str">
            <v>CAMBIO</v>
          </cell>
          <cell r="J509">
            <v>0</v>
          </cell>
          <cell r="K509">
            <v>0</v>
          </cell>
          <cell r="L509" t="e">
            <v>#VALUE!</v>
          </cell>
          <cell r="M509">
            <v>0</v>
          </cell>
        </row>
        <row r="510">
          <cell r="C510">
            <v>2150</v>
          </cell>
          <cell r="D510" t="str">
            <v>BOGOTA</v>
          </cell>
          <cell r="E510" t="str">
            <v>ALVARO FLOREZ</v>
          </cell>
          <cell r="F510" t="str">
            <v>COMWARE</v>
          </cell>
          <cell r="G510">
            <v>0</v>
          </cell>
          <cell r="H510">
            <v>0</v>
          </cell>
          <cell r="I510">
            <v>42275</v>
          </cell>
          <cell r="J510">
            <v>15090153</v>
          </cell>
          <cell r="K510">
            <v>42303</v>
          </cell>
          <cell r="L510">
            <v>4</v>
          </cell>
          <cell r="M510" t="str">
            <v>MENOS DOS DIAS FIN DE SEMANA</v>
          </cell>
        </row>
        <row r="511">
          <cell r="C511">
            <v>2141</v>
          </cell>
          <cell r="D511" t="str">
            <v>BOGOTA</v>
          </cell>
          <cell r="E511" t="str">
            <v>JAVIER RAMIREZ</v>
          </cell>
          <cell r="F511" t="str">
            <v>ORGANIK (ERNESTO)</v>
          </cell>
          <cell r="G511">
            <v>0</v>
          </cell>
          <cell r="H511">
            <v>0</v>
          </cell>
          <cell r="I511">
            <v>42275</v>
          </cell>
          <cell r="J511">
            <v>15090154</v>
          </cell>
          <cell r="K511">
            <v>42303</v>
          </cell>
          <cell r="L511">
            <v>4</v>
          </cell>
          <cell r="M511" t="str">
            <v>FIN DE SEMANA</v>
          </cell>
        </row>
        <row r="512">
          <cell r="C512">
            <v>2154</v>
          </cell>
          <cell r="D512" t="str">
            <v>BOGOTA</v>
          </cell>
          <cell r="E512" t="str">
            <v>FIORELLA FALASCHINI CAVUOTO</v>
          </cell>
          <cell r="F512" t="str">
            <v>ARINDEC</v>
          </cell>
          <cell r="G512">
            <v>0</v>
          </cell>
          <cell r="H512">
            <v>0</v>
          </cell>
          <cell r="I512">
            <v>42275</v>
          </cell>
          <cell r="J512">
            <v>15090157</v>
          </cell>
          <cell r="K512">
            <v>42286</v>
          </cell>
          <cell r="L512">
            <v>1</v>
          </cell>
          <cell r="M512">
            <v>0</v>
          </cell>
        </row>
        <row r="513">
          <cell r="C513">
            <v>8001063</v>
          </cell>
          <cell r="D513" t="str">
            <v>MEDELLIN</v>
          </cell>
          <cell r="E513" t="str">
            <v>LUZ STELLA CASTRO LOPERA</v>
          </cell>
          <cell r="F513" t="str">
            <v>TCS SOLUTION</v>
          </cell>
          <cell r="G513">
            <v>0</v>
          </cell>
          <cell r="H513">
            <v>0</v>
          </cell>
          <cell r="I513">
            <v>42275</v>
          </cell>
          <cell r="J513">
            <v>15098155</v>
          </cell>
          <cell r="K513">
            <v>42286</v>
          </cell>
          <cell r="L513">
            <v>1</v>
          </cell>
          <cell r="M513">
            <v>0</v>
          </cell>
        </row>
        <row r="514">
          <cell r="C514">
            <v>2146</v>
          </cell>
          <cell r="D514" t="str">
            <v>BOGOTA</v>
          </cell>
          <cell r="E514" t="str">
            <v>FIORELLA FALASCHINI CAVUOTO</v>
          </cell>
          <cell r="F514" t="str">
            <v>ARCE ARQUITECTURA</v>
          </cell>
          <cell r="G514">
            <v>0</v>
          </cell>
          <cell r="H514">
            <v>0</v>
          </cell>
          <cell r="I514">
            <v>42275</v>
          </cell>
          <cell r="J514">
            <v>15090156</v>
          </cell>
          <cell r="K514">
            <v>42303</v>
          </cell>
          <cell r="L514">
            <v>1</v>
          </cell>
          <cell r="M514">
            <v>0</v>
          </cell>
        </row>
        <row r="515">
          <cell r="C515">
            <v>2133</v>
          </cell>
          <cell r="D515" t="str">
            <v>BOGOTA</v>
          </cell>
          <cell r="E515" t="str">
            <v>FIORELLA FALASCHINI CAVUOTO</v>
          </cell>
          <cell r="F515" t="str">
            <v>INTELLIGENT</v>
          </cell>
          <cell r="G515">
            <v>0</v>
          </cell>
          <cell r="H515">
            <v>0</v>
          </cell>
          <cell r="I515">
            <v>42276</v>
          </cell>
          <cell r="J515">
            <v>15090159</v>
          </cell>
          <cell r="K515">
            <v>42303</v>
          </cell>
          <cell r="L515">
            <v>2</v>
          </cell>
          <cell r="M515">
            <v>0</v>
          </cell>
        </row>
        <row r="516">
          <cell r="C516">
            <v>2167</v>
          </cell>
          <cell r="D516" t="str">
            <v>BOGOTA</v>
          </cell>
          <cell r="E516" t="str">
            <v>ELIZABETH ACOSTA</v>
          </cell>
          <cell r="F516" t="str">
            <v>MUESTRA BANCO BOGOTA</v>
          </cell>
          <cell r="G516">
            <v>0</v>
          </cell>
          <cell r="H516">
            <v>0</v>
          </cell>
          <cell r="I516">
            <v>42275</v>
          </cell>
          <cell r="J516">
            <v>15090152</v>
          </cell>
          <cell r="K516">
            <v>42286</v>
          </cell>
          <cell r="L516">
            <v>1</v>
          </cell>
          <cell r="M516">
            <v>0</v>
          </cell>
        </row>
        <row r="517">
          <cell r="C517">
            <v>6000781</v>
          </cell>
          <cell r="D517" t="str">
            <v>CALI</v>
          </cell>
          <cell r="E517" t="str">
            <v>DIANA SOFIA OSPINA TOBON</v>
          </cell>
          <cell r="F517" t="str">
            <v>BRENES RACINES</v>
          </cell>
          <cell r="G517">
            <v>0</v>
          </cell>
          <cell r="H517">
            <v>0</v>
          </cell>
          <cell r="I517">
            <v>42277</v>
          </cell>
          <cell r="J517">
            <v>15096165</v>
          </cell>
          <cell r="K517">
            <v>42289</v>
          </cell>
          <cell r="L517">
            <v>2</v>
          </cell>
          <cell r="M517">
            <v>0</v>
          </cell>
        </row>
        <row r="518">
          <cell r="C518">
            <v>8001054</v>
          </cell>
          <cell r="D518" t="str">
            <v>MEDELLIN</v>
          </cell>
          <cell r="E518" t="str">
            <v>ALEJANDRA EUGENIA LONDOÑO OROZCO</v>
          </cell>
          <cell r="F518" t="str">
            <v>METRO</v>
          </cell>
          <cell r="G518">
            <v>0</v>
          </cell>
          <cell r="H518">
            <v>0</v>
          </cell>
          <cell r="I518">
            <v>42277</v>
          </cell>
          <cell r="J518">
            <v>15098166</v>
          </cell>
          <cell r="K518">
            <v>42314</v>
          </cell>
          <cell r="L518">
            <v>2</v>
          </cell>
          <cell r="M518">
            <v>0</v>
          </cell>
        </row>
        <row r="519">
          <cell r="C519">
            <v>8001016</v>
          </cell>
          <cell r="D519" t="str">
            <v>MEDELLIN</v>
          </cell>
          <cell r="E519" t="str">
            <v>ALEJANDRA EUGENIA LONDOÑO OROZCO</v>
          </cell>
          <cell r="F519" t="str">
            <v>CONCONCRETO</v>
          </cell>
          <cell r="G519">
            <v>0</v>
          </cell>
          <cell r="H519">
            <v>0</v>
          </cell>
          <cell r="I519">
            <v>42276</v>
          </cell>
          <cell r="J519">
            <v>15098161</v>
          </cell>
          <cell r="K519">
            <v>42303</v>
          </cell>
          <cell r="L519">
            <v>1</v>
          </cell>
          <cell r="M519">
            <v>0</v>
          </cell>
        </row>
        <row r="520">
          <cell r="C520">
            <v>8001068</v>
          </cell>
          <cell r="D520" t="str">
            <v>MEDELLIN</v>
          </cell>
          <cell r="E520" t="str">
            <v>LINA MARIA LONDOÑO VEGA</v>
          </cell>
          <cell r="F520" t="str">
            <v>COOPANTEX</v>
          </cell>
          <cell r="G520">
            <v>0</v>
          </cell>
          <cell r="H520">
            <v>0</v>
          </cell>
          <cell r="I520">
            <v>42277</v>
          </cell>
          <cell r="J520">
            <v>15098163</v>
          </cell>
          <cell r="K520">
            <v>42304</v>
          </cell>
          <cell r="L520">
            <v>2</v>
          </cell>
          <cell r="M520">
            <v>0</v>
          </cell>
        </row>
        <row r="521">
          <cell r="C521">
            <v>8001064</v>
          </cell>
          <cell r="D521" t="str">
            <v>MEDELLIN</v>
          </cell>
          <cell r="E521" t="str">
            <v>LUZ STELLA CASTRO LOPERA</v>
          </cell>
          <cell r="F521" t="str">
            <v>TCS SOLUTION</v>
          </cell>
          <cell r="G521">
            <v>0</v>
          </cell>
          <cell r="H521">
            <v>0</v>
          </cell>
          <cell r="I521">
            <v>42277</v>
          </cell>
          <cell r="J521">
            <v>15098169</v>
          </cell>
          <cell r="K521">
            <v>42289</v>
          </cell>
          <cell r="L521">
            <v>2</v>
          </cell>
          <cell r="M521">
            <v>0</v>
          </cell>
        </row>
        <row r="522">
          <cell r="C522">
            <v>8001070</v>
          </cell>
          <cell r="D522" t="str">
            <v>MEDELLIN</v>
          </cell>
          <cell r="E522" t="str">
            <v>LINA MARIA LONDOÑO VEGA</v>
          </cell>
          <cell r="F522" t="str">
            <v>COOPANTEX</v>
          </cell>
          <cell r="G522">
            <v>0</v>
          </cell>
          <cell r="H522">
            <v>0</v>
          </cell>
          <cell r="I522">
            <v>42277</v>
          </cell>
          <cell r="J522">
            <v>15098167</v>
          </cell>
          <cell r="K522">
            <v>42304</v>
          </cell>
          <cell r="L522">
            <v>2</v>
          </cell>
          <cell r="M522">
            <v>0</v>
          </cell>
        </row>
        <row r="523">
          <cell r="C523">
            <v>8001020</v>
          </cell>
          <cell r="D523" t="str">
            <v>MEDELLIN</v>
          </cell>
          <cell r="E523" t="str">
            <v>LINA MARIA LONDOÑO VEGA</v>
          </cell>
          <cell r="F523" t="str">
            <v>AUTOGAS</v>
          </cell>
          <cell r="G523">
            <v>0</v>
          </cell>
          <cell r="H523">
            <v>0</v>
          </cell>
          <cell r="I523">
            <v>42276</v>
          </cell>
          <cell r="J523">
            <v>15098158</v>
          </cell>
          <cell r="K523">
            <v>42303</v>
          </cell>
          <cell r="L523">
            <v>1</v>
          </cell>
          <cell r="M523">
            <v>0</v>
          </cell>
        </row>
        <row r="524">
          <cell r="C524">
            <v>2151</v>
          </cell>
          <cell r="D524" t="str">
            <v>BOGOTA</v>
          </cell>
          <cell r="E524" t="str">
            <v>SANDRA DAZA</v>
          </cell>
          <cell r="F524" t="str">
            <v>FINANZAUTA</v>
          </cell>
          <cell r="G524">
            <v>0</v>
          </cell>
          <cell r="H524">
            <v>0</v>
          </cell>
          <cell r="I524">
            <v>42277</v>
          </cell>
          <cell r="J524">
            <v>15090171</v>
          </cell>
          <cell r="K524">
            <v>42304</v>
          </cell>
          <cell r="L524">
            <v>1</v>
          </cell>
          <cell r="M524">
            <v>0</v>
          </cell>
        </row>
        <row r="525">
          <cell r="C525">
            <v>2156</v>
          </cell>
          <cell r="D525" t="str">
            <v>BOGOTA</v>
          </cell>
          <cell r="E525" t="str">
            <v>SANDRA DAZA</v>
          </cell>
          <cell r="F525" t="str">
            <v>PINAGRO</v>
          </cell>
          <cell r="G525">
            <v>0</v>
          </cell>
          <cell r="H525">
            <v>0</v>
          </cell>
          <cell r="I525">
            <v>42277</v>
          </cell>
          <cell r="J525">
            <v>15090170</v>
          </cell>
          <cell r="K525">
            <v>42304</v>
          </cell>
          <cell r="L525">
            <v>1</v>
          </cell>
          <cell r="M525">
            <v>0</v>
          </cell>
        </row>
        <row r="526">
          <cell r="C526">
            <v>2175</v>
          </cell>
          <cell r="D526" t="str">
            <v>BOGOTA</v>
          </cell>
          <cell r="E526" t="str">
            <v>BEATRIZ BAIN</v>
          </cell>
          <cell r="F526" t="str">
            <v>ABACUS</v>
          </cell>
          <cell r="G526">
            <v>0</v>
          </cell>
          <cell r="H526">
            <v>0</v>
          </cell>
          <cell r="I526">
            <v>42277</v>
          </cell>
          <cell r="J526">
            <v>15090162</v>
          </cell>
          <cell r="K526">
            <v>42289</v>
          </cell>
          <cell r="L526">
            <v>1</v>
          </cell>
          <cell r="M526">
            <v>0</v>
          </cell>
        </row>
        <row r="527">
          <cell r="C527">
            <v>2179</v>
          </cell>
          <cell r="D527" t="str">
            <v>BOGOTA</v>
          </cell>
          <cell r="E527" t="str">
            <v>BEATRIZ BAIN</v>
          </cell>
          <cell r="F527" t="str">
            <v>ABACUS</v>
          </cell>
          <cell r="G527">
            <v>0</v>
          </cell>
          <cell r="H527">
            <v>0</v>
          </cell>
          <cell r="I527">
            <v>42277</v>
          </cell>
          <cell r="J527">
            <v>15090164</v>
          </cell>
          <cell r="K527">
            <v>42304</v>
          </cell>
          <cell r="L527">
            <v>1</v>
          </cell>
          <cell r="M527">
            <v>0</v>
          </cell>
        </row>
        <row r="528">
          <cell r="C528">
            <v>6000784</v>
          </cell>
          <cell r="D528" t="str">
            <v>CALI</v>
          </cell>
          <cell r="E528" t="str">
            <v>JANETH SERNA CORTES</v>
          </cell>
          <cell r="F528" t="str">
            <v>COPROCEN</v>
          </cell>
          <cell r="G528">
            <v>0</v>
          </cell>
          <cell r="H528">
            <v>0</v>
          </cell>
          <cell r="I528">
            <v>42278</v>
          </cell>
          <cell r="J528">
            <v>15106042</v>
          </cell>
          <cell r="K528">
            <v>42289</v>
          </cell>
          <cell r="L528">
            <v>2</v>
          </cell>
          <cell r="M528">
            <v>0</v>
          </cell>
        </row>
        <row r="529">
          <cell r="C529">
            <v>2182</v>
          </cell>
          <cell r="D529" t="str">
            <v>BOGOTA</v>
          </cell>
          <cell r="E529" t="str">
            <v>FIORELLA FALASCHINI CAVUOTO</v>
          </cell>
          <cell r="F529" t="str">
            <v>INGEMIERIA Y SERV</v>
          </cell>
          <cell r="G529">
            <v>0</v>
          </cell>
          <cell r="H529">
            <v>0</v>
          </cell>
          <cell r="I529">
            <v>42278</v>
          </cell>
          <cell r="J529">
            <v>15100048</v>
          </cell>
          <cell r="K529">
            <v>42306</v>
          </cell>
          <cell r="L529">
            <v>2</v>
          </cell>
          <cell r="M529">
            <v>0</v>
          </cell>
        </row>
        <row r="530">
          <cell r="C530">
            <v>6000782</v>
          </cell>
          <cell r="D530" t="str">
            <v>CALI</v>
          </cell>
          <cell r="E530" t="str">
            <v>DIANA SOFIA OSPINA TOBON</v>
          </cell>
          <cell r="F530" t="str">
            <v>SPECTRA</v>
          </cell>
          <cell r="G530">
            <v>42279</v>
          </cell>
          <cell r="H530">
            <v>42285</v>
          </cell>
          <cell r="I530">
            <v>42285</v>
          </cell>
          <cell r="J530">
            <v>15106083</v>
          </cell>
          <cell r="K530">
            <v>42313</v>
          </cell>
          <cell r="L530">
            <v>8</v>
          </cell>
          <cell r="M530" t="str">
            <v>FALTABA AUT. LAMITECH</v>
          </cell>
        </row>
        <row r="531">
          <cell r="C531">
            <v>6000783</v>
          </cell>
          <cell r="D531" t="str">
            <v>CALI</v>
          </cell>
          <cell r="E531" t="str">
            <v>DIANA SOFIA OSPINA TOBON</v>
          </cell>
          <cell r="F531" t="str">
            <v>SPECTRA</v>
          </cell>
          <cell r="G531">
            <v>0</v>
          </cell>
          <cell r="H531">
            <v>0</v>
          </cell>
          <cell r="I531">
            <v>42279</v>
          </cell>
          <cell r="J531">
            <v>15106051</v>
          </cell>
          <cell r="K531">
            <v>42306</v>
          </cell>
          <cell r="L531">
            <v>2</v>
          </cell>
          <cell r="M531">
            <v>0</v>
          </cell>
        </row>
        <row r="532">
          <cell r="C532">
            <v>1935</v>
          </cell>
          <cell r="D532" t="str">
            <v>BOGOTA</v>
          </cell>
          <cell r="E532" t="str">
            <v>FIORELLA FALASCHINI CAVUOTO</v>
          </cell>
          <cell r="F532" t="str">
            <v>ARINDEC</v>
          </cell>
          <cell r="G532">
            <v>0</v>
          </cell>
          <cell r="H532">
            <v>0</v>
          </cell>
          <cell r="I532" t="str">
            <v>ANULADA</v>
          </cell>
          <cell r="J532" t="str">
            <v>ANULADA</v>
          </cell>
          <cell r="K532" t="str">
            <v>ANULADA</v>
          </cell>
          <cell r="L532" t="e">
            <v>#VALUE!</v>
          </cell>
          <cell r="M532">
            <v>0</v>
          </cell>
        </row>
        <row r="533">
          <cell r="C533">
            <v>8001072</v>
          </cell>
          <cell r="D533" t="str">
            <v>MEDELLIN</v>
          </cell>
          <cell r="E533" t="str">
            <v>NORELA PATRICIA BARCO ATEHORTUA</v>
          </cell>
          <cell r="F533" t="str">
            <v>HPTU</v>
          </cell>
          <cell r="G533">
            <v>0</v>
          </cell>
          <cell r="H533">
            <v>0</v>
          </cell>
          <cell r="I533">
            <v>42278</v>
          </cell>
          <cell r="J533">
            <v>15108047</v>
          </cell>
          <cell r="K533">
            <v>42289</v>
          </cell>
          <cell r="L533">
            <v>1</v>
          </cell>
          <cell r="M533">
            <v>0</v>
          </cell>
        </row>
        <row r="534">
          <cell r="C534">
            <v>6000785</v>
          </cell>
          <cell r="D534" t="str">
            <v>CALI</v>
          </cell>
          <cell r="E534" t="str">
            <v>DIANA SOFIA OSPINA TOBON</v>
          </cell>
          <cell r="F534" t="str">
            <v>LUIS F DE JESUS</v>
          </cell>
          <cell r="G534">
            <v>0</v>
          </cell>
          <cell r="H534">
            <v>0</v>
          </cell>
          <cell r="I534">
            <v>42279</v>
          </cell>
          <cell r="J534">
            <v>15106049</v>
          </cell>
          <cell r="K534">
            <v>42306</v>
          </cell>
          <cell r="L534">
            <v>2</v>
          </cell>
          <cell r="M534">
            <v>0</v>
          </cell>
        </row>
        <row r="535">
          <cell r="C535">
            <v>6000786</v>
          </cell>
          <cell r="D535" t="str">
            <v>CALI</v>
          </cell>
          <cell r="E535" t="str">
            <v>DIANA SOFIA OSPINA TOBON</v>
          </cell>
          <cell r="F535" t="str">
            <v>PARROQUIA</v>
          </cell>
          <cell r="G535">
            <v>0</v>
          </cell>
          <cell r="H535">
            <v>0</v>
          </cell>
          <cell r="I535">
            <v>42279</v>
          </cell>
          <cell r="J535">
            <v>15106050</v>
          </cell>
          <cell r="K535">
            <v>42306</v>
          </cell>
          <cell r="L535">
            <v>2</v>
          </cell>
          <cell r="M535">
            <v>0</v>
          </cell>
        </row>
        <row r="536">
          <cell r="C536">
            <v>2186</v>
          </cell>
          <cell r="D536" t="str">
            <v>BOGOTA</v>
          </cell>
          <cell r="E536" t="str">
            <v>ALVARO FLOREZ</v>
          </cell>
          <cell r="F536" t="str">
            <v>ALVARO FLORES</v>
          </cell>
          <cell r="G536">
            <v>0</v>
          </cell>
          <cell r="H536">
            <v>0</v>
          </cell>
          <cell r="I536">
            <v>42279</v>
          </cell>
          <cell r="J536">
            <v>15100054</v>
          </cell>
          <cell r="K536">
            <v>42306</v>
          </cell>
          <cell r="L536">
            <v>2</v>
          </cell>
          <cell r="M536">
            <v>0</v>
          </cell>
        </row>
        <row r="537">
          <cell r="C537">
            <v>8001076</v>
          </cell>
          <cell r="D537" t="str">
            <v>MEDELLIN</v>
          </cell>
          <cell r="E537" t="str">
            <v>ALEJANDRA EUGENIA LONDOÑO OROZCO</v>
          </cell>
          <cell r="F537" t="str">
            <v>CONCONCRETO</v>
          </cell>
          <cell r="G537">
            <v>0</v>
          </cell>
          <cell r="H537">
            <v>0</v>
          </cell>
          <cell r="I537">
            <v>42278</v>
          </cell>
          <cell r="J537">
            <v>15108043</v>
          </cell>
          <cell r="K537">
            <v>42289</v>
          </cell>
          <cell r="L537">
            <v>1</v>
          </cell>
          <cell r="M537">
            <v>0</v>
          </cell>
        </row>
        <row r="538">
          <cell r="C538">
            <v>2184</v>
          </cell>
          <cell r="D538" t="str">
            <v>BOGOTA</v>
          </cell>
          <cell r="E538" t="str">
            <v>MARINA DIAZ</v>
          </cell>
          <cell r="F538" t="str">
            <v>SEGUROS ALFA</v>
          </cell>
          <cell r="G538">
            <v>42279</v>
          </cell>
          <cell r="H538">
            <v>42285</v>
          </cell>
          <cell r="I538">
            <v>42285</v>
          </cell>
          <cell r="J538">
            <v>15100082</v>
          </cell>
          <cell r="K538">
            <v>42324</v>
          </cell>
          <cell r="L538">
            <v>8</v>
          </cell>
          <cell r="M538" t="str">
            <v>FALTABA AUT. LAMITECH</v>
          </cell>
        </row>
        <row r="539">
          <cell r="C539">
            <v>2185</v>
          </cell>
          <cell r="D539" t="str">
            <v>BOGOTA</v>
          </cell>
          <cell r="E539" t="str">
            <v>MARINA DIAZ</v>
          </cell>
          <cell r="F539" t="str">
            <v>SEGUROS ALFA</v>
          </cell>
          <cell r="G539">
            <v>0</v>
          </cell>
          <cell r="H539">
            <v>0</v>
          </cell>
          <cell r="I539" t="str">
            <v>ANULADA</v>
          </cell>
          <cell r="J539" t="str">
            <v>ANULADA</v>
          </cell>
          <cell r="K539" t="str">
            <v>ANULADA</v>
          </cell>
          <cell r="L539" t="e">
            <v>#VALUE!</v>
          </cell>
          <cell r="M539">
            <v>0</v>
          </cell>
        </row>
        <row r="540">
          <cell r="C540">
            <v>2168</v>
          </cell>
          <cell r="D540" t="str">
            <v>BOGOTA</v>
          </cell>
          <cell r="E540" t="str">
            <v>SANTIAGO VENGOECHEA</v>
          </cell>
          <cell r="F540" t="str">
            <v>ARQUINT COLOMBIA</v>
          </cell>
          <cell r="G540">
            <v>0</v>
          </cell>
          <cell r="H540">
            <v>0</v>
          </cell>
          <cell r="I540">
            <v>42282</v>
          </cell>
          <cell r="J540">
            <v>15100060</v>
          </cell>
          <cell r="K540">
            <v>42321</v>
          </cell>
          <cell r="L540">
            <v>4</v>
          </cell>
          <cell r="M540" t="str">
            <v>MENOS DOS DIAS FIN DE SEMANA</v>
          </cell>
        </row>
        <row r="541">
          <cell r="C541">
            <v>6000788</v>
          </cell>
          <cell r="D541" t="str">
            <v>CALI</v>
          </cell>
          <cell r="E541" t="str">
            <v>DIANA SOFIA OSPINA TOBON</v>
          </cell>
          <cell r="F541" t="str">
            <v>SPECTRA</v>
          </cell>
          <cell r="G541">
            <v>42279</v>
          </cell>
          <cell r="H541">
            <v>42283</v>
          </cell>
          <cell r="I541">
            <v>42284</v>
          </cell>
          <cell r="J541">
            <v>15106075</v>
          </cell>
          <cell r="K541">
            <v>42321</v>
          </cell>
          <cell r="L541">
            <v>6</v>
          </cell>
          <cell r="M541" t="str">
            <v>FALTABA AUT. LAMITECH</v>
          </cell>
        </row>
        <row r="542">
          <cell r="C542">
            <v>8001068</v>
          </cell>
          <cell r="D542" t="str">
            <v>MEDELLIN</v>
          </cell>
          <cell r="E542" t="str">
            <v>LINA MARIA LONDOÑO VEGA</v>
          </cell>
          <cell r="F542" t="str">
            <v>COOPANTEX</v>
          </cell>
          <cell r="G542">
            <v>42276</v>
          </cell>
          <cell r="H542">
            <v>42278</v>
          </cell>
          <cell r="I542">
            <v>42282</v>
          </cell>
          <cell r="J542">
            <v>15108061</v>
          </cell>
          <cell r="K542">
            <v>42310</v>
          </cell>
          <cell r="L542">
            <v>7</v>
          </cell>
          <cell r="M542" t="str">
            <v>FALTABA APROB. CLIENTE, DESCUENTO,LAMITECH. FIN DE SEMANA</v>
          </cell>
        </row>
        <row r="543">
          <cell r="C543">
            <v>6000787</v>
          </cell>
          <cell r="D543" t="str">
            <v>CALI</v>
          </cell>
          <cell r="E543" t="str">
            <v>JANETH SERNA CORTES</v>
          </cell>
          <cell r="F543" t="str">
            <v>CLINICA OCCIDENTE</v>
          </cell>
          <cell r="G543">
            <v>0</v>
          </cell>
          <cell r="H543">
            <v>0</v>
          </cell>
          <cell r="I543">
            <v>42279</v>
          </cell>
          <cell r="J543">
            <v>15106052</v>
          </cell>
          <cell r="K543">
            <v>42317</v>
          </cell>
          <cell r="L543">
            <v>1</v>
          </cell>
          <cell r="M543">
            <v>0</v>
          </cell>
        </row>
        <row r="544">
          <cell r="C544">
            <v>2201</v>
          </cell>
          <cell r="D544" t="str">
            <v>BOGOTA</v>
          </cell>
          <cell r="E544" t="str">
            <v>JAVIER RAMIREZ</v>
          </cell>
          <cell r="F544" t="str">
            <v>ORGANIK</v>
          </cell>
          <cell r="G544">
            <v>0</v>
          </cell>
          <cell r="H544">
            <v>0</v>
          </cell>
          <cell r="I544">
            <v>42282</v>
          </cell>
          <cell r="J544">
            <v>15100059</v>
          </cell>
          <cell r="K544">
            <v>42321</v>
          </cell>
          <cell r="L544">
            <v>4</v>
          </cell>
          <cell r="M544" t="str">
            <v>FIN DE SEMANA</v>
          </cell>
        </row>
        <row r="545">
          <cell r="C545">
            <v>8001079</v>
          </cell>
          <cell r="D545" t="str">
            <v>MEDELLIN</v>
          </cell>
          <cell r="E545" t="str">
            <v>LINA MARIA LONDOÑO VEGA</v>
          </cell>
          <cell r="F545" t="str">
            <v>AUTOGAS</v>
          </cell>
          <cell r="G545">
            <v>0</v>
          </cell>
          <cell r="H545">
            <v>0</v>
          </cell>
          <cell r="I545">
            <v>42282</v>
          </cell>
          <cell r="J545">
            <v>15108065</v>
          </cell>
          <cell r="K545">
            <v>42310</v>
          </cell>
          <cell r="L545">
            <v>1</v>
          </cell>
          <cell r="M545">
            <v>0</v>
          </cell>
        </row>
        <row r="546">
          <cell r="C546">
            <v>2207</v>
          </cell>
          <cell r="D546" t="str">
            <v>BOGOTA</v>
          </cell>
          <cell r="E546" t="str">
            <v>FIORELLA FALASCHINI CAVUOTO</v>
          </cell>
          <cell r="F546" t="str">
            <v>INSTITUTO ALEXANDER HUMBOL</v>
          </cell>
          <cell r="G546">
            <v>0</v>
          </cell>
          <cell r="H546">
            <v>0</v>
          </cell>
          <cell r="I546" t="str">
            <v>ANULADA</v>
          </cell>
          <cell r="J546" t="str">
            <v>ANULADA</v>
          </cell>
          <cell r="K546" t="str">
            <v>ANULADA</v>
          </cell>
          <cell r="L546" t="e">
            <v>#VALUE!</v>
          </cell>
          <cell r="M546">
            <v>0</v>
          </cell>
        </row>
        <row r="547">
          <cell r="C547">
            <v>2211</v>
          </cell>
          <cell r="D547" t="str">
            <v>BOGOTA</v>
          </cell>
          <cell r="E547" t="str">
            <v>DIANA MARCELA PRIETO</v>
          </cell>
          <cell r="F547" t="str">
            <v>MUESTRA DOMINALCO</v>
          </cell>
          <cell r="G547">
            <v>0</v>
          </cell>
          <cell r="H547">
            <v>0</v>
          </cell>
          <cell r="I547">
            <v>42279</v>
          </cell>
          <cell r="J547">
            <v>15100058</v>
          </cell>
          <cell r="K547">
            <v>42291</v>
          </cell>
          <cell r="L547">
            <v>0</v>
          </cell>
          <cell r="M547">
            <v>0</v>
          </cell>
        </row>
        <row r="548">
          <cell r="C548">
            <v>2126</v>
          </cell>
          <cell r="D548" t="str">
            <v>BOGOTA</v>
          </cell>
          <cell r="E548" t="str">
            <v>FIORELLA FALASCHINI CAVUOTO</v>
          </cell>
          <cell r="F548" t="str">
            <v>PRODUCTOS NATURALES</v>
          </cell>
          <cell r="G548">
            <v>0</v>
          </cell>
          <cell r="H548">
            <v>0</v>
          </cell>
          <cell r="I548">
            <v>42283</v>
          </cell>
          <cell r="J548">
            <v>15100067</v>
          </cell>
          <cell r="K548">
            <v>42310</v>
          </cell>
          <cell r="L548">
            <v>1</v>
          </cell>
          <cell r="M548">
            <v>0</v>
          </cell>
        </row>
        <row r="549">
          <cell r="C549">
            <v>2213</v>
          </cell>
          <cell r="D549" t="str">
            <v>BOGOTA</v>
          </cell>
          <cell r="E549" t="str">
            <v>PATRICIA LOPERA GUZMAN</v>
          </cell>
          <cell r="F549" t="str">
            <v>NOVA</v>
          </cell>
          <cell r="G549">
            <v>0</v>
          </cell>
          <cell r="H549">
            <v>0</v>
          </cell>
          <cell r="I549">
            <v>42283</v>
          </cell>
          <cell r="J549">
            <v>15100072</v>
          </cell>
          <cell r="K549">
            <v>42310</v>
          </cell>
          <cell r="L549">
            <v>1</v>
          </cell>
          <cell r="M549">
            <v>0</v>
          </cell>
        </row>
        <row r="550">
          <cell r="C550">
            <v>6000789</v>
          </cell>
          <cell r="D550" t="str">
            <v>CALI</v>
          </cell>
          <cell r="E550" t="str">
            <v>TATIANA FRANCO</v>
          </cell>
          <cell r="F550" t="str">
            <v>CLINICA DE ARRITMIAS</v>
          </cell>
          <cell r="G550">
            <v>0</v>
          </cell>
          <cell r="H550">
            <v>0</v>
          </cell>
          <cell r="I550">
            <v>42282</v>
          </cell>
          <cell r="J550">
            <v>15106066</v>
          </cell>
          <cell r="K550">
            <v>42329</v>
          </cell>
          <cell r="L550">
            <v>0</v>
          </cell>
          <cell r="M550">
            <v>0</v>
          </cell>
        </row>
        <row r="551">
          <cell r="C551">
            <v>2136</v>
          </cell>
          <cell r="D551" t="str">
            <v>BOGOTA</v>
          </cell>
          <cell r="E551" t="str">
            <v>FIORELLA FALASCHINI CAVUOTO</v>
          </cell>
          <cell r="F551" t="str">
            <v>ARCE ARQUITECTURA</v>
          </cell>
          <cell r="G551">
            <v>0</v>
          </cell>
          <cell r="H551">
            <v>0</v>
          </cell>
          <cell r="I551">
            <v>42283</v>
          </cell>
          <cell r="J551">
            <v>15100068</v>
          </cell>
          <cell r="K551">
            <v>42310</v>
          </cell>
          <cell r="L551">
            <v>1</v>
          </cell>
          <cell r="M551">
            <v>0</v>
          </cell>
        </row>
        <row r="552">
          <cell r="C552">
            <v>2223</v>
          </cell>
          <cell r="D552" t="str">
            <v>BOGOTA</v>
          </cell>
          <cell r="E552" t="str">
            <v>FIORELLA FALASCHINI CAVUOTO</v>
          </cell>
          <cell r="F552" t="str">
            <v>INSTITUTO ALEXANDER HUMBOL</v>
          </cell>
          <cell r="G552">
            <v>0</v>
          </cell>
          <cell r="H552">
            <v>0</v>
          </cell>
          <cell r="I552">
            <v>42283</v>
          </cell>
          <cell r="J552">
            <v>15100070</v>
          </cell>
          <cell r="K552">
            <v>42310</v>
          </cell>
          <cell r="L552">
            <v>0</v>
          </cell>
          <cell r="M552">
            <v>0</v>
          </cell>
        </row>
        <row r="553">
          <cell r="C553">
            <v>2224</v>
          </cell>
          <cell r="D553" t="str">
            <v>BOGOTA</v>
          </cell>
          <cell r="E553" t="str">
            <v>MARINA DIAZ</v>
          </cell>
          <cell r="F553" t="str">
            <v>SEGUROS ALFA</v>
          </cell>
          <cell r="G553">
            <v>0</v>
          </cell>
          <cell r="H553">
            <v>0</v>
          </cell>
          <cell r="I553">
            <v>42283</v>
          </cell>
          <cell r="J553">
            <v>15100069</v>
          </cell>
          <cell r="K553">
            <v>42310</v>
          </cell>
          <cell r="L553">
            <v>0</v>
          </cell>
          <cell r="M553">
            <v>0</v>
          </cell>
        </row>
        <row r="554">
          <cell r="C554">
            <v>6000790</v>
          </cell>
          <cell r="D554" t="str">
            <v>CALI</v>
          </cell>
          <cell r="E554" t="str">
            <v>DIANA SOFIA OSPINA TOBON</v>
          </cell>
          <cell r="F554" t="str">
            <v>SPECTRA</v>
          </cell>
          <cell r="G554">
            <v>0</v>
          </cell>
          <cell r="H554">
            <v>0</v>
          </cell>
          <cell r="I554">
            <v>42284</v>
          </cell>
          <cell r="J554">
            <v>15106077</v>
          </cell>
          <cell r="K554">
            <v>42296</v>
          </cell>
          <cell r="L554">
            <v>1</v>
          </cell>
          <cell r="M554">
            <v>0</v>
          </cell>
        </row>
        <row r="555">
          <cell r="C555">
            <v>2220</v>
          </cell>
          <cell r="D555" t="str">
            <v>BOGOTA</v>
          </cell>
          <cell r="E555" t="str">
            <v>NORMA ROCIO GOMEZ</v>
          </cell>
          <cell r="F555" t="str">
            <v>CENTRO EMPRESARIAL</v>
          </cell>
          <cell r="G555">
            <v>0</v>
          </cell>
          <cell r="H555">
            <v>0</v>
          </cell>
          <cell r="I555">
            <v>42284</v>
          </cell>
          <cell r="J555">
            <v>15100079</v>
          </cell>
          <cell r="K555">
            <v>42311</v>
          </cell>
          <cell r="L555">
            <v>1</v>
          </cell>
          <cell r="M555">
            <v>0</v>
          </cell>
        </row>
        <row r="556">
          <cell r="C556">
            <v>2202</v>
          </cell>
          <cell r="D556" t="str">
            <v>BOGOTA</v>
          </cell>
          <cell r="E556" t="str">
            <v>FIORELLA FALASCHINI CAVUOTO</v>
          </cell>
          <cell r="F556" t="str">
            <v>ARCE ARQUITECTURA</v>
          </cell>
          <cell r="G556">
            <v>0</v>
          </cell>
          <cell r="H556">
            <v>0</v>
          </cell>
          <cell r="I556">
            <v>42284</v>
          </cell>
          <cell r="J556">
            <v>15100073</v>
          </cell>
          <cell r="K556">
            <v>42311</v>
          </cell>
          <cell r="L556">
            <v>1</v>
          </cell>
          <cell r="M556">
            <v>0</v>
          </cell>
        </row>
        <row r="557">
          <cell r="C557">
            <v>2230</v>
          </cell>
          <cell r="D557" t="str">
            <v>BOGOTA</v>
          </cell>
          <cell r="E557" t="str">
            <v>BEATRIZ BAIN</v>
          </cell>
          <cell r="F557" t="str">
            <v>ABACUS</v>
          </cell>
          <cell r="G557">
            <v>0</v>
          </cell>
          <cell r="H557">
            <v>0</v>
          </cell>
          <cell r="I557">
            <v>42284</v>
          </cell>
          <cell r="J557">
            <v>15100076</v>
          </cell>
          <cell r="K557">
            <v>42311</v>
          </cell>
          <cell r="L557">
            <v>1</v>
          </cell>
          <cell r="M557">
            <v>0</v>
          </cell>
        </row>
        <row r="558">
          <cell r="C558">
            <v>2232</v>
          </cell>
          <cell r="D558" t="str">
            <v>BOGOTA</v>
          </cell>
          <cell r="E558" t="str">
            <v>CLARA SANTAMARIA</v>
          </cell>
          <cell r="F558" t="str">
            <v>MINISTERIO DE TRANSPORTE</v>
          </cell>
          <cell r="G558">
            <v>0</v>
          </cell>
          <cell r="H558">
            <v>0</v>
          </cell>
          <cell r="I558">
            <v>42284</v>
          </cell>
          <cell r="J558">
            <v>15100078</v>
          </cell>
          <cell r="K558">
            <v>42321</v>
          </cell>
          <cell r="L558">
            <v>1</v>
          </cell>
          <cell r="M558">
            <v>0</v>
          </cell>
        </row>
        <row r="559">
          <cell r="C559">
            <v>2228</v>
          </cell>
          <cell r="D559" t="str">
            <v>BOGOTA</v>
          </cell>
          <cell r="E559" t="str">
            <v>FIORELLA FALASCHINI CAVUOTO</v>
          </cell>
          <cell r="F559" t="str">
            <v>ARINDEC</v>
          </cell>
          <cell r="G559">
            <v>0</v>
          </cell>
          <cell r="H559">
            <v>0</v>
          </cell>
          <cell r="I559">
            <v>42285</v>
          </cell>
          <cell r="J559">
            <v>15100080</v>
          </cell>
          <cell r="K559">
            <v>42317</v>
          </cell>
          <cell r="L559">
            <v>2</v>
          </cell>
          <cell r="M559">
            <v>0</v>
          </cell>
        </row>
        <row r="560">
          <cell r="C560">
            <v>2231</v>
          </cell>
          <cell r="D560" t="str">
            <v>BOGOTA</v>
          </cell>
          <cell r="E560" t="str">
            <v>ELIZABETH ACOSTA</v>
          </cell>
          <cell r="F560" t="str">
            <v>CLUB EL NOGAL</v>
          </cell>
          <cell r="G560">
            <v>0</v>
          </cell>
          <cell r="H560">
            <v>0</v>
          </cell>
          <cell r="I560">
            <v>42285</v>
          </cell>
          <cell r="J560">
            <v>15100084</v>
          </cell>
          <cell r="K560">
            <v>42313</v>
          </cell>
          <cell r="L560">
            <v>1</v>
          </cell>
          <cell r="M560">
            <v>0</v>
          </cell>
        </row>
        <row r="561">
          <cell r="C561">
            <v>2240</v>
          </cell>
          <cell r="D561" t="str">
            <v>BOGOTA</v>
          </cell>
          <cell r="E561" t="str">
            <v>DIANA CAROLINA RAMOS</v>
          </cell>
          <cell r="F561" t="str">
            <v>DOMINALCO</v>
          </cell>
          <cell r="G561">
            <v>0</v>
          </cell>
          <cell r="H561">
            <v>0</v>
          </cell>
          <cell r="I561">
            <v>42285</v>
          </cell>
          <cell r="J561">
            <v>15100085</v>
          </cell>
          <cell r="K561">
            <v>42313</v>
          </cell>
          <cell r="L561">
            <v>1</v>
          </cell>
          <cell r="M561">
            <v>0</v>
          </cell>
        </row>
        <row r="562">
          <cell r="C562">
            <v>2243</v>
          </cell>
          <cell r="D562" t="str">
            <v>BOGOTA</v>
          </cell>
          <cell r="E562" t="str">
            <v>DIANA PAOLA GOMEZ MARTINEZ</v>
          </cell>
          <cell r="F562" t="str">
            <v>FERRERO ROCHER</v>
          </cell>
          <cell r="G562">
            <v>0</v>
          </cell>
          <cell r="H562">
            <v>0</v>
          </cell>
          <cell r="I562">
            <v>42285</v>
          </cell>
          <cell r="J562">
            <v>15100086</v>
          </cell>
          <cell r="K562">
            <v>42296</v>
          </cell>
          <cell r="L562">
            <v>0</v>
          </cell>
          <cell r="M562">
            <v>0</v>
          </cell>
        </row>
        <row r="563">
          <cell r="C563">
            <v>2233</v>
          </cell>
          <cell r="D563" t="str">
            <v>BOGOTA</v>
          </cell>
          <cell r="E563" t="str">
            <v>FIORELLA FALASCHINI CAVUOTO</v>
          </cell>
          <cell r="F563" t="str">
            <v>COMPAÑÍA TRANSPORTADORA</v>
          </cell>
          <cell r="G563">
            <v>0</v>
          </cell>
          <cell r="H563">
            <v>0</v>
          </cell>
          <cell r="I563">
            <v>42286</v>
          </cell>
          <cell r="J563">
            <v>15100089</v>
          </cell>
          <cell r="K563">
            <v>42313</v>
          </cell>
          <cell r="L563">
            <v>1</v>
          </cell>
          <cell r="M563">
            <v>0</v>
          </cell>
        </row>
        <row r="564">
          <cell r="C564">
            <v>2241</v>
          </cell>
          <cell r="D564" t="str">
            <v>BOGOTA</v>
          </cell>
          <cell r="E564" t="str">
            <v>FIORELLA FALASCHINI CAVUOTO</v>
          </cell>
          <cell r="F564" t="str">
            <v>COMPAÑÍA TRANSPORTADORA</v>
          </cell>
          <cell r="G564">
            <v>0</v>
          </cell>
          <cell r="H564">
            <v>0</v>
          </cell>
          <cell r="I564">
            <v>42286</v>
          </cell>
          <cell r="J564">
            <v>15100090</v>
          </cell>
          <cell r="K564">
            <v>42313</v>
          </cell>
          <cell r="L564">
            <v>1</v>
          </cell>
          <cell r="M564">
            <v>0</v>
          </cell>
        </row>
        <row r="565">
          <cell r="C565">
            <v>2244</v>
          </cell>
          <cell r="D565" t="str">
            <v>BOGOTA</v>
          </cell>
          <cell r="E565" t="str">
            <v>FIORELLA FALASCHINI CAVUOTO</v>
          </cell>
          <cell r="F565" t="str">
            <v>PROSEGUR VIGILANCIA</v>
          </cell>
          <cell r="G565">
            <v>0</v>
          </cell>
          <cell r="H565">
            <v>0</v>
          </cell>
          <cell r="I565">
            <v>42286</v>
          </cell>
          <cell r="J565">
            <v>15100087</v>
          </cell>
          <cell r="K565">
            <v>42313</v>
          </cell>
          <cell r="L565">
            <v>1</v>
          </cell>
          <cell r="M565">
            <v>0</v>
          </cell>
        </row>
        <row r="566">
          <cell r="C566">
            <v>2248</v>
          </cell>
          <cell r="D566" t="str">
            <v>BOGOTA</v>
          </cell>
          <cell r="E566" t="str">
            <v>BEATRIZ BAIN</v>
          </cell>
          <cell r="F566" t="str">
            <v>ABACUS</v>
          </cell>
          <cell r="G566">
            <v>0</v>
          </cell>
          <cell r="H566">
            <v>0</v>
          </cell>
          <cell r="I566">
            <v>42286</v>
          </cell>
          <cell r="J566">
            <v>15100091</v>
          </cell>
          <cell r="K566">
            <v>42313</v>
          </cell>
          <cell r="L566">
            <v>1</v>
          </cell>
          <cell r="M566">
            <v>0</v>
          </cell>
        </row>
        <row r="567">
          <cell r="C567">
            <v>2250</v>
          </cell>
          <cell r="D567" t="str">
            <v>BOGOTA</v>
          </cell>
          <cell r="E567" t="str">
            <v>PATRICIA LOPERA GUZMAN</v>
          </cell>
          <cell r="F567" t="str">
            <v>NOVA</v>
          </cell>
          <cell r="G567">
            <v>0</v>
          </cell>
          <cell r="H567">
            <v>0</v>
          </cell>
          <cell r="I567">
            <v>42290</v>
          </cell>
          <cell r="J567">
            <v>15100093</v>
          </cell>
          <cell r="K567">
            <v>42317</v>
          </cell>
          <cell r="L567">
            <v>1</v>
          </cell>
          <cell r="M567">
            <v>0</v>
          </cell>
        </row>
        <row r="568">
          <cell r="C568">
            <v>2251</v>
          </cell>
          <cell r="D568" t="str">
            <v>BOGOTA</v>
          </cell>
          <cell r="E568" t="str">
            <v>CLARA SANTAMARIA</v>
          </cell>
          <cell r="F568" t="str">
            <v>FONDO ADAPTACION</v>
          </cell>
          <cell r="G568">
            <v>0</v>
          </cell>
          <cell r="H568">
            <v>0</v>
          </cell>
          <cell r="I568">
            <v>42286</v>
          </cell>
          <cell r="J568">
            <v>15100092</v>
          </cell>
          <cell r="K568">
            <v>42313</v>
          </cell>
          <cell r="L568">
            <v>0</v>
          </cell>
          <cell r="M568">
            <v>0</v>
          </cell>
        </row>
        <row r="569">
          <cell r="C569">
            <v>2217</v>
          </cell>
          <cell r="D569" t="str">
            <v>BOGOTA</v>
          </cell>
          <cell r="E569" t="str">
            <v>SANDRA DAZA</v>
          </cell>
          <cell r="F569" t="str">
            <v>CAMARA COMERCIO</v>
          </cell>
          <cell r="G569">
            <v>42286</v>
          </cell>
          <cell r="H569">
            <v>42293</v>
          </cell>
          <cell r="I569">
            <v>42297</v>
          </cell>
          <cell r="J569">
            <v>15100115</v>
          </cell>
          <cell r="K569">
            <v>42324</v>
          </cell>
          <cell r="L569">
            <v>8</v>
          </cell>
          <cell r="M569" t="str">
            <v>ACABADO PAÑOS MENOS DOS DIAS FIN DE SEMANA</v>
          </cell>
        </row>
        <row r="570">
          <cell r="C570">
            <v>8001096</v>
          </cell>
          <cell r="D570" t="str">
            <v>MEDELLIN</v>
          </cell>
          <cell r="E570" t="str">
            <v>ALEJANDRA EUGENIA LONDOÑO OROZCO</v>
          </cell>
          <cell r="F570" t="str">
            <v>EMPRESAS PUBLICAS DE MEDELLIN</v>
          </cell>
          <cell r="G570">
            <v>0</v>
          </cell>
          <cell r="H570">
            <v>0</v>
          </cell>
          <cell r="I570">
            <v>42290</v>
          </cell>
          <cell r="J570">
            <v>15108096</v>
          </cell>
          <cell r="K570">
            <v>42317</v>
          </cell>
          <cell r="L570">
            <v>1</v>
          </cell>
          <cell r="M570">
            <v>0</v>
          </cell>
        </row>
        <row r="571">
          <cell r="C571">
            <v>2158</v>
          </cell>
          <cell r="D571" t="str">
            <v>BOGOTA</v>
          </cell>
          <cell r="E571" t="str">
            <v>ELIZABETH ACOSTA</v>
          </cell>
          <cell r="F571" t="str">
            <v xml:space="preserve">BANCO DE BOGOTA </v>
          </cell>
          <cell r="G571">
            <v>0</v>
          </cell>
          <cell r="H571">
            <v>0</v>
          </cell>
          <cell r="I571">
            <v>42290</v>
          </cell>
          <cell r="J571">
            <v>15100094</v>
          </cell>
          <cell r="K571">
            <v>42317</v>
          </cell>
          <cell r="L571">
            <v>1</v>
          </cell>
          <cell r="M571">
            <v>0</v>
          </cell>
        </row>
        <row r="572">
          <cell r="C572">
            <v>6000793</v>
          </cell>
          <cell r="D572" t="str">
            <v>CALI</v>
          </cell>
          <cell r="E572" t="str">
            <v>TATIANA FRANCO</v>
          </cell>
          <cell r="F572" t="str">
            <v>CLINICA NEGRET</v>
          </cell>
          <cell r="G572">
            <v>0</v>
          </cell>
          <cell r="H572">
            <v>0</v>
          </cell>
          <cell r="I572">
            <v>42290</v>
          </cell>
          <cell r="J572">
            <v>15106099</v>
          </cell>
          <cell r="K572">
            <v>42328</v>
          </cell>
          <cell r="L572">
            <v>1</v>
          </cell>
          <cell r="M572">
            <v>0</v>
          </cell>
        </row>
        <row r="573">
          <cell r="C573">
            <v>6000792</v>
          </cell>
          <cell r="D573" t="str">
            <v>CALI</v>
          </cell>
          <cell r="E573" t="str">
            <v>DIANA SOFIA OSPINA TOBON</v>
          </cell>
          <cell r="F573" t="str">
            <v>CLINICA OCCIDENTE</v>
          </cell>
          <cell r="G573">
            <v>0</v>
          </cell>
          <cell r="H573">
            <v>0</v>
          </cell>
          <cell r="I573">
            <v>42290</v>
          </cell>
          <cell r="J573">
            <v>15106095</v>
          </cell>
          <cell r="K573">
            <v>42317</v>
          </cell>
          <cell r="L573">
            <v>1</v>
          </cell>
          <cell r="M573">
            <v>0</v>
          </cell>
        </row>
        <row r="574">
          <cell r="C574">
            <v>6000794</v>
          </cell>
          <cell r="D574" t="str">
            <v>CALI</v>
          </cell>
          <cell r="E574" t="str">
            <v>DIANA SOFIA OSPINA TOBON</v>
          </cell>
          <cell r="F574" t="str">
            <v>SPECTRA</v>
          </cell>
          <cell r="G574">
            <v>0</v>
          </cell>
          <cell r="H574">
            <v>0</v>
          </cell>
          <cell r="I574">
            <v>42290</v>
          </cell>
          <cell r="J574">
            <v>15106097</v>
          </cell>
          <cell r="K574">
            <v>42300</v>
          </cell>
          <cell r="L574">
            <v>1</v>
          </cell>
          <cell r="M574">
            <v>0</v>
          </cell>
        </row>
        <row r="575">
          <cell r="C575">
            <v>2173</v>
          </cell>
          <cell r="D575" t="str">
            <v>BOGOTA</v>
          </cell>
          <cell r="E575" t="str">
            <v>ELIZABETH ACOSTA</v>
          </cell>
          <cell r="F575" t="str">
            <v>EQUIPOS Y CONTROLES</v>
          </cell>
          <cell r="G575">
            <v>0</v>
          </cell>
          <cell r="H575">
            <v>0</v>
          </cell>
          <cell r="I575" t="str">
            <v>DETENIDA</v>
          </cell>
          <cell r="J575" t="str">
            <v>DETENIDA</v>
          </cell>
          <cell r="K575" t="str">
            <v>DETENIDA</v>
          </cell>
          <cell r="L575" t="e">
            <v>#VALUE!</v>
          </cell>
          <cell r="M575">
            <v>0</v>
          </cell>
        </row>
        <row r="576">
          <cell r="C576">
            <v>1391</v>
          </cell>
          <cell r="D576" t="str">
            <v>BOGOTA</v>
          </cell>
          <cell r="E576" t="str">
            <v>JAVIER RAMIREZ</v>
          </cell>
          <cell r="F576" t="str">
            <v>ORGANIK ( MUESTRA LAN)</v>
          </cell>
          <cell r="G576">
            <v>0</v>
          </cell>
          <cell r="H576">
            <v>0</v>
          </cell>
          <cell r="I576" t="str">
            <v>DETENIDA</v>
          </cell>
          <cell r="J576" t="str">
            <v>DETENIDA</v>
          </cell>
          <cell r="K576" t="str">
            <v>DETENIDA</v>
          </cell>
          <cell r="L576" t="e">
            <v>#VALUE!</v>
          </cell>
          <cell r="M576">
            <v>0</v>
          </cell>
        </row>
        <row r="577">
          <cell r="C577">
            <v>6</v>
          </cell>
          <cell r="D577" t="str">
            <v>BOGOTA</v>
          </cell>
          <cell r="E577" t="str">
            <v>JAVIER RAMIREZ</v>
          </cell>
          <cell r="F577" t="str">
            <v>ORGANIK ( SALUD VIDA)</v>
          </cell>
          <cell r="G577">
            <v>0</v>
          </cell>
          <cell r="H577">
            <v>0</v>
          </cell>
          <cell r="I577">
            <v>42292</v>
          </cell>
          <cell r="J577">
            <v>15100106</v>
          </cell>
          <cell r="K577">
            <v>42320</v>
          </cell>
          <cell r="L577">
            <v>2</v>
          </cell>
          <cell r="M577">
            <v>0</v>
          </cell>
        </row>
        <row r="578">
          <cell r="C578">
            <v>2164</v>
          </cell>
          <cell r="D578" t="str">
            <v>BOGOTA</v>
          </cell>
          <cell r="E578" t="str">
            <v>DIANA SOFIA OSPINA TOBON</v>
          </cell>
          <cell r="F578" t="str">
            <v>SPECTRA</v>
          </cell>
          <cell r="G578">
            <v>0</v>
          </cell>
          <cell r="H578">
            <v>0</v>
          </cell>
          <cell r="I578">
            <v>42290</v>
          </cell>
          <cell r="J578">
            <v>15106098</v>
          </cell>
          <cell r="K578">
            <v>42317</v>
          </cell>
          <cell r="L578">
            <v>0</v>
          </cell>
          <cell r="M578">
            <v>0</v>
          </cell>
        </row>
        <row r="579">
          <cell r="C579">
            <v>6000796</v>
          </cell>
          <cell r="D579" t="str">
            <v>CALI</v>
          </cell>
          <cell r="E579" t="str">
            <v>DIANA SOFIA OSPINA TOBON</v>
          </cell>
          <cell r="F579" t="str">
            <v>SPECTRA</v>
          </cell>
          <cell r="G579">
            <v>0</v>
          </cell>
          <cell r="H579">
            <v>0</v>
          </cell>
          <cell r="I579">
            <v>42290</v>
          </cell>
          <cell r="J579">
            <v>15106100</v>
          </cell>
          <cell r="K579">
            <v>42317</v>
          </cell>
          <cell r="L579">
            <v>0</v>
          </cell>
          <cell r="M579">
            <v>0</v>
          </cell>
        </row>
        <row r="580">
          <cell r="C580">
            <v>2162</v>
          </cell>
          <cell r="D580" t="str">
            <v>BOGOTA</v>
          </cell>
          <cell r="E580" t="str">
            <v>CLARA SANTAMARIA</v>
          </cell>
          <cell r="F580" t="str">
            <v>DIRECCION DE IMPUESTOS</v>
          </cell>
          <cell r="G580">
            <v>0</v>
          </cell>
          <cell r="H580">
            <v>0</v>
          </cell>
          <cell r="I580">
            <v>42290</v>
          </cell>
          <cell r="J580">
            <v>15100101</v>
          </cell>
          <cell r="K580">
            <v>42317</v>
          </cell>
          <cell r="L580">
            <v>0</v>
          </cell>
          <cell r="M580">
            <v>0</v>
          </cell>
        </row>
        <row r="581">
          <cell r="C581">
            <v>2259</v>
          </cell>
          <cell r="D581" t="str">
            <v>BOGOTA</v>
          </cell>
          <cell r="E581" t="str">
            <v>CLARA SANTAMARIA</v>
          </cell>
          <cell r="F581" t="str">
            <v>DIRECCION DE IMPUESTOS</v>
          </cell>
          <cell r="G581">
            <v>42291</v>
          </cell>
          <cell r="H581">
            <v>42296</v>
          </cell>
          <cell r="I581">
            <v>42297</v>
          </cell>
          <cell r="J581">
            <v>15100114</v>
          </cell>
          <cell r="K581">
            <v>42324</v>
          </cell>
          <cell r="L581">
            <v>7</v>
          </cell>
          <cell r="M581" t="str">
            <v>STOCK DE PANTALLAS AUT POR JRC FALTABA TIPO DE PROYECTO ( DON ALFREDO SIERRA AUT RADICAR COMO OBSEQUIO)</v>
          </cell>
        </row>
        <row r="582">
          <cell r="C582">
            <v>8001100</v>
          </cell>
          <cell r="D582" t="str">
            <v>MEDELLIN</v>
          </cell>
          <cell r="E582" t="str">
            <v>LUZ STELLA CASTRO LOPERA</v>
          </cell>
          <cell r="F582" t="str">
            <v>SOFASA</v>
          </cell>
          <cell r="G582">
            <v>0</v>
          </cell>
          <cell r="H582">
            <v>0</v>
          </cell>
          <cell r="I582">
            <v>42291</v>
          </cell>
          <cell r="J582">
            <v>15108102</v>
          </cell>
          <cell r="K582">
            <v>42318</v>
          </cell>
          <cell r="L582">
            <v>1</v>
          </cell>
          <cell r="M582">
            <v>0</v>
          </cell>
        </row>
        <row r="583">
          <cell r="C583">
            <v>2257</v>
          </cell>
          <cell r="D583" t="str">
            <v>BOGOTA</v>
          </cell>
          <cell r="E583" t="str">
            <v>JAVIER RAMIREZ</v>
          </cell>
          <cell r="F583" t="str">
            <v>FRANCO Y PIERRE</v>
          </cell>
          <cell r="G583">
            <v>0</v>
          </cell>
          <cell r="H583">
            <v>0</v>
          </cell>
          <cell r="I583">
            <v>42291</v>
          </cell>
          <cell r="J583">
            <v>15100104</v>
          </cell>
          <cell r="K583">
            <v>42303</v>
          </cell>
          <cell r="L583">
            <v>1</v>
          </cell>
          <cell r="M583">
            <v>0</v>
          </cell>
        </row>
        <row r="584">
          <cell r="C584">
            <v>6000797</v>
          </cell>
          <cell r="D584" t="str">
            <v>CALI</v>
          </cell>
          <cell r="E584" t="str">
            <v>DIANA SOFIA OSPINA TOBON</v>
          </cell>
          <cell r="F584" t="str">
            <v>LESGO</v>
          </cell>
          <cell r="G584">
            <v>0</v>
          </cell>
          <cell r="H584">
            <v>0</v>
          </cell>
          <cell r="I584">
            <v>42291</v>
          </cell>
          <cell r="J584">
            <v>15106103</v>
          </cell>
          <cell r="K584">
            <v>42318</v>
          </cell>
          <cell r="L584">
            <v>1</v>
          </cell>
          <cell r="M584">
            <v>0</v>
          </cell>
        </row>
        <row r="585">
          <cell r="C585">
            <v>2214</v>
          </cell>
          <cell r="D585" t="str">
            <v>BOGOTA</v>
          </cell>
          <cell r="E585" t="str">
            <v>SANTIAGO VENGOECHEA</v>
          </cell>
          <cell r="F585" t="str">
            <v>RODRIGO SAMPER</v>
          </cell>
          <cell r="G585">
            <v>0</v>
          </cell>
          <cell r="H585">
            <v>0</v>
          </cell>
          <cell r="I585">
            <v>42292</v>
          </cell>
          <cell r="J585">
            <v>15100105</v>
          </cell>
          <cell r="K585">
            <v>42331</v>
          </cell>
          <cell r="L585">
            <v>1</v>
          </cell>
          <cell r="M585">
            <v>0</v>
          </cell>
        </row>
        <row r="586">
          <cell r="C586">
            <v>2237</v>
          </cell>
          <cell r="D586" t="str">
            <v>BOGOTA</v>
          </cell>
          <cell r="E586" t="str">
            <v>FIORELLA FALASCHINI CAVUOTO</v>
          </cell>
          <cell r="F586" t="str">
            <v>ARINDEC</v>
          </cell>
          <cell r="G586">
            <v>0</v>
          </cell>
          <cell r="H586">
            <v>0</v>
          </cell>
          <cell r="I586" t="str">
            <v>DETENIDA</v>
          </cell>
          <cell r="J586" t="str">
            <v>DETENIDA</v>
          </cell>
          <cell r="K586" t="str">
            <v>DETENIDA</v>
          </cell>
          <cell r="L586" t="e">
            <v>#VALUE!</v>
          </cell>
          <cell r="M586">
            <v>0</v>
          </cell>
        </row>
        <row r="587">
          <cell r="C587">
            <v>2263</v>
          </cell>
          <cell r="D587" t="str">
            <v>BOGOTA</v>
          </cell>
          <cell r="E587" t="str">
            <v>FIORELLA FALASCHINI CAVUOTO</v>
          </cell>
          <cell r="F587" t="str">
            <v>ARINDEC</v>
          </cell>
          <cell r="G587">
            <v>0</v>
          </cell>
          <cell r="H587">
            <v>0</v>
          </cell>
          <cell r="I587">
            <v>42296</v>
          </cell>
          <cell r="J587">
            <v>15100107</v>
          </cell>
          <cell r="K587">
            <v>42324</v>
          </cell>
          <cell r="L587">
            <v>5</v>
          </cell>
          <cell r="M587" t="str">
            <v xml:space="preserve">PARA VERIFICACION </v>
          </cell>
        </row>
        <row r="588">
          <cell r="C588">
            <v>2260</v>
          </cell>
          <cell r="D588" t="str">
            <v>BOGOTA</v>
          </cell>
          <cell r="E588" t="str">
            <v>DIANA MARCELA PRIETO</v>
          </cell>
          <cell r="F588" t="str">
            <v>INVESYS</v>
          </cell>
          <cell r="G588">
            <v>0</v>
          </cell>
          <cell r="H588">
            <v>0</v>
          </cell>
          <cell r="I588">
            <v>42296</v>
          </cell>
          <cell r="J588">
            <v>15100108</v>
          </cell>
          <cell r="K588">
            <v>42335</v>
          </cell>
          <cell r="L588">
            <v>4</v>
          </cell>
          <cell r="M588" t="str">
            <v>FIN DE SEMANA</v>
          </cell>
        </row>
        <row r="589">
          <cell r="C589">
            <v>2173</v>
          </cell>
          <cell r="D589" t="str">
            <v>BOGOTA</v>
          </cell>
          <cell r="E589" t="str">
            <v>ELIZABETH ACOSTA</v>
          </cell>
          <cell r="F589" t="str">
            <v>EQUIPOS Y CONTROLES</v>
          </cell>
          <cell r="G589">
            <v>0</v>
          </cell>
          <cell r="H589">
            <v>0</v>
          </cell>
          <cell r="I589" t="str">
            <v>21/010/2015</v>
          </cell>
          <cell r="J589">
            <v>15100119</v>
          </cell>
          <cell r="K589">
            <v>42325</v>
          </cell>
          <cell r="L589" t="e">
            <v>#VALUE!</v>
          </cell>
          <cell r="M589">
            <v>0</v>
          </cell>
        </row>
        <row r="590">
          <cell r="C590">
            <v>2227</v>
          </cell>
          <cell r="D590" t="str">
            <v>BOGOTA</v>
          </cell>
          <cell r="E590" t="str">
            <v>MARINA DIAZ</v>
          </cell>
          <cell r="F590" t="str">
            <v>U ANTONIO NARIÑO</v>
          </cell>
          <cell r="G590">
            <v>0</v>
          </cell>
          <cell r="H590">
            <v>0</v>
          </cell>
          <cell r="I590">
            <v>42296</v>
          </cell>
          <cell r="J590">
            <v>15100112</v>
          </cell>
          <cell r="K590">
            <v>42324</v>
          </cell>
          <cell r="L590">
            <v>1</v>
          </cell>
          <cell r="M590">
            <v>0</v>
          </cell>
        </row>
        <row r="591">
          <cell r="C591">
            <v>2226</v>
          </cell>
          <cell r="D591" t="str">
            <v>BOGOTA</v>
          </cell>
          <cell r="E591" t="str">
            <v>MARINA DIAZ</v>
          </cell>
          <cell r="F591" t="str">
            <v>U ANTONIO NARIÑO</v>
          </cell>
          <cell r="G591">
            <v>0</v>
          </cell>
          <cell r="H591">
            <v>0</v>
          </cell>
          <cell r="I591">
            <v>42296</v>
          </cell>
          <cell r="J591">
            <v>15100111</v>
          </cell>
          <cell r="K591">
            <v>42324</v>
          </cell>
          <cell r="L591">
            <v>1</v>
          </cell>
          <cell r="M591">
            <v>0</v>
          </cell>
        </row>
        <row r="592">
          <cell r="C592">
            <v>2271</v>
          </cell>
          <cell r="D592" t="str">
            <v>BOGOTA</v>
          </cell>
          <cell r="E592" t="str">
            <v>BEATRIZ BAIN</v>
          </cell>
          <cell r="F592" t="str">
            <v>FONDO ROTATORIO</v>
          </cell>
          <cell r="G592">
            <v>42296</v>
          </cell>
          <cell r="H592">
            <v>42297</v>
          </cell>
          <cell r="I592">
            <v>42298</v>
          </cell>
          <cell r="J592">
            <v>15100120</v>
          </cell>
          <cell r="K592">
            <v>42325</v>
          </cell>
          <cell r="L592">
            <v>3</v>
          </cell>
          <cell r="M592" t="str">
            <v>FALTABA COT PROVEEDOR OBRA CIVIL</v>
          </cell>
        </row>
        <row r="593">
          <cell r="C593">
            <v>1295</v>
          </cell>
          <cell r="D593" t="str">
            <v>BOGOTA</v>
          </cell>
          <cell r="E593" t="str">
            <v>BEATRIZ BAIN</v>
          </cell>
          <cell r="F593" t="str">
            <v>FONDO ROTATORIO</v>
          </cell>
          <cell r="G593">
            <v>0</v>
          </cell>
          <cell r="H593">
            <v>0</v>
          </cell>
          <cell r="I593">
            <v>42296</v>
          </cell>
          <cell r="J593">
            <v>15100110</v>
          </cell>
          <cell r="K593">
            <v>42324</v>
          </cell>
          <cell r="L593">
            <v>1</v>
          </cell>
          <cell r="M593">
            <v>0</v>
          </cell>
        </row>
        <row r="594">
          <cell r="C594">
            <v>1000009</v>
          </cell>
          <cell r="D594" t="str">
            <v>BOGOTA</v>
          </cell>
          <cell r="E594" t="str">
            <v>JAVIER RAMIREZ</v>
          </cell>
          <cell r="F594" t="str">
            <v>ORGANIK</v>
          </cell>
          <cell r="G594">
            <v>42296</v>
          </cell>
          <cell r="H594">
            <v>42297</v>
          </cell>
          <cell r="I594">
            <v>42299</v>
          </cell>
          <cell r="J594">
            <v>15100113</v>
          </cell>
          <cell r="K594">
            <v>42325</v>
          </cell>
          <cell r="L594">
            <v>4</v>
          </cell>
          <cell r="M594" t="str">
            <v>NO COINCIDIA ORDEN DE COMPRA CON COTIZACION</v>
          </cell>
        </row>
        <row r="595">
          <cell r="C595">
            <v>2273</v>
          </cell>
          <cell r="D595" t="str">
            <v>BOGOTA</v>
          </cell>
          <cell r="E595" t="str">
            <v>FIORELLA FALASCHINI CAVUOTO</v>
          </cell>
          <cell r="F595" t="str">
            <v>ARINDEC</v>
          </cell>
          <cell r="G595">
            <v>0</v>
          </cell>
          <cell r="H595">
            <v>0</v>
          </cell>
          <cell r="I595">
            <v>42297</v>
          </cell>
          <cell r="J595">
            <v>15100116</v>
          </cell>
          <cell r="K595">
            <v>42306</v>
          </cell>
          <cell r="L595">
            <v>1</v>
          </cell>
          <cell r="M595">
            <v>0</v>
          </cell>
        </row>
        <row r="596">
          <cell r="C596">
            <v>2274</v>
          </cell>
          <cell r="D596" t="str">
            <v>BOGOTA</v>
          </cell>
          <cell r="E596" t="str">
            <v>FIORELLA FALASCHINI CAVUOTO</v>
          </cell>
          <cell r="F596" t="str">
            <v>ALQUERIA</v>
          </cell>
          <cell r="G596">
            <v>0</v>
          </cell>
          <cell r="H596">
            <v>0</v>
          </cell>
          <cell r="I596">
            <v>42297</v>
          </cell>
          <cell r="J596">
            <v>15100117</v>
          </cell>
          <cell r="K596">
            <v>42324</v>
          </cell>
          <cell r="L596">
            <v>1</v>
          </cell>
          <cell r="M596">
            <v>0</v>
          </cell>
        </row>
        <row r="597">
          <cell r="C597">
            <v>2277</v>
          </cell>
          <cell r="D597" t="str">
            <v>BOGOTA</v>
          </cell>
          <cell r="E597" t="str">
            <v>BEATRIZ BAIN</v>
          </cell>
          <cell r="F597" t="str">
            <v>ABACUS</v>
          </cell>
          <cell r="G597">
            <v>0</v>
          </cell>
          <cell r="H597">
            <v>0</v>
          </cell>
          <cell r="I597">
            <v>42297</v>
          </cell>
          <cell r="J597">
            <v>15100118</v>
          </cell>
          <cell r="K597">
            <v>42324</v>
          </cell>
          <cell r="L597">
            <v>1</v>
          </cell>
          <cell r="M597">
            <v>0</v>
          </cell>
        </row>
        <row r="598">
          <cell r="C598">
            <v>2281</v>
          </cell>
          <cell r="D598" t="str">
            <v>BOGOTA</v>
          </cell>
          <cell r="E598" t="str">
            <v>PATRICIA LOPERA GUZMAN</v>
          </cell>
          <cell r="F598" t="str">
            <v>NOGALL S.A</v>
          </cell>
          <cell r="G598">
            <v>0</v>
          </cell>
          <cell r="H598">
            <v>0</v>
          </cell>
          <cell r="I598">
            <v>42298</v>
          </cell>
          <cell r="J598">
            <v>15100124</v>
          </cell>
          <cell r="K598">
            <v>42325</v>
          </cell>
          <cell r="L598">
            <v>1</v>
          </cell>
          <cell r="M598">
            <v>0</v>
          </cell>
        </row>
        <row r="599">
          <cell r="C599">
            <v>2245</v>
          </cell>
          <cell r="D599" t="str">
            <v>BOGOTA</v>
          </cell>
          <cell r="E599" t="str">
            <v>ALVARO FLOREZ</v>
          </cell>
          <cell r="F599" t="str">
            <v>ACI PROYECTOS</v>
          </cell>
          <cell r="G599">
            <v>0</v>
          </cell>
          <cell r="H599">
            <v>0</v>
          </cell>
          <cell r="I599">
            <v>42298</v>
          </cell>
          <cell r="J599">
            <v>15100122</v>
          </cell>
          <cell r="K599">
            <v>42325</v>
          </cell>
          <cell r="L599">
            <v>1</v>
          </cell>
          <cell r="M599">
            <v>0</v>
          </cell>
        </row>
        <row r="600">
          <cell r="C600">
            <v>2252</v>
          </cell>
          <cell r="D600" t="str">
            <v>BOGOTA</v>
          </cell>
          <cell r="E600" t="str">
            <v>ALVARO FLOREZ</v>
          </cell>
          <cell r="F600" t="str">
            <v>COMWARE</v>
          </cell>
          <cell r="G600">
            <v>0</v>
          </cell>
          <cell r="H600">
            <v>0</v>
          </cell>
          <cell r="I600">
            <v>42298</v>
          </cell>
          <cell r="J600">
            <v>15100123</v>
          </cell>
          <cell r="K600">
            <v>42325</v>
          </cell>
          <cell r="L600">
            <v>1</v>
          </cell>
          <cell r="M600">
            <v>0</v>
          </cell>
        </row>
        <row r="601">
          <cell r="C601">
            <v>2282</v>
          </cell>
          <cell r="D601" t="str">
            <v>BOGOTA</v>
          </cell>
          <cell r="E601" t="str">
            <v>CLARA SANTAMARIA</v>
          </cell>
          <cell r="F601" t="str">
            <v>ITRC</v>
          </cell>
          <cell r="G601">
            <v>0</v>
          </cell>
          <cell r="H601">
            <v>0</v>
          </cell>
          <cell r="I601">
            <v>42298</v>
          </cell>
          <cell r="J601">
            <v>15100121</v>
          </cell>
          <cell r="K601">
            <v>42325</v>
          </cell>
          <cell r="L601">
            <v>1</v>
          </cell>
          <cell r="M601">
            <v>0</v>
          </cell>
        </row>
        <row r="602">
          <cell r="C602">
            <v>8001113</v>
          </cell>
          <cell r="D602" t="str">
            <v>MEDELLIN</v>
          </cell>
          <cell r="E602" t="str">
            <v>NORELA PATRICIA BARCO ATEHORTUA</v>
          </cell>
          <cell r="F602" t="str">
            <v>HPTU</v>
          </cell>
          <cell r="G602">
            <v>0</v>
          </cell>
          <cell r="H602">
            <v>0</v>
          </cell>
          <cell r="I602">
            <v>42299</v>
          </cell>
          <cell r="J602">
            <v>15108125</v>
          </cell>
          <cell r="K602">
            <v>42327</v>
          </cell>
          <cell r="L602">
            <v>1</v>
          </cell>
          <cell r="M602">
            <v>0</v>
          </cell>
        </row>
        <row r="603">
          <cell r="C603">
            <v>2237</v>
          </cell>
          <cell r="D603" t="str">
            <v>BOGOTA</v>
          </cell>
          <cell r="E603" t="str">
            <v>FIORELLA FALASCHINI CAVUOTO</v>
          </cell>
          <cell r="F603" t="str">
            <v>ARINDEC</v>
          </cell>
          <cell r="G603">
            <v>0</v>
          </cell>
          <cell r="H603">
            <v>0</v>
          </cell>
          <cell r="I603" t="str">
            <v>DETENIDA</v>
          </cell>
          <cell r="J603" t="str">
            <v>DETENIDA</v>
          </cell>
          <cell r="K603" t="str">
            <v>DETENIDA</v>
          </cell>
          <cell r="L603" t="e">
            <v>#VALUE!</v>
          </cell>
          <cell r="M603">
            <v>0</v>
          </cell>
        </row>
        <row r="604">
          <cell r="C604">
            <v>2284</v>
          </cell>
          <cell r="D604" t="str">
            <v>BOGOTA</v>
          </cell>
          <cell r="E604" t="str">
            <v>BEATRIZ BAIN</v>
          </cell>
          <cell r="F604" t="str">
            <v>MINISTERIO DE HACIENDA</v>
          </cell>
          <cell r="G604">
            <v>0</v>
          </cell>
          <cell r="H604">
            <v>0</v>
          </cell>
          <cell r="I604">
            <v>42299</v>
          </cell>
          <cell r="J604">
            <v>15100126</v>
          </cell>
          <cell r="K604">
            <v>42327</v>
          </cell>
          <cell r="L604">
            <v>1</v>
          </cell>
          <cell r="M604">
            <v>0</v>
          </cell>
        </row>
        <row r="605">
          <cell r="C605">
            <v>8001122</v>
          </cell>
          <cell r="D605" t="str">
            <v>MEDELLIN</v>
          </cell>
          <cell r="E605" t="str">
            <v>LUZ STELLA CASTRO LOPERA</v>
          </cell>
          <cell r="F605" t="str">
            <v>SOFASA</v>
          </cell>
          <cell r="G605">
            <v>0</v>
          </cell>
          <cell r="H605">
            <v>0</v>
          </cell>
          <cell r="I605">
            <v>42300</v>
          </cell>
          <cell r="J605">
            <v>15108130</v>
          </cell>
          <cell r="K605">
            <v>42327</v>
          </cell>
          <cell r="L605">
            <v>1</v>
          </cell>
          <cell r="M605">
            <v>0</v>
          </cell>
        </row>
        <row r="606">
          <cell r="C606">
            <v>2283</v>
          </cell>
          <cell r="D606" t="str">
            <v>BOGOTA</v>
          </cell>
          <cell r="E606" t="str">
            <v>ALVARO FLOREZ</v>
          </cell>
          <cell r="F606" t="str">
            <v>LABORATORIOS PROVET</v>
          </cell>
          <cell r="G606">
            <v>0</v>
          </cell>
          <cell r="H606">
            <v>0</v>
          </cell>
          <cell r="I606">
            <v>42300</v>
          </cell>
          <cell r="J606">
            <v>15108131</v>
          </cell>
          <cell r="K606">
            <v>42327</v>
          </cell>
          <cell r="L606">
            <v>1</v>
          </cell>
          <cell r="M606">
            <v>0</v>
          </cell>
        </row>
        <row r="607">
          <cell r="C607">
            <v>2290</v>
          </cell>
          <cell r="D607" t="str">
            <v>BOGOTA</v>
          </cell>
          <cell r="E607" t="str">
            <v>BEATRIZ BAIN</v>
          </cell>
          <cell r="F607" t="str">
            <v>MINISTERIO DE HACIENDA</v>
          </cell>
          <cell r="G607">
            <v>0</v>
          </cell>
          <cell r="H607">
            <v>0</v>
          </cell>
          <cell r="I607">
            <v>42303</v>
          </cell>
          <cell r="J607">
            <v>15100134</v>
          </cell>
          <cell r="K607">
            <v>42314</v>
          </cell>
          <cell r="L607">
            <v>4</v>
          </cell>
          <cell r="M607" t="str">
            <v>FIN DE SEMANA</v>
          </cell>
        </row>
        <row r="608">
          <cell r="C608">
            <v>6000799</v>
          </cell>
          <cell r="D608" t="str">
            <v>CALI</v>
          </cell>
          <cell r="E608" t="str">
            <v>DIANA SOFIA OSPINA TOBON</v>
          </cell>
          <cell r="F608" t="str">
            <v>JARAMILLO MORA</v>
          </cell>
          <cell r="G608">
            <v>0</v>
          </cell>
          <cell r="H608">
            <v>0</v>
          </cell>
          <cell r="I608">
            <v>42303</v>
          </cell>
          <cell r="J608">
            <v>15106136</v>
          </cell>
          <cell r="K608">
            <v>42331</v>
          </cell>
          <cell r="L608">
            <v>1</v>
          </cell>
          <cell r="M608">
            <v>0</v>
          </cell>
        </row>
        <row r="609">
          <cell r="C609">
            <v>2287</v>
          </cell>
          <cell r="D609" t="str">
            <v>BOGOTA</v>
          </cell>
          <cell r="E609" t="str">
            <v>MARINA DIAZ</v>
          </cell>
          <cell r="F609" t="str">
            <v>SUPERMASTICK</v>
          </cell>
          <cell r="G609">
            <v>0</v>
          </cell>
          <cell r="H609">
            <v>0</v>
          </cell>
          <cell r="I609">
            <v>42303</v>
          </cell>
          <cell r="J609">
            <v>15100135</v>
          </cell>
          <cell r="K609">
            <v>42331</v>
          </cell>
          <cell r="L609">
            <v>1</v>
          </cell>
          <cell r="M609">
            <v>0</v>
          </cell>
        </row>
        <row r="610">
          <cell r="C610">
            <v>2286</v>
          </cell>
          <cell r="D610" t="str">
            <v>BOGOTA</v>
          </cell>
          <cell r="E610" t="str">
            <v>FIORELLA FALASCHINI CAVUOTO</v>
          </cell>
          <cell r="F610" t="str">
            <v>INSTITUTO ALEXANDER HUMBOL</v>
          </cell>
          <cell r="G610">
            <v>0</v>
          </cell>
          <cell r="H610">
            <v>0</v>
          </cell>
          <cell r="I610">
            <v>42303</v>
          </cell>
          <cell r="J610">
            <v>15100133</v>
          </cell>
          <cell r="K610">
            <v>42342</v>
          </cell>
          <cell r="L610">
            <v>1</v>
          </cell>
          <cell r="M610">
            <v>0</v>
          </cell>
        </row>
        <row r="611">
          <cell r="C611">
            <v>2310</v>
          </cell>
          <cell r="D611" t="str">
            <v>BOGOTA</v>
          </cell>
          <cell r="E611" t="str">
            <v>ALVARO FLOREZ</v>
          </cell>
          <cell r="F611" t="str">
            <v>COMWARE</v>
          </cell>
          <cell r="G611">
            <v>0</v>
          </cell>
          <cell r="H611">
            <v>0</v>
          </cell>
          <cell r="I611">
            <v>42304</v>
          </cell>
          <cell r="J611">
            <v>15100137</v>
          </cell>
          <cell r="K611">
            <v>42331</v>
          </cell>
          <cell r="L611">
            <v>1</v>
          </cell>
          <cell r="M611">
            <v>0</v>
          </cell>
        </row>
        <row r="612">
          <cell r="C612">
            <v>8001124</v>
          </cell>
          <cell r="D612" t="str">
            <v>MEDELLIN</v>
          </cell>
          <cell r="E612" t="str">
            <v>LINA MARIA LONDOÑO VEGA</v>
          </cell>
          <cell r="F612" t="str">
            <v>LINA MARIA LONDOÑO</v>
          </cell>
          <cell r="G612">
            <v>0</v>
          </cell>
          <cell r="H612">
            <v>0</v>
          </cell>
          <cell r="I612">
            <v>42304</v>
          </cell>
          <cell r="J612">
            <v>15108139</v>
          </cell>
          <cell r="K612">
            <v>42331</v>
          </cell>
          <cell r="L612">
            <v>1</v>
          </cell>
          <cell r="M612">
            <v>0</v>
          </cell>
        </row>
        <row r="613">
          <cell r="C613">
            <v>8001125</v>
          </cell>
          <cell r="D613" t="str">
            <v>MEDELLIN</v>
          </cell>
          <cell r="E613" t="str">
            <v>LINA MARIA LONDOÑO VEGA</v>
          </cell>
          <cell r="F613" t="str">
            <v>EDUARDO BOTERO SOTO</v>
          </cell>
          <cell r="G613">
            <v>0</v>
          </cell>
          <cell r="H613">
            <v>0</v>
          </cell>
          <cell r="I613">
            <v>42304</v>
          </cell>
          <cell r="J613">
            <v>15108141</v>
          </cell>
          <cell r="K613">
            <v>42331</v>
          </cell>
          <cell r="L613">
            <v>1</v>
          </cell>
          <cell r="M613">
            <v>0</v>
          </cell>
        </row>
        <row r="614">
          <cell r="C614">
            <v>8001132</v>
          </cell>
          <cell r="D614" t="str">
            <v>MEDELLIN</v>
          </cell>
          <cell r="E614" t="str">
            <v>NORELA PATRICIA BARCO ATEHORTUA</v>
          </cell>
          <cell r="F614" t="str">
            <v>HPTU</v>
          </cell>
          <cell r="G614">
            <v>0</v>
          </cell>
          <cell r="H614">
            <v>0</v>
          </cell>
          <cell r="I614">
            <v>42304</v>
          </cell>
          <cell r="J614">
            <v>15108142</v>
          </cell>
          <cell r="K614">
            <v>42314</v>
          </cell>
          <cell r="L614">
            <v>1</v>
          </cell>
          <cell r="M614">
            <v>0</v>
          </cell>
        </row>
        <row r="615">
          <cell r="C615">
            <v>2238</v>
          </cell>
          <cell r="D615" t="str">
            <v>BOGOTA</v>
          </cell>
          <cell r="E615" t="str">
            <v>DIANA PAOLA GOMEZ MARTINEZ</v>
          </cell>
          <cell r="F615" t="str">
            <v>INFONET</v>
          </cell>
          <cell r="G615">
            <v>0</v>
          </cell>
          <cell r="H615">
            <v>0</v>
          </cell>
          <cell r="I615">
            <v>42304</v>
          </cell>
          <cell r="J615">
            <v>15100144</v>
          </cell>
          <cell r="K615">
            <v>42331</v>
          </cell>
          <cell r="L615">
            <v>1</v>
          </cell>
          <cell r="M615">
            <v>0</v>
          </cell>
        </row>
        <row r="616">
          <cell r="C616">
            <v>8001118</v>
          </cell>
          <cell r="D616" t="str">
            <v>MEDELLIN</v>
          </cell>
          <cell r="E616" t="str">
            <v>ALEJANDRA EUGENIA LONDOÑO OROZCO</v>
          </cell>
          <cell r="F616" t="str">
            <v>CONSTRUCTORA COTEX</v>
          </cell>
          <cell r="G616">
            <v>0</v>
          </cell>
          <cell r="H616">
            <v>0</v>
          </cell>
          <cell r="I616">
            <v>42305</v>
          </cell>
          <cell r="J616">
            <v>15108147</v>
          </cell>
          <cell r="K616">
            <v>42342</v>
          </cell>
          <cell r="L616">
            <v>1</v>
          </cell>
          <cell r="M616">
            <v>0</v>
          </cell>
        </row>
        <row r="617">
          <cell r="C617">
            <v>8001135</v>
          </cell>
          <cell r="D617" t="str">
            <v>MEDELLIN</v>
          </cell>
          <cell r="E617" t="str">
            <v>LINA MARIA LONDOÑO VEGA</v>
          </cell>
          <cell r="F617" t="str">
            <v>LINA MARIA LONDOÑO</v>
          </cell>
          <cell r="G617">
            <v>0</v>
          </cell>
          <cell r="H617">
            <v>0</v>
          </cell>
          <cell r="I617">
            <v>42304</v>
          </cell>
          <cell r="J617">
            <v>15108143</v>
          </cell>
          <cell r="K617">
            <v>42331</v>
          </cell>
          <cell r="L617">
            <v>0</v>
          </cell>
          <cell r="M617">
            <v>0</v>
          </cell>
        </row>
        <row r="618">
          <cell r="C618">
            <v>2306</v>
          </cell>
          <cell r="D618" t="str">
            <v>BOGOTA</v>
          </cell>
          <cell r="E618" t="str">
            <v>ELIZABETH ACOSTA</v>
          </cell>
          <cell r="F618" t="str">
            <v>EQUIPOS Y CONTROLES</v>
          </cell>
          <cell r="G618">
            <v>0</v>
          </cell>
          <cell r="H618">
            <v>0</v>
          </cell>
          <cell r="I618">
            <v>42304</v>
          </cell>
          <cell r="J618">
            <v>15100144</v>
          </cell>
          <cell r="K618">
            <v>42331</v>
          </cell>
          <cell r="L618">
            <v>0</v>
          </cell>
          <cell r="M618">
            <v>0</v>
          </cell>
        </row>
        <row r="619">
          <cell r="C619">
            <v>8001128</v>
          </cell>
          <cell r="D619" t="str">
            <v>MEDELLIN</v>
          </cell>
          <cell r="E619" t="str">
            <v>LINA MARIA LONDOÑO VEGA</v>
          </cell>
          <cell r="F619" t="str">
            <v>AUTOGAS</v>
          </cell>
          <cell r="G619">
            <v>0</v>
          </cell>
          <cell r="H619">
            <v>0</v>
          </cell>
          <cell r="I619">
            <v>42304</v>
          </cell>
          <cell r="J619">
            <v>15108145</v>
          </cell>
          <cell r="K619">
            <v>42314</v>
          </cell>
          <cell r="L619">
            <v>0</v>
          </cell>
          <cell r="M619">
            <v>0</v>
          </cell>
        </row>
        <row r="620">
          <cell r="C620">
            <v>6000800</v>
          </cell>
          <cell r="D620" t="str">
            <v>CALI</v>
          </cell>
          <cell r="E620" t="str">
            <v>DIANA SOFIA OSPINA TOBON</v>
          </cell>
          <cell r="F620" t="str">
            <v>LESGO</v>
          </cell>
          <cell r="G620">
            <v>0</v>
          </cell>
          <cell r="H620">
            <v>0</v>
          </cell>
          <cell r="I620">
            <v>42305</v>
          </cell>
          <cell r="J620">
            <v>15106146</v>
          </cell>
          <cell r="K620">
            <v>42332</v>
          </cell>
          <cell r="L620">
            <v>1</v>
          </cell>
          <cell r="M620">
            <v>0</v>
          </cell>
        </row>
        <row r="621">
          <cell r="C621">
            <v>11</v>
          </cell>
          <cell r="D621" t="str">
            <v>BOGOTA</v>
          </cell>
          <cell r="E621" t="str">
            <v>JAVIER RAMIREZ</v>
          </cell>
          <cell r="F621" t="str">
            <v>ORGANIK (SALUD VIDA)</v>
          </cell>
          <cell r="G621">
            <v>0</v>
          </cell>
          <cell r="H621">
            <v>0</v>
          </cell>
          <cell r="I621">
            <v>42305</v>
          </cell>
          <cell r="J621">
            <v>15100149</v>
          </cell>
          <cell r="K621">
            <v>42332</v>
          </cell>
          <cell r="L621">
            <v>1</v>
          </cell>
          <cell r="M621">
            <v>0</v>
          </cell>
        </row>
        <row r="622">
          <cell r="C622">
            <v>8001138</v>
          </cell>
          <cell r="D622" t="str">
            <v>MEDELLIN</v>
          </cell>
          <cell r="E622" t="str">
            <v>LINA MARIA LONDOÑO VEGA</v>
          </cell>
          <cell r="F622" t="str">
            <v>SUPPLA</v>
          </cell>
          <cell r="G622">
            <v>0</v>
          </cell>
          <cell r="H622">
            <v>0</v>
          </cell>
          <cell r="I622">
            <v>42305</v>
          </cell>
          <cell r="J622">
            <v>15108150</v>
          </cell>
          <cell r="K622">
            <v>42332</v>
          </cell>
          <cell r="L622">
            <v>0</v>
          </cell>
          <cell r="M622">
            <v>0</v>
          </cell>
        </row>
        <row r="623">
          <cell r="C623">
            <v>2312</v>
          </cell>
          <cell r="D623" t="str">
            <v>BOGOTA</v>
          </cell>
          <cell r="E623" t="str">
            <v>FIORELLA FALASCHINI CAVUOTO</v>
          </cell>
          <cell r="F623" t="str">
            <v>INSTITUTO HUMBOLDT</v>
          </cell>
          <cell r="G623">
            <v>0</v>
          </cell>
          <cell r="H623">
            <v>0</v>
          </cell>
          <cell r="I623">
            <v>42305</v>
          </cell>
          <cell r="J623">
            <v>15100151</v>
          </cell>
          <cell r="K623">
            <v>42301</v>
          </cell>
          <cell r="L623">
            <v>0</v>
          </cell>
          <cell r="M623">
            <v>0</v>
          </cell>
        </row>
        <row r="624">
          <cell r="C624">
            <v>10</v>
          </cell>
          <cell r="D624" t="str">
            <v>BOGOTA</v>
          </cell>
          <cell r="E624" t="str">
            <v>JAVIER RAMIREZ</v>
          </cell>
          <cell r="F624" t="str">
            <v>ORGASNIK (SALUD VIDA)</v>
          </cell>
          <cell r="G624">
            <v>0</v>
          </cell>
          <cell r="H624">
            <v>0</v>
          </cell>
          <cell r="I624">
            <v>42307</v>
          </cell>
          <cell r="J624">
            <v>15100160</v>
          </cell>
          <cell r="K624">
            <v>42334</v>
          </cell>
          <cell r="L624">
            <v>2</v>
          </cell>
          <cell r="M624">
            <v>0</v>
          </cell>
        </row>
        <row r="625">
          <cell r="C625">
            <v>2237</v>
          </cell>
          <cell r="D625" t="str">
            <v>BOGOTA</v>
          </cell>
          <cell r="E625" t="str">
            <v>FIORELLA FALASCHINI CAVUOTO</v>
          </cell>
          <cell r="F625" t="str">
            <v>ARINDEC</v>
          </cell>
          <cell r="G625">
            <v>0</v>
          </cell>
          <cell r="H625">
            <v>0</v>
          </cell>
          <cell r="I625">
            <v>42305</v>
          </cell>
          <cell r="J625">
            <v>15100148</v>
          </cell>
          <cell r="K625">
            <v>42332</v>
          </cell>
          <cell r="L625">
            <v>0</v>
          </cell>
          <cell r="M625">
            <v>0</v>
          </cell>
        </row>
        <row r="626">
          <cell r="C626">
            <v>2314</v>
          </cell>
          <cell r="D626" t="str">
            <v>BOGOTA</v>
          </cell>
          <cell r="E626" t="str">
            <v>JAVIER RAMIREZ</v>
          </cell>
          <cell r="F626" t="str">
            <v>ORGANIK</v>
          </cell>
          <cell r="G626">
            <v>0</v>
          </cell>
          <cell r="H626">
            <v>0</v>
          </cell>
          <cell r="I626">
            <v>42306</v>
          </cell>
          <cell r="J626">
            <v>15100152</v>
          </cell>
          <cell r="K626">
            <v>42334</v>
          </cell>
          <cell r="L626">
            <v>1</v>
          </cell>
          <cell r="M626">
            <v>0</v>
          </cell>
        </row>
        <row r="627">
          <cell r="C627">
            <v>2305</v>
          </cell>
          <cell r="D627" t="str">
            <v>BOGOTA</v>
          </cell>
          <cell r="E627" t="str">
            <v>DIANA MARCELA PRIETO</v>
          </cell>
          <cell r="F627" t="str">
            <v>IC CONSTRUCTORA</v>
          </cell>
          <cell r="G627">
            <v>0</v>
          </cell>
          <cell r="H627">
            <v>0</v>
          </cell>
          <cell r="I627">
            <v>42306</v>
          </cell>
          <cell r="J627">
            <v>15100156</v>
          </cell>
          <cell r="K627">
            <v>42334</v>
          </cell>
          <cell r="L627">
            <v>0</v>
          </cell>
          <cell r="M627">
            <v>0</v>
          </cell>
        </row>
        <row r="628">
          <cell r="C628">
            <v>6000801</v>
          </cell>
          <cell r="D628" t="str">
            <v>CALI</v>
          </cell>
          <cell r="E628" t="str">
            <v>TATIANA FRANCO</v>
          </cell>
          <cell r="F628" t="str">
            <v>COLTABACO</v>
          </cell>
          <cell r="G628">
            <v>0</v>
          </cell>
          <cell r="H628">
            <v>0</v>
          </cell>
          <cell r="I628">
            <v>42306</v>
          </cell>
          <cell r="J628">
            <v>15106155</v>
          </cell>
          <cell r="K628">
            <v>42334</v>
          </cell>
          <cell r="L628">
            <v>0</v>
          </cell>
          <cell r="M628">
            <v>0</v>
          </cell>
        </row>
        <row r="629">
          <cell r="C629">
            <v>2320</v>
          </cell>
          <cell r="D629" t="str">
            <v>BOGOTA</v>
          </cell>
          <cell r="E629" t="str">
            <v>SANTIAGO VENGOECHEA</v>
          </cell>
          <cell r="F629" t="str">
            <v>SANTIAGO VENGOCHEA</v>
          </cell>
          <cell r="G629">
            <v>0</v>
          </cell>
          <cell r="H629">
            <v>0</v>
          </cell>
          <cell r="I629">
            <v>42306</v>
          </cell>
          <cell r="J629">
            <v>15100154</v>
          </cell>
          <cell r="K629">
            <v>42334</v>
          </cell>
          <cell r="L629">
            <v>0</v>
          </cell>
          <cell r="M629">
            <v>0</v>
          </cell>
        </row>
        <row r="630">
          <cell r="C630">
            <v>2318</v>
          </cell>
          <cell r="D630" t="str">
            <v>BOGOTA</v>
          </cell>
          <cell r="E630" t="str">
            <v>ALVARO FLOREZ</v>
          </cell>
          <cell r="F630" t="str">
            <v>LABORATORIOS PROVET</v>
          </cell>
          <cell r="G630">
            <v>0</v>
          </cell>
          <cell r="H630">
            <v>0</v>
          </cell>
          <cell r="I630">
            <v>42307</v>
          </cell>
          <cell r="J630">
            <v>15100162</v>
          </cell>
          <cell r="K630">
            <v>42334</v>
          </cell>
          <cell r="L630">
            <v>1</v>
          </cell>
          <cell r="M630">
            <v>0</v>
          </cell>
        </row>
        <row r="631">
          <cell r="C631">
            <v>8001140</v>
          </cell>
          <cell r="D631" t="str">
            <v>MEDELLIN</v>
          </cell>
          <cell r="E631" t="str">
            <v>ALVARO FLOREZ</v>
          </cell>
          <cell r="F631" t="str">
            <v>FAMOC MEDELLIN</v>
          </cell>
          <cell r="G631">
            <v>0</v>
          </cell>
          <cell r="H631">
            <v>0</v>
          </cell>
          <cell r="I631">
            <v>42307</v>
          </cell>
          <cell r="J631">
            <v>15108161</v>
          </cell>
          <cell r="K631">
            <v>42319</v>
          </cell>
          <cell r="L631">
            <v>1</v>
          </cell>
          <cell r="M631">
            <v>0</v>
          </cell>
        </row>
        <row r="632">
          <cell r="C632">
            <v>2319</v>
          </cell>
          <cell r="D632" t="str">
            <v>BOGOTA</v>
          </cell>
          <cell r="E632" t="str">
            <v>DIANA CAROLINA RAMOS</v>
          </cell>
          <cell r="F632" t="str">
            <v>LABORATORIOS ROVAR</v>
          </cell>
          <cell r="G632">
            <v>0</v>
          </cell>
          <cell r="H632">
            <v>0</v>
          </cell>
          <cell r="I632">
            <v>42307</v>
          </cell>
          <cell r="J632">
            <v>15100163</v>
          </cell>
          <cell r="K632">
            <v>42334</v>
          </cell>
          <cell r="L632">
            <v>0</v>
          </cell>
          <cell r="M632">
            <v>0</v>
          </cell>
        </row>
        <row r="633">
          <cell r="C633">
            <v>2329</v>
          </cell>
          <cell r="D633" t="str">
            <v>BOGOTA</v>
          </cell>
          <cell r="E633" t="str">
            <v>CLARA SANTAMARIA</v>
          </cell>
          <cell r="F633" t="str">
            <v>CLARA SANTAMARIA</v>
          </cell>
          <cell r="G633">
            <v>0</v>
          </cell>
          <cell r="H633">
            <v>0</v>
          </cell>
          <cell r="I633">
            <v>42311</v>
          </cell>
          <cell r="J633">
            <v>15110043</v>
          </cell>
          <cell r="K633">
            <v>42338</v>
          </cell>
          <cell r="L633">
            <v>2</v>
          </cell>
          <cell r="M633">
            <v>0</v>
          </cell>
        </row>
        <row r="634">
          <cell r="C634">
            <v>8001141</v>
          </cell>
          <cell r="D634" t="str">
            <v>MEDELLIN</v>
          </cell>
          <cell r="E634" t="str">
            <v>LINA MARIA LONDOÑO VEGA</v>
          </cell>
          <cell r="F634" t="str">
            <v>AUTOGAS</v>
          </cell>
          <cell r="G634">
            <v>0</v>
          </cell>
          <cell r="H634">
            <v>0</v>
          </cell>
          <cell r="I634">
            <v>42307</v>
          </cell>
          <cell r="J634">
            <v>15108164</v>
          </cell>
          <cell r="K634">
            <v>42334</v>
          </cell>
          <cell r="L634">
            <v>0</v>
          </cell>
          <cell r="M634">
            <v>0</v>
          </cell>
        </row>
        <row r="635">
          <cell r="C635">
            <v>8001104</v>
          </cell>
          <cell r="D635" t="str">
            <v>MEDELLIN</v>
          </cell>
          <cell r="E635" t="str">
            <v>ALEJANDRA EUGENIA LONDOÑO OROZCO</v>
          </cell>
          <cell r="F635" t="str">
            <v>CONCONCRETO</v>
          </cell>
          <cell r="G635">
            <v>0</v>
          </cell>
          <cell r="H635">
            <v>0</v>
          </cell>
          <cell r="I635">
            <v>42311</v>
          </cell>
          <cell r="J635">
            <v>15118042</v>
          </cell>
          <cell r="K635">
            <v>42338</v>
          </cell>
          <cell r="L635">
            <v>2</v>
          </cell>
          <cell r="M635">
            <v>0</v>
          </cell>
        </row>
        <row r="636">
          <cell r="C636">
            <v>8001144</v>
          </cell>
          <cell r="D636" t="str">
            <v>MEDELLIN</v>
          </cell>
          <cell r="E636" t="str">
            <v>ALEJANDRA EUGENIA LONDOÑO OROZCO</v>
          </cell>
          <cell r="F636" t="str">
            <v>CONCONCRETO</v>
          </cell>
          <cell r="G636">
            <v>0</v>
          </cell>
          <cell r="H636">
            <v>0</v>
          </cell>
          <cell r="I636">
            <v>42311</v>
          </cell>
          <cell r="J636">
            <v>15118044</v>
          </cell>
          <cell r="K636">
            <v>42349</v>
          </cell>
          <cell r="L636">
            <v>0</v>
          </cell>
          <cell r="M636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72"/>
  <sheetViews>
    <sheetView showGridLines="0" tabSelected="1" zoomScale="75" zoomScaleNormal="75" workbookViewId="0">
      <pane ySplit="10" topLeftCell="A11" activePane="bottomLeft" state="frozen"/>
      <selection pane="bottomLeft" activeCell="B9" sqref="B9"/>
    </sheetView>
  </sheetViews>
  <sheetFormatPr baseColWidth="10" defaultRowHeight="20.100000000000001" customHeight="1" x14ac:dyDescent="0.25"/>
  <cols>
    <col min="1" max="1" width="15.42578125" style="2" customWidth="1"/>
    <col min="2" max="2" width="14" style="2" customWidth="1"/>
    <col min="3" max="3" width="9.7109375" style="2" customWidth="1"/>
    <col min="4" max="4" width="19.28515625" style="2" hidden="1" customWidth="1"/>
    <col min="5" max="5" width="42.28515625" style="111" customWidth="1"/>
    <col min="6" max="6" width="6.5703125" style="2" customWidth="1"/>
    <col min="7" max="16" width="2.42578125" style="9" customWidth="1"/>
    <col min="17" max="17" width="6" style="91" customWidth="1"/>
    <col min="18" max="18" width="5" style="91" customWidth="1"/>
    <col min="19" max="20" width="3.7109375" style="9" customWidth="1"/>
    <col min="21" max="21" width="168.85546875" style="10" customWidth="1"/>
    <col min="22" max="22" width="17.28515625" customWidth="1"/>
  </cols>
  <sheetData>
    <row r="1" spans="1:21" ht="15" customHeight="1" x14ac:dyDescent="0.25">
      <c r="A1" s="2" t="s">
        <v>829</v>
      </c>
      <c r="F1" s="4"/>
      <c r="G1" s="153" t="s">
        <v>28</v>
      </c>
      <c r="H1" s="154"/>
      <c r="U1" s="166" t="s">
        <v>1110</v>
      </c>
    </row>
    <row r="2" spans="1:21" ht="15" customHeight="1" x14ac:dyDescent="0.25">
      <c r="A2" s="158"/>
      <c r="B2" s="158"/>
      <c r="C2" s="158"/>
      <c r="D2" s="158"/>
      <c r="E2" s="162"/>
      <c r="F2" s="3"/>
      <c r="G2" s="153" t="s">
        <v>25</v>
      </c>
      <c r="H2" s="154"/>
      <c r="U2" s="167"/>
    </row>
    <row r="3" spans="1:21" ht="15" customHeight="1" x14ac:dyDescent="0.25">
      <c r="A3" s="158"/>
      <c r="B3" s="158"/>
      <c r="C3" s="158"/>
      <c r="D3" s="158"/>
      <c r="E3" s="162"/>
      <c r="F3" s="5"/>
      <c r="G3" s="153" t="s">
        <v>26</v>
      </c>
      <c r="H3" s="154"/>
      <c r="U3" s="167"/>
    </row>
    <row r="4" spans="1:21" ht="15" customHeight="1" x14ac:dyDescent="0.25">
      <c r="A4" s="7"/>
      <c r="B4" s="7"/>
      <c r="C4" s="18"/>
      <c r="D4" s="7"/>
      <c r="E4" s="162"/>
      <c r="F4" s="6"/>
      <c r="G4" s="153" t="s">
        <v>27</v>
      </c>
      <c r="H4" s="154"/>
      <c r="U4" s="167"/>
    </row>
    <row r="5" spans="1:21" ht="15" customHeight="1" x14ac:dyDescent="0.25">
      <c r="A5" s="1"/>
      <c r="B5" s="1"/>
      <c r="C5" s="1"/>
      <c r="D5" s="1"/>
      <c r="E5" s="112"/>
      <c r="F5" s="8"/>
      <c r="G5" s="153" t="s">
        <v>30</v>
      </c>
      <c r="H5" s="154"/>
      <c r="U5" s="167"/>
    </row>
    <row r="6" spans="1:21" ht="15" customHeight="1" thickBot="1" x14ac:dyDescent="0.3">
      <c r="A6" s="1"/>
      <c r="B6" s="1"/>
      <c r="C6" s="1"/>
      <c r="D6" s="1"/>
      <c r="E6" s="112"/>
      <c r="F6" s="152"/>
      <c r="G6" s="153" t="s">
        <v>34</v>
      </c>
      <c r="H6" s="155"/>
      <c r="U6" s="168"/>
    </row>
    <row r="7" spans="1:21" ht="21" customHeight="1" thickBot="1" x14ac:dyDescent="0.3">
      <c r="A7" s="163" t="s">
        <v>1109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</row>
    <row r="8" spans="1:21" ht="11.25" customHeight="1" thickBot="1" x14ac:dyDescent="0.3">
      <c r="A8" s="1"/>
      <c r="B8" s="1"/>
      <c r="C8" s="1"/>
      <c r="D8" s="1"/>
      <c r="E8" s="1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92"/>
      <c r="R8" s="92"/>
      <c r="S8" s="1"/>
      <c r="T8" s="1"/>
      <c r="U8" s="1"/>
    </row>
    <row r="9" spans="1:21" ht="15" customHeight="1" x14ac:dyDescent="0.25">
      <c r="A9" s="13" t="s">
        <v>7</v>
      </c>
      <c r="B9" s="15" t="s">
        <v>8</v>
      </c>
      <c r="C9" s="156" t="s">
        <v>823</v>
      </c>
      <c r="D9" s="15" t="s">
        <v>6</v>
      </c>
      <c r="E9" s="113" t="s">
        <v>5</v>
      </c>
      <c r="F9" s="93" t="s">
        <v>4</v>
      </c>
      <c r="G9" s="95" t="s">
        <v>3</v>
      </c>
      <c r="H9" s="95"/>
      <c r="I9" s="95"/>
      <c r="J9" s="95"/>
      <c r="K9" s="95"/>
      <c r="L9" s="96"/>
      <c r="M9" s="100" t="s">
        <v>19</v>
      </c>
      <c r="N9" s="100"/>
      <c r="O9" s="100"/>
      <c r="P9" s="100"/>
      <c r="Q9" s="104" t="s">
        <v>824</v>
      </c>
      <c r="R9" s="159" t="s">
        <v>827</v>
      </c>
      <c r="S9" s="160"/>
      <c r="T9" s="161"/>
      <c r="U9" s="11" t="s">
        <v>31</v>
      </c>
    </row>
    <row r="10" spans="1:21" ht="15.75" thickBot="1" x14ac:dyDescent="0.3">
      <c r="A10" s="14"/>
      <c r="B10" s="16"/>
      <c r="C10" s="157"/>
      <c r="D10" s="16"/>
      <c r="E10" s="114"/>
      <c r="F10" s="94"/>
      <c r="G10" s="97" t="s">
        <v>2</v>
      </c>
      <c r="H10" s="98" t="s">
        <v>1</v>
      </c>
      <c r="I10" s="98" t="s">
        <v>0</v>
      </c>
      <c r="J10" s="98" t="s">
        <v>16</v>
      </c>
      <c r="K10" s="98" t="s">
        <v>17</v>
      </c>
      <c r="L10" s="99" t="s">
        <v>18</v>
      </c>
      <c r="M10" s="101" t="s">
        <v>20</v>
      </c>
      <c r="N10" s="102" t="s">
        <v>21</v>
      </c>
      <c r="O10" s="102" t="s">
        <v>22</v>
      </c>
      <c r="P10" s="103" t="s">
        <v>18</v>
      </c>
      <c r="Q10" s="105" t="s">
        <v>825</v>
      </c>
      <c r="R10" s="106" t="s">
        <v>826</v>
      </c>
      <c r="S10" s="107" t="s">
        <v>23</v>
      </c>
      <c r="T10" s="108" t="s">
        <v>24</v>
      </c>
      <c r="U10" s="12"/>
    </row>
    <row r="11" spans="1:21" ht="20.100000000000001" customHeight="1" x14ac:dyDescent="0.25">
      <c r="A11" s="140"/>
      <c r="B11" s="150"/>
      <c r="C11" s="110"/>
      <c r="D11" s="109"/>
      <c r="E11" s="115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39"/>
    </row>
    <row r="12" spans="1:21" ht="20.100000000000001" customHeight="1" x14ac:dyDescent="0.25">
      <c r="A12" s="140"/>
      <c r="B12" s="150"/>
      <c r="C12" s="110"/>
      <c r="D12" s="109"/>
      <c r="E12" s="11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39"/>
    </row>
    <row r="13" spans="1:21" ht="20.100000000000001" customHeight="1" x14ac:dyDescent="0.25">
      <c r="A13" s="140"/>
      <c r="B13" s="150"/>
      <c r="C13" s="110"/>
      <c r="D13" s="109"/>
      <c r="E13" s="115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39"/>
    </row>
    <row r="14" spans="1:21" ht="20.100000000000001" customHeight="1" x14ac:dyDescent="0.25">
      <c r="A14" s="140"/>
      <c r="B14" s="150"/>
      <c r="C14" s="110"/>
      <c r="D14" s="109"/>
      <c r="E14" s="1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39"/>
    </row>
    <row r="15" spans="1:21" ht="20.100000000000001" customHeight="1" x14ac:dyDescent="0.25">
      <c r="A15" s="140"/>
      <c r="B15" s="150"/>
      <c r="C15" s="110"/>
      <c r="D15" s="109"/>
      <c r="E15" s="11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39"/>
    </row>
    <row r="16" spans="1:21" ht="20.100000000000001" customHeight="1" x14ac:dyDescent="0.25">
      <c r="A16" s="140"/>
      <c r="B16" s="150"/>
      <c r="C16" s="110"/>
      <c r="D16" s="109"/>
      <c r="E16" s="1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39"/>
    </row>
    <row r="17" spans="1:21" ht="20.100000000000001" customHeight="1" x14ac:dyDescent="0.25">
      <c r="A17" s="140"/>
      <c r="B17" s="150"/>
      <c r="C17" s="110"/>
      <c r="D17" s="109"/>
      <c r="E17" s="11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39"/>
    </row>
    <row r="18" spans="1:21" ht="20.100000000000001" customHeight="1" x14ac:dyDescent="0.25">
      <c r="A18" s="140"/>
      <c r="B18" s="150"/>
      <c r="C18" s="110"/>
      <c r="D18" s="109"/>
      <c r="E18" s="11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39"/>
    </row>
    <row r="19" spans="1:21" ht="20.100000000000001" customHeight="1" x14ac:dyDescent="0.25">
      <c r="A19" s="140"/>
      <c r="B19" s="150"/>
      <c r="C19" s="110"/>
      <c r="D19" s="109"/>
      <c r="E19" s="11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39"/>
    </row>
    <row r="20" spans="1:21" ht="20.100000000000001" customHeight="1" x14ac:dyDescent="0.25">
      <c r="A20" s="140"/>
      <c r="B20" s="150"/>
      <c r="C20" s="110"/>
      <c r="D20" s="109"/>
      <c r="E20" s="11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39"/>
    </row>
    <row r="21" spans="1:21" ht="20.100000000000001" customHeight="1" x14ac:dyDescent="0.25">
      <c r="A21" s="140"/>
      <c r="B21" s="150"/>
      <c r="C21" s="110"/>
      <c r="D21" s="109"/>
      <c r="E21" s="11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39"/>
    </row>
    <row r="22" spans="1:21" ht="20.100000000000001" customHeight="1" x14ac:dyDescent="0.25">
      <c r="A22" s="140"/>
      <c r="B22" s="150"/>
      <c r="C22" s="110"/>
      <c r="D22" s="109"/>
      <c r="E22" s="1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39"/>
    </row>
    <row r="23" spans="1:21" ht="20.100000000000001" customHeight="1" x14ac:dyDescent="0.25">
      <c r="A23" s="140"/>
      <c r="B23" s="150"/>
      <c r="C23" s="110"/>
      <c r="D23" s="109"/>
      <c r="E23" s="11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39"/>
    </row>
    <row r="24" spans="1:21" ht="20.100000000000001" customHeight="1" x14ac:dyDescent="0.25">
      <c r="A24" s="140"/>
      <c r="B24" s="150"/>
      <c r="C24" s="110"/>
      <c r="D24" s="109"/>
      <c r="E24" s="1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39"/>
    </row>
    <row r="25" spans="1:21" ht="20.100000000000001" customHeight="1" x14ac:dyDescent="0.25">
      <c r="A25" s="140"/>
      <c r="B25" s="150"/>
      <c r="C25" s="110"/>
      <c r="D25" s="109"/>
      <c r="E25" s="1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39"/>
    </row>
    <row r="26" spans="1:21" ht="20.100000000000001" customHeight="1" x14ac:dyDescent="0.25">
      <c r="A26" s="140"/>
      <c r="B26" s="150"/>
      <c r="C26" s="110"/>
      <c r="D26" s="109"/>
      <c r="E26" s="1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39"/>
    </row>
    <row r="27" spans="1:21" ht="20.100000000000001" customHeight="1" x14ac:dyDescent="0.25">
      <c r="A27" s="140"/>
      <c r="B27" s="150"/>
      <c r="C27" s="110"/>
      <c r="D27" s="109"/>
      <c r="E27" s="1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39"/>
    </row>
    <row r="28" spans="1:21" ht="20.100000000000001" customHeight="1" x14ac:dyDescent="0.25">
      <c r="A28" s="140"/>
      <c r="B28" s="150"/>
      <c r="C28" s="110"/>
      <c r="D28" s="109"/>
      <c r="E28" s="1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39"/>
    </row>
    <row r="29" spans="1:21" ht="20.100000000000001" customHeight="1" x14ac:dyDescent="0.25">
      <c r="A29" s="140"/>
      <c r="B29" s="150"/>
      <c r="C29" s="110"/>
      <c r="D29" s="109"/>
      <c r="E29" s="1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39"/>
    </row>
    <row r="30" spans="1:21" ht="20.100000000000001" customHeight="1" x14ac:dyDescent="0.25">
      <c r="A30" s="140"/>
      <c r="B30" s="150"/>
      <c r="C30" s="110"/>
      <c r="D30" s="109"/>
      <c r="E30" s="1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39"/>
    </row>
    <row r="31" spans="1:21" ht="20.100000000000001" customHeight="1" x14ac:dyDescent="0.25">
      <c r="A31" s="140"/>
      <c r="B31" s="150"/>
      <c r="C31" s="110"/>
      <c r="D31" s="109"/>
      <c r="E31" s="1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39"/>
    </row>
    <row r="32" spans="1:21" ht="20.100000000000001" customHeight="1" x14ac:dyDescent="0.25">
      <c r="A32" s="140"/>
      <c r="B32" s="150"/>
      <c r="C32" s="110"/>
      <c r="D32" s="109"/>
      <c r="E32" s="1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39"/>
    </row>
    <row r="33" spans="1:21" ht="20.100000000000001" customHeight="1" x14ac:dyDescent="0.25">
      <c r="A33" s="140"/>
      <c r="B33" s="150"/>
      <c r="C33" s="110"/>
      <c r="D33" s="109"/>
      <c r="E33" s="1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39"/>
    </row>
    <row r="34" spans="1:21" ht="20.100000000000001" customHeight="1" x14ac:dyDescent="0.25">
      <c r="A34" s="140"/>
      <c r="B34" s="150"/>
      <c r="C34" s="110"/>
      <c r="D34" s="109"/>
      <c r="E34" s="1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39"/>
    </row>
    <row r="35" spans="1:21" ht="20.100000000000001" customHeight="1" x14ac:dyDescent="0.25">
      <c r="A35" s="140"/>
      <c r="B35" s="150"/>
      <c r="C35" s="110"/>
      <c r="D35" s="109"/>
      <c r="E35" s="11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39"/>
    </row>
    <row r="36" spans="1:21" ht="20.100000000000001" customHeight="1" x14ac:dyDescent="0.25">
      <c r="A36" s="140"/>
      <c r="B36" s="150"/>
      <c r="C36" s="110"/>
      <c r="D36" s="109"/>
      <c r="E36" s="11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39"/>
    </row>
    <row r="37" spans="1:21" ht="20.100000000000001" customHeight="1" x14ac:dyDescent="0.25">
      <c r="A37" s="140"/>
      <c r="B37" s="150"/>
      <c r="C37" s="110"/>
      <c r="D37" s="109"/>
      <c r="E37" s="11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39"/>
    </row>
    <row r="38" spans="1:21" ht="20.100000000000001" customHeight="1" x14ac:dyDescent="0.25">
      <c r="A38" s="140"/>
      <c r="B38" s="150"/>
      <c r="C38" s="110"/>
      <c r="D38" s="109"/>
      <c r="E38" s="1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39"/>
    </row>
    <row r="39" spans="1:21" ht="20.100000000000001" customHeight="1" x14ac:dyDescent="0.25">
      <c r="A39" s="140"/>
      <c r="B39" s="150"/>
      <c r="C39" s="110"/>
      <c r="D39" s="109"/>
      <c r="E39" s="11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39"/>
    </row>
    <row r="40" spans="1:21" ht="20.100000000000001" customHeight="1" x14ac:dyDescent="0.25">
      <c r="A40" s="140"/>
      <c r="B40" s="150"/>
      <c r="C40" s="110"/>
      <c r="D40" s="109"/>
      <c r="E40" s="11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39"/>
    </row>
    <row r="41" spans="1:21" ht="20.100000000000001" customHeight="1" x14ac:dyDescent="0.25">
      <c r="A41" s="140"/>
      <c r="B41" s="150"/>
      <c r="C41" s="110"/>
      <c r="D41" s="109"/>
      <c r="E41" s="11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39"/>
    </row>
    <row r="42" spans="1:21" ht="20.100000000000001" customHeight="1" x14ac:dyDescent="0.25">
      <c r="A42" s="140"/>
      <c r="B42" s="150"/>
      <c r="C42" s="110"/>
      <c r="D42" s="109"/>
      <c r="E42" s="11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39"/>
    </row>
    <row r="43" spans="1:21" ht="20.100000000000001" customHeight="1" x14ac:dyDescent="0.25">
      <c r="A43" s="140"/>
      <c r="B43" s="150"/>
      <c r="C43" s="110"/>
      <c r="D43" s="109"/>
      <c r="E43" s="1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39"/>
    </row>
    <row r="44" spans="1:21" ht="20.100000000000001" customHeight="1" x14ac:dyDescent="0.25">
      <c r="A44" s="140"/>
      <c r="B44" s="150"/>
      <c r="C44" s="110"/>
      <c r="D44" s="109"/>
      <c r="E44" s="11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39"/>
    </row>
    <row r="45" spans="1:21" ht="20.100000000000001" customHeight="1" x14ac:dyDescent="0.25">
      <c r="A45" s="140"/>
      <c r="B45" s="150"/>
      <c r="C45" s="110"/>
      <c r="D45" s="109"/>
      <c r="E45" s="11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39"/>
    </row>
    <row r="46" spans="1:21" ht="20.100000000000001" customHeight="1" x14ac:dyDescent="0.25">
      <c r="A46" s="140"/>
      <c r="B46" s="150"/>
      <c r="C46" s="110"/>
      <c r="D46" s="109"/>
      <c r="E46" s="11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39"/>
    </row>
    <row r="47" spans="1:21" ht="20.100000000000001" customHeight="1" x14ac:dyDescent="0.25">
      <c r="A47" s="140"/>
      <c r="B47" s="150"/>
      <c r="C47" s="110"/>
      <c r="D47" s="109"/>
      <c r="E47" s="115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39"/>
    </row>
    <row r="48" spans="1:21" ht="20.100000000000001" customHeight="1" x14ac:dyDescent="0.25">
      <c r="A48" s="140"/>
      <c r="B48" s="150"/>
      <c r="C48" s="110"/>
      <c r="D48" s="109"/>
      <c r="E48" s="11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39"/>
    </row>
    <row r="49" spans="1:21" ht="20.100000000000001" customHeight="1" x14ac:dyDescent="0.25">
      <c r="A49" s="140"/>
      <c r="B49" s="150"/>
      <c r="C49" s="110"/>
      <c r="D49" s="109"/>
      <c r="E49" s="115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39"/>
    </row>
    <row r="50" spans="1:21" ht="20.100000000000001" customHeight="1" x14ac:dyDescent="0.25">
      <c r="A50" s="140"/>
      <c r="B50" s="150"/>
      <c r="C50" s="110"/>
      <c r="D50" s="109"/>
      <c r="E50" s="11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39"/>
    </row>
    <row r="51" spans="1:21" ht="20.100000000000001" customHeight="1" x14ac:dyDescent="0.25">
      <c r="A51" s="140"/>
      <c r="B51" s="150"/>
      <c r="C51" s="110"/>
      <c r="D51" s="109"/>
      <c r="E51" s="115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39"/>
    </row>
    <row r="52" spans="1:21" ht="20.100000000000001" customHeight="1" x14ac:dyDescent="0.25">
      <c r="A52" s="140"/>
      <c r="B52" s="150"/>
      <c r="C52" s="110"/>
      <c r="D52" s="109"/>
      <c r="E52" s="11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39"/>
    </row>
    <row r="53" spans="1:21" ht="20.100000000000001" customHeight="1" x14ac:dyDescent="0.25">
      <c r="A53" s="140"/>
      <c r="B53" s="150"/>
      <c r="C53" s="110"/>
      <c r="D53" s="109"/>
      <c r="E53" s="11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39"/>
    </row>
    <row r="54" spans="1:21" ht="20.100000000000001" customHeight="1" x14ac:dyDescent="0.25">
      <c r="A54" s="140"/>
      <c r="B54" s="150"/>
      <c r="C54" s="110"/>
      <c r="D54" s="109"/>
      <c r="E54" s="11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39"/>
    </row>
    <row r="55" spans="1:21" ht="20.100000000000001" customHeight="1" x14ac:dyDescent="0.25">
      <c r="A55" s="140"/>
      <c r="B55" s="150"/>
      <c r="C55" s="110"/>
      <c r="D55" s="109"/>
      <c r="E55" s="115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39"/>
    </row>
    <row r="56" spans="1:21" ht="20.100000000000001" customHeight="1" x14ac:dyDescent="0.25">
      <c r="A56" s="140"/>
      <c r="B56" s="150"/>
      <c r="C56" s="110"/>
      <c r="D56" s="109"/>
      <c r="E56" s="11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39"/>
    </row>
    <row r="57" spans="1:21" ht="20.100000000000001" customHeight="1" x14ac:dyDescent="0.25">
      <c r="A57" s="140"/>
      <c r="B57" s="150"/>
      <c r="C57" s="110"/>
      <c r="D57" s="109"/>
      <c r="E57" s="115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39"/>
    </row>
    <row r="58" spans="1:21" ht="20.100000000000001" customHeight="1" x14ac:dyDescent="0.25">
      <c r="A58" s="140"/>
      <c r="B58" s="150"/>
      <c r="C58" s="110"/>
      <c r="D58" s="109"/>
      <c r="E58" s="11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39"/>
    </row>
    <row r="59" spans="1:21" ht="20.100000000000001" customHeight="1" x14ac:dyDescent="0.25">
      <c r="A59" s="140"/>
      <c r="B59" s="150"/>
      <c r="C59" s="110"/>
      <c r="D59" s="109"/>
      <c r="E59" s="11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39"/>
    </row>
    <row r="60" spans="1:21" ht="20.100000000000001" customHeight="1" x14ac:dyDescent="0.25">
      <c r="A60" s="140"/>
      <c r="B60" s="150"/>
      <c r="C60" s="110"/>
      <c r="D60" s="109"/>
      <c r="E60" s="115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39"/>
    </row>
    <row r="61" spans="1:21" ht="20.100000000000001" customHeight="1" x14ac:dyDescent="0.25">
      <c r="A61" s="140"/>
      <c r="B61" s="150"/>
      <c r="C61" s="110"/>
      <c r="D61" s="109"/>
      <c r="E61" s="115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39"/>
    </row>
    <row r="62" spans="1:21" ht="20.100000000000001" customHeight="1" x14ac:dyDescent="0.25">
      <c r="A62" s="140"/>
      <c r="B62" s="150"/>
      <c r="C62" s="110"/>
      <c r="D62" s="109"/>
      <c r="E62" s="115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39"/>
    </row>
    <row r="63" spans="1:21" ht="20.100000000000001" customHeight="1" x14ac:dyDescent="0.25">
      <c r="A63" s="140"/>
      <c r="B63" s="150"/>
      <c r="C63" s="110"/>
      <c r="D63" s="109"/>
      <c r="E63" s="115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39"/>
    </row>
    <row r="64" spans="1:21" ht="20.100000000000001" customHeight="1" x14ac:dyDescent="0.25">
      <c r="A64" s="140"/>
      <c r="B64" s="150"/>
      <c r="C64" s="110"/>
      <c r="D64" s="109"/>
      <c r="E64" s="115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39"/>
    </row>
    <row r="65" spans="1:21" ht="20.100000000000001" customHeight="1" x14ac:dyDescent="0.25">
      <c r="A65" s="140"/>
      <c r="B65" s="150"/>
      <c r="C65" s="110"/>
      <c r="D65" s="109"/>
      <c r="E65" s="115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39"/>
    </row>
    <row r="66" spans="1:21" ht="20.100000000000001" customHeight="1" x14ac:dyDescent="0.25">
      <c r="A66" s="140"/>
      <c r="B66" s="150"/>
      <c r="C66" s="110"/>
      <c r="D66" s="109"/>
      <c r="E66" s="115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39"/>
    </row>
    <row r="67" spans="1:21" ht="20.100000000000001" customHeight="1" x14ac:dyDescent="0.25">
      <c r="A67" s="140"/>
      <c r="B67" s="150"/>
      <c r="C67" s="110"/>
      <c r="D67" s="109"/>
      <c r="E67" s="115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39"/>
    </row>
    <row r="68" spans="1:21" ht="20.100000000000001" customHeight="1" x14ac:dyDescent="0.25">
      <c r="A68" s="140"/>
      <c r="B68" s="150"/>
      <c r="C68" s="110"/>
      <c r="D68" s="109"/>
      <c r="E68" s="115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39"/>
    </row>
    <row r="69" spans="1:21" ht="20.100000000000001" customHeight="1" x14ac:dyDescent="0.25">
      <c r="A69" s="151"/>
      <c r="B69" s="151"/>
    </row>
    <row r="70" spans="1:21" ht="20.100000000000001" customHeight="1" x14ac:dyDescent="0.25">
      <c r="A70" s="151"/>
      <c r="B70" s="151"/>
    </row>
    <row r="71" spans="1:21" ht="20.100000000000001" customHeight="1" x14ac:dyDescent="0.25">
      <c r="A71" s="151"/>
      <c r="B71" s="151"/>
    </row>
    <row r="72" spans="1:21" ht="20.100000000000001" customHeight="1" x14ac:dyDescent="0.25">
      <c r="A72" s="151"/>
      <c r="B72" s="151"/>
    </row>
    <row r="73" spans="1:21" ht="20.100000000000001" customHeight="1" x14ac:dyDescent="0.25">
      <c r="A73" s="151"/>
      <c r="B73" s="151"/>
    </row>
    <row r="74" spans="1:21" ht="20.100000000000001" customHeight="1" x14ac:dyDescent="0.25">
      <c r="A74" s="151"/>
      <c r="B74" s="151"/>
    </row>
    <row r="75" spans="1:21" ht="20.100000000000001" customHeight="1" x14ac:dyDescent="0.25">
      <c r="A75" s="151"/>
      <c r="B75" s="151"/>
    </row>
    <row r="76" spans="1:21" ht="20.100000000000001" customHeight="1" x14ac:dyDescent="0.25">
      <c r="A76" s="151"/>
      <c r="B76" s="151"/>
    </row>
    <row r="77" spans="1:21" ht="20.100000000000001" customHeight="1" x14ac:dyDescent="0.25">
      <c r="A77" s="151"/>
      <c r="B77" s="151"/>
    </row>
    <row r="78" spans="1:21" ht="20.100000000000001" customHeight="1" x14ac:dyDescent="0.25">
      <c r="A78" s="151"/>
      <c r="B78" s="151"/>
    </row>
    <row r="79" spans="1:21" ht="20.100000000000001" customHeight="1" x14ac:dyDescent="0.25">
      <c r="A79" s="151"/>
      <c r="B79" s="151"/>
    </row>
    <row r="80" spans="1:21" ht="20.100000000000001" customHeight="1" x14ac:dyDescent="0.25">
      <c r="A80" s="151"/>
      <c r="B80" s="151"/>
    </row>
    <row r="81" spans="1:2" ht="20.100000000000001" customHeight="1" x14ac:dyDescent="0.25">
      <c r="A81" s="151"/>
      <c r="B81" s="151"/>
    </row>
    <row r="82" spans="1:2" ht="20.100000000000001" customHeight="1" x14ac:dyDescent="0.25">
      <c r="A82" s="151"/>
      <c r="B82" s="151"/>
    </row>
    <row r="83" spans="1:2" ht="20.100000000000001" customHeight="1" x14ac:dyDescent="0.25">
      <c r="A83" s="151"/>
      <c r="B83" s="151"/>
    </row>
    <row r="84" spans="1:2" ht="20.100000000000001" customHeight="1" x14ac:dyDescent="0.25">
      <c r="A84" s="151"/>
      <c r="B84" s="151"/>
    </row>
    <row r="85" spans="1:2" ht="20.100000000000001" customHeight="1" x14ac:dyDescent="0.25">
      <c r="A85" s="151"/>
      <c r="B85" s="151"/>
    </row>
    <row r="86" spans="1:2" ht="20.100000000000001" customHeight="1" x14ac:dyDescent="0.25">
      <c r="A86" s="151"/>
      <c r="B86" s="151"/>
    </row>
    <row r="87" spans="1:2" ht="20.100000000000001" customHeight="1" x14ac:dyDescent="0.25">
      <c r="A87" s="151"/>
      <c r="B87" s="151"/>
    </row>
    <row r="88" spans="1:2" ht="20.100000000000001" customHeight="1" x14ac:dyDescent="0.25">
      <c r="A88" s="151"/>
      <c r="B88" s="151"/>
    </row>
    <row r="89" spans="1:2" ht="20.100000000000001" customHeight="1" x14ac:dyDescent="0.25">
      <c r="A89" s="151"/>
      <c r="B89" s="151"/>
    </row>
    <row r="90" spans="1:2" ht="20.100000000000001" customHeight="1" x14ac:dyDescent="0.25">
      <c r="A90" s="151"/>
      <c r="B90" s="151"/>
    </row>
    <row r="91" spans="1:2" ht="20.100000000000001" customHeight="1" x14ac:dyDescent="0.25">
      <c r="A91" s="151"/>
      <c r="B91" s="151"/>
    </row>
    <row r="92" spans="1:2" ht="20.100000000000001" customHeight="1" x14ac:dyDescent="0.25">
      <c r="A92" s="151"/>
      <c r="B92" s="151"/>
    </row>
    <row r="93" spans="1:2" ht="20.100000000000001" customHeight="1" x14ac:dyDescent="0.25">
      <c r="A93" s="151"/>
      <c r="B93" s="151"/>
    </row>
    <row r="94" spans="1:2" ht="20.100000000000001" customHeight="1" x14ac:dyDescent="0.25">
      <c r="A94" s="151"/>
      <c r="B94" s="151"/>
    </row>
    <row r="95" spans="1:2" ht="20.100000000000001" customHeight="1" x14ac:dyDescent="0.25">
      <c r="A95" s="151"/>
      <c r="B95" s="151"/>
    </row>
    <row r="96" spans="1:2" ht="20.100000000000001" customHeight="1" x14ac:dyDescent="0.25">
      <c r="A96" s="151"/>
      <c r="B96" s="151"/>
    </row>
    <row r="97" spans="1:2" ht="20.100000000000001" customHeight="1" x14ac:dyDescent="0.25">
      <c r="A97" s="151"/>
      <c r="B97" s="151"/>
    </row>
    <row r="98" spans="1:2" ht="20.100000000000001" customHeight="1" x14ac:dyDescent="0.25">
      <c r="A98" s="151"/>
      <c r="B98" s="151"/>
    </row>
    <row r="99" spans="1:2" ht="20.100000000000001" customHeight="1" x14ac:dyDescent="0.25">
      <c r="A99" s="151"/>
      <c r="B99" s="151"/>
    </row>
    <row r="100" spans="1:2" ht="20.100000000000001" customHeight="1" x14ac:dyDescent="0.25">
      <c r="A100" s="151"/>
      <c r="B100" s="151"/>
    </row>
    <row r="101" spans="1:2" ht="20.100000000000001" customHeight="1" x14ac:dyDescent="0.25">
      <c r="A101" s="151"/>
      <c r="B101" s="151"/>
    </row>
    <row r="102" spans="1:2" ht="20.100000000000001" customHeight="1" x14ac:dyDescent="0.25">
      <c r="A102" s="151"/>
      <c r="B102" s="151"/>
    </row>
    <row r="103" spans="1:2" ht="20.100000000000001" customHeight="1" x14ac:dyDescent="0.25">
      <c r="A103" s="151"/>
      <c r="B103" s="151"/>
    </row>
    <row r="104" spans="1:2" ht="20.100000000000001" customHeight="1" x14ac:dyDescent="0.25">
      <c r="A104" s="151"/>
      <c r="B104" s="151"/>
    </row>
    <row r="105" spans="1:2" ht="20.100000000000001" customHeight="1" x14ac:dyDescent="0.25">
      <c r="A105" s="151"/>
      <c r="B105" s="151"/>
    </row>
    <row r="106" spans="1:2" ht="20.100000000000001" customHeight="1" x14ac:dyDescent="0.25">
      <c r="A106" s="151"/>
      <c r="B106" s="151"/>
    </row>
    <row r="107" spans="1:2" ht="20.100000000000001" customHeight="1" x14ac:dyDescent="0.25">
      <c r="A107" s="151"/>
      <c r="B107" s="151"/>
    </row>
    <row r="108" spans="1:2" ht="20.100000000000001" customHeight="1" x14ac:dyDescent="0.25">
      <c r="A108" s="151"/>
      <c r="B108" s="151"/>
    </row>
    <row r="109" spans="1:2" ht="20.100000000000001" customHeight="1" x14ac:dyDescent="0.25">
      <c r="A109" s="151"/>
      <c r="B109" s="151"/>
    </row>
    <row r="110" spans="1:2" ht="20.100000000000001" customHeight="1" x14ac:dyDescent="0.25">
      <c r="A110" s="151"/>
      <c r="B110" s="151"/>
    </row>
    <row r="111" spans="1:2" ht="20.100000000000001" customHeight="1" x14ac:dyDescent="0.25">
      <c r="A111" s="151"/>
      <c r="B111" s="151"/>
    </row>
    <row r="112" spans="1:2" ht="20.100000000000001" customHeight="1" x14ac:dyDescent="0.25">
      <c r="A112" s="151"/>
      <c r="B112" s="151"/>
    </row>
    <row r="113" spans="1:2" ht="20.100000000000001" customHeight="1" x14ac:dyDescent="0.25">
      <c r="A113" s="151"/>
      <c r="B113" s="151"/>
    </row>
    <row r="114" spans="1:2" ht="20.100000000000001" customHeight="1" x14ac:dyDescent="0.25">
      <c r="A114" s="151"/>
      <c r="B114" s="151"/>
    </row>
    <row r="115" spans="1:2" ht="20.100000000000001" customHeight="1" x14ac:dyDescent="0.25">
      <c r="A115" s="151"/>
      <c r="B115" s="151"/>
    </row>
    <row r="116" spans="1:2" ht="20.100000000000001" customHeight="1" x14ac:dyDescent="0.25">
      <c r="A116" s="151"/>
      <c r="B116" s="151"/>
    </row>
    <row r="117" spans="1:2" ht="20.100000000000001" customHeight="1" x14ac:dyDescent="0.25">
      <c r="A117" s="151"/>
      <c r="B117" s="151"/>
    </row>
    <row r="118" spans="1:2" ht="20.100000000000001" customHeight="1" x14ac:dyDescent="0.25">
      <c r="A118" s="151"/>
      <c r="B118" s="151"/>
    </row>
    <row r="119" spans="1:2" ht="20.100000000000001" customHeight="1" x14ac:dyDescent="0.25">
      <c r="A119" s="151"/>
      <c r="B119" s="151"/>
    </row>
    <row r="120" spans="1:2" ht="20.100000000000001" customHeight="1" x14ac:dyDescent="0.25">
      <c r="A120" s="151"/>
      <c r="B120" s="151"/>
    </row>
    <row r="121" spans="1:2" ht="20.100000000000001" customHeight="1" x14ac:dyDescent="0.25">
      <c r="A121" s="151"/>
      <c r="B121" s="151"/>
    </row>
    <row r="122" spans="1:2" ht="20.100000000000001" customHeight="1" x14ac:dyDescent="0.25">
      <c r="A122" s="151"/>
      <c r="B122" s="151"/>
    </row>
    <row r="123" spans="1:2" ht="20.100000000000001" customHeight="1" x14ac:dyDescent="0.25">
      <c r="A123" s="151"/>
      <c r="B123" s="151"/>
    </row>
    <row r="124" spans="1:2" ht="20.100000000000001" customHeight="1" x14ac:dyDescent="0.25">
      <c r="A124" s="151"/>
      <c r="B124" s="151"/>
    </row>
    <row r="125" spans="1:2" ht="20.100000000000001" customHeight="1" x14ac:dyDescent="0.25">
      <c r="A125" s="151"/>
      <c r="B125" s="151"/>
    </row>
    <row r="126" spans="1:2" ht="20.100000000000001" customHeight="1" x14ac:dyDescent="0.25">
      <c r="A126" s="151"/>
      <c r="B126" s="151"/>
    </row>
    <row r="127" spans="1:2" ht="20.100000000000001" customHeight="1" x14ac:dyDescent="0.25">
      <c r="A127" s="151"/>
      <c r="B127" s="151"/>
    </row>
    <row r="128" spans="1:2" ht="20.100000000000001" customHeight="1" x14ac:dyDescent="0.25">
      <c r="A128" s="151"/>
      <c r="B128" s="151"/>
    </row>
    <row r="129" spans="1:2" ht="20.100000000000001" customHeight="1" x14ac:dyDescent="0.25">
      <c r="A129" s="151"/>
      <c r="B129" s="151"/>
    </row>
    <row r="130" spans="1:2" ht="20.100000000000001" customHeight="1" x14ac:dyDescent="0.25">
      <c r="A130" s="151"/>
      <c r="B130" s="151"/>
    </row>
    <row r="131" spans="1:2" ht="20.100000000000001" customHeight="1" x14ac:dyDescent="0.25">
      <c r="A131" s="151"/>
      <c r="B131" s="151"/>
    </row>
    <row r="132" spans="1:2" ht="20.100000000000001" customHeight="1" x14ac:dyDescent="0.25">
      <c r="A132" s="151"/>
      <c r="B132" s="151"/>
    </row>
    <row r="133" spans="1:2" ht="20.100000000000001" customHeight="1" x14ac:dyDescent="0.25">
      <c r="A133" s="151"/>
      <c r="B133" s="151"/>
    </row>
    <row r="134" spans="1:2" ht="20.100000000000001" customHeight="1" x14ac:dyDescent="0.25">
      <c r="A134" s="151"/>
      <c r="B134" s="151"/>
    </row>
    <row r="135" spans="1:2" ht="20.100000000000001" customHeight="1" x14ac:dyDescent="0.25">
      <c r="A135" s="151"/>
      <c r="B135" s="151"/>
    </row>
    <row r="136" spans="1:2" ht="20.100000000000001" customHeight="1" x14ac:dyDescent="0.25">
      <c r="A136" s="151"/>
      <c r="B136" s="151"/>
    </row>
    <row r="137" spans="1:2" ht="20.100000000000001" customHeight="1" x14ac:dyDescent="0.25">
      <c r="A137" s="151"/>
      <c r="B137" s="151"/>
    </row>
    <row r="138" spans="1:2" ht="20.100000000000001" customHeight="1" x14ac:dyDescent="0.25">
      <c r="A138" s="151"/>
      <c r="B138" s="151"/>
    </row>
    <row r="139" spans="1:2" ht="20.100000000000001" customHeight="1" x14ac:dyDescent="0.25">
      <c r="A139" s="151"/>
      <c r="B139" s="151"/>
    </row>
    <row r="140" spans="1:2" ht="20.100000000000001" customHeight="1" x14ac:dyDescent="0.25">
      <c r="A140" s="151"/>
      <c r="B140" s="151"/>
    </row>
    <row r="141" spans="1:2" ht="20.100000000000001" customHeight="1" x14ac:dyDescent="0.25">
      <c r="A141" s="151"/>
      <c r="B141" s="151"/>
    </row>
    <row r="142" spans="1:2" ht="20.100000000000001" customHeight="1" x14ac:dyDescent="0.25">
      <c r="A142" s="151"/>
      <c r="B142" s="151"/>
    </row>
    <row r="143" spans="1:2" ht="20.100000000000001" customHeight="1" x14ac:dyDescent="0.25">
      <c r="A143" s="151"/>
      <c r="B143" s="151"/>
    </row>
    <row r="144" spans="1:2" ht="20.100000000000001" customHeight="1" x14ac:dyDescent="0.25">
      <c r="A144" s="151"/>
      <c r="B144" s="151"/>
    </row>
    <row r="145" spans="1:2" ht="20.100000000000001" customHeight="1" x14ac:dyDescent="0.25">
      <c r="A145" s="151"/>
      <c r="B145" s="151"/>
    </row>
    <row r="146" spans="1:2" ht="20.100000000000001" customHeight="1" x14ac:dyDescent="0.25">
      <c r="A146" s="151"/>
      <c r="B146" s="151"/>
    </row>
    <row r="147" spans="1:2" ht="20.100000000000001" customHeight="1" x14ac:dyDescent="0.25">
      <c r="A147" s="151"/>
      <c r="B147" s="151"/>
    </row>
    <row r="148" spans="1:2" ht="20.100000000000001" customHeight="1" x14ac:dyDescent="0.25">
      <c r="A148" s="151"/>
      <c r="B148" s="151"/>
    </row>
    <row r="149" spans="1:2" ht="20.100000000000001" customHeight="1" x14ac:dyDescent="0.25">
      <c r="A149" s="151"/>
      <c r="B149" s="151"/>
    </row>
    <row r="150" spans="1:2" ht="20.100000000000001" customHeight="1" x14ac:dyDescent="0.25">
      <c r="A150" s="151"/>
      <c r="B150" s="151"/>
    </row>
    <row r="151" spans="1:2" ht="20.100000000000001" customHeight="1" x14ac:dyDescent="0.25">
      <c r="A151" s="151"/>
      <c r="B151" s="151"/>
    </row>
    <row r="152" spans="1:2" ht="20.100000000000001" customHeight="1" x14ac:dyDescent="0.25">
      <c r="A152" s="151"/>
      <c r="B152" s="151"/>
    </row>
    <row r="153" spans="1:2" ht="20.100000000000001" customHeight="1" x14ac:dyDescent="0.25">
      <c r="A153" s="151"/>
      <c r="B153" s="151"/>
    </row>
    <row r="154" spans="1:2" ht="20.100000000000001" customHeight="1" x14ac:dyDescent="0.25">
      <c r="A154" s="151"/>
      <c r="B154" s="151"/>
    </row>
    <row r="155" spans="1:2" ht="20.100000000000001" customHeight="1" x14ac:dyDescent="0.25">
      <c r="A155" s="151"/>
      <c r="B155" s="151"/>
    </row>
    <row r="156" spans="1:2" ht="20.100000000000001" customHeight="1" x14ac:dyDescent="0.25">
      <c r="A156" s="151"/>
      <c r="B156" s="151"/>
    </row>
    <row r="157" spans="1:2" ht="20.100000000000001" customHeight="1" x14ac:dyDescent="0.25">
      <c r="A157" s="151"/>
      <c r="B157" s="151"/>
    </row>
    <row r="158" spans="1:2" ht="20.100000000000001" customHeight="1" x14ac:dyDescent="0.25">
      <c r="A158" s="151"/>
      <c r="B158" s="151"/>
    </row>
    <row r="159" spans="1:2" ht="20.100000000000001" customHeight="1" x14ac:dyDescent="0.25">
      <c r="A159" s="151"/>
      <c r="B159" s="151"/>
    </row>
    <row r="160" spans="1:2" ht="20.100000000000001" customHeight="1" x14ac:dyDescent="0.25">
      <c r="A160" s="151"/>
      <c r="B160" s="151"/>
    </row>
    <row r="161" spans="1:2" ht="20.100000000000001" customHeight="1" x14ac:dyDescent="0.25">
      <c r="A161" s="151"/>
      <c r="B161" s="151"/>
    </row>
    <row r="162" spans="1:2" ht="20.100000000000001" customHeight="1" x14ac:dyDescent="0.25">
      <c r="A162" s="151"/>
      <c r="B162" s="151"/>
    </row>
    <row r="163" spans="1:2" ht="20.100000000000001" customHeight="1" x14ac:dyDescent="0.25">
      <c r="A163" s="151"/>
      <c r="B163" s="151"/>
    </row>
    <row r="164" spans="1:2" ht="20.100000000000001" customHeight="1" x14ac:dyDescent="0.25">
      <c r="A164" s="151"/>
      <c r="B164" s="151"/>
    </row>
    <row r="165" spans="1:2" ht="20.100000000000001" customHeight="1" x14ac:dyDescent="0.25">
      <c r="A165" s="151"/>
      <c r="B165" s="151"/>
    </row>
    <row r="166" spans="1:2" ht="20.100000000000001" customHeight="1" x14ac:dyDescent="0.25">
      <c r="A166" s="151"/>
      <c r="B166" s="151"/>
    </row>
    <row r="167" spans="1:2" ht="20.100000000000001" customHeight="1" x14ac:dyDescent="0.25">
      <c r="A167" s="151"/>
      <c r="B167" s="151"/>
    </row>
    <row r="168" spans="1:2" ht="20.100000000000001" customHeight="1" x14ac:dyDescent="0.25">
      <c r="A168" s="151"/>
      <c r="B168" s="151"/>
    </row>
    <row r="169" spans="1:2" ht="20.100000000000001" customHeight="1" x14ac:dyDescent="0.25">
      <c r="A169" s="151"/>
      <c r="B169" s="151"/>
    </row>
    <row r="170" spans="1:2" ht="20.100000000000001" customHeight="1" x14ac:dyDescent="0.25">
      <c r="A170" s="151"/>
      <c r="B170" s="151"/>
    </row>
    <row r="171" spans="1:2" ht="20.100000000000001" customHeight="1" x14ac:dyDescent="0.25">
      <c r="A171" s="151"/>
      <c r="B171" s="151"/>
    </row>
    <row r="172" spans="1:2" ht="20.100000000000001" customHeight="1" x14ac:dyDescent="0.25">
      <c r="A172" s="151"/>
      <c r="B172" s="151"/>
    </row>
    <row r="173" spans="1:2" ht="20.100000000000001" customHeight="1" x14ac:dyDescent="0.25">
      <c r="A173" s="151"/>
      <c r="B173" s="151"/>
    </row>
    <row r="174" spans="1:2" ht="20.100000000000001" customHeight="1" x14ac:dyDescent="0.25">
      <c r="A174" s="151"/>
      <c r="B174" s="151"/>
    </row>
    <row r="175" spans="1:2" ht="20.100000000000001" customHeight="1" x14ac:dyDescent="0.25">
      <c r="A175" s="151"/>
      <c r="B175" s="151"/>
    </row>
    <row r="176" spans="1:2" ht="20.100000000000001" customHeight="1" x14ac:dyDescent="0.25">
      <c r="A176" s="151"/>
      <c r="B176" s="151"/>
    </row>
    <row r="177" spans="1:2" ht="20.100000000000001" customHeight="1" x14ac:dyDescent="0.25">
      <c r="A177" s="151"/>
      <c r="B177" s="151"/>
    </row>
    <row r="178" spans="1:2" ht="20.100000000000001" customHeight="1" x14ac:dyDescent="0.25">
      <c r="A178" s="151"/>
      <c r="B178" s="151"/>
    </row>
    <row r="179" spans="1:2" ht="20.100000000000001" customHeight="1" x14ac:dyDescent="0.25">
      <c r="A179" s="151"/>
      <c r="B179" s="151"/>
    </row>
    <row r="180" spans="1:2" ht="20.100000000000001" customHeight="1" x14ac:dyDescent="0.25">
      <c r="A180" s="151"/>
      <c r="B180" s="151"/>
    </row>
    <row r="181" spans="1:2" ht="20.100000000000001" customHeight="1" x14ac:dyDescent="0.25">
      <c r="A181" s="151"/>
      <c r="B181" s="151"/>
    </row>
    <row r="182" spans="1:2" ht="20.100000000000001" customHeight="1" x14ac:dyDescent="0.25">
      <c r="A182" s="151"/>
      <c r="B182" s="151"/>
    </row>
    <row r="183" spans="1:2" ht="20.100000000000001" customHeight="1" x14ac:dyDescent="0.25">
      <c r="A183" s="151"/>
      <c r="B183" s="151"/>
    </row>
    <row r="184" spans="1:2" ht="20.100000000000001" customHeight="1" x14ac:dyDescent="0.25">
      <c r="A184" s="151"/>
      <c r="B184" s="151"/>
    </row>
    <row r="185" spans="1:2" ht="20.100000000000001" customHeight="1" x14ac:dyDescent="0.25">
      <c r="A185" s="151"/>
      <c r="B185" s="151"/>
    </row>
    <row r="186" spans="1:2" ht="20.100000000000001" customHeight="1" x14ac:dyDescent="0.25">
      <c r="A186" s="151"/>
      <c r="B186" s="151"/>
    </row>
    <row r="187" spans="1:2" ht="20.100000000000001" customHeight="1" x14ac:dyDescent="0.25">
      <c r="A187" s="151"/>
      <c r="B187" s="151"/>
    </row>
    <row r="188" spans="1:2" ht="20.100000000000001" customHeight="1" x14ac:dyDescent="0.25">
      <c r="A188" s="151"/>
      <c r="B188" s="151"/>
    </row>
    <row r="189" spans="1:2" ht="20.100000000000001" customHeight="1" x14ac:dyDescent="0.25">
      <c r="A189" s="151"/>
      <c r="B189" s="151"/>
    </row>
    <row r="190" spans="1:2" ht="20.100000000000001" customHeight="1" x14ac:dyDescent="0.25">
      <c r="A190" s="151"/>
      <c r="B190" s="151"/>
    </row>
    <row r="191" spans="1:2" ht="20.100000000000001" customHeight="1" x14ac:dyDescent="0.25">
      <c r="A191" s="151"/>
      <c r="B191" s="151"/>
    </row>
    <row r="192" spans="1:2" ht="20.100000000000001" customHeight="1" x14ac:dyDescent="0.25">
      <c r="A192" s="151"/>
      <c r="B192" s="151"/>
    </row>
    <row r="193" spans="1:2" ht="20.100000000000001" customHeight="1" x14ac:dyDescent="0.25">
      <c r="A193" s="151"/>
      <c r="B193" s="151"/>
    </row>
    <row r="194" spans="1:2" ht="20.100000000000001" customHeight="1" x14ac:dyDescent="0.25">
      <c r="A194" s="151"/>
      <c r="B194" s="151"/>
    </row>
    <row r="195" spans="1:2" ht="20.100000000000001" customHeight="1" x14ac:dyDescent="0.25">
      <c r="A195" s="151"/>
      <c r="B195" s="151"/>
    </row>
    <row r="196" spans="1:2" ht="20.100000000000001" customHeight="1" x14ac:dyDescent="0.25">
      <c r="A196" s="151"/>
      <c r="B196" s="151"/>
    </row>
    <row r="197" spans="1:2" ht="20.100000000000001" customHeight="1" x14ac:dyDescent="0.25">
      <c r="A197" s="151"/>
      <c r="B197" s="151"/>
    </row>
    <row r="198" spans="1:2" ht="20.100000000000001" customHeight="1" x14ac:dyDescent="0.25">
      <c r="A198" s="151"/>
      <c r="B198" s="151"/>
    </row>
    <row r="199" spans="1:2" ht="20.100000000000001" customHeight="1" x14ac:dyDescent="0.25">
      <c r="A199" s="151"/>
      <c r="B199" s="151"/>
    </row>
    <row r="200" spans="1:2" ht="20.100000000000001" customHeight="1" x14ac:dyDescent="0.25">
      <c r="A200" s="151"/>
      <c r="B200" s="151"/>
    </row>
    <row r="201" spans="1:2" ht="20.100000000000001" customHeight="1" x14ac:dyDescent="0.25">
      <c r="A201" s="151"/>
      <c r="B201" s="151"/>
    </row>
    <row r="202" spans="1:2" ht="20.100000000000001" customHeight="1" x14ac:dyDescent="0.25">
      <c r="A202" s="151"/>
      <c r="B202" s="151"/>
    </row>
    <row r="203" spans="1:2" ht="20.100000000000001" customHeight="1" x14ac:dyDescent="0.25">
      <c r="A203" s="151"/>
      <c r="B203" s="151"/>
    </row>
    <row r="204" spans="1:2" ht="20.100000000000001" customHeight="1" x14ac:dyDescent="0.25">
      <c r="A204" s="151"/>
      <c r="B204" s="151"/>
    </row>
    <row r="205" spans="1:2" ht="20.100000000000001" customHeight="1" x14ac:dyDescent="0.25">
      <c r="A205" s="151"/>
      <c r="B205" s="151"/>
    </row>
    <row r="206" spans="1:2" ht="20.100000000000001" customHeight="1" x14ac:dyDescent="0.25">
      <c r="A206" s="151"/>
      <c r="B206" s="151"/>
    </row>
    <row r="207" spans="1:2" ht="20.100000000000001" customHeight="1" x14ac:dyDescent="0.25">
      <c r="A207" s="151"/>
      <c r="B207" s="151"/>
    </row>
    <row r="208" spans="1:2" ht="20.100000000000001" customHeight="1" x14ac:dyDescent="0.25">
      <c r="A208" s="151"/>
      <c r="B208" s="151"/>
    </row>
    <row r="209" spans="1:2" ht="20.100000000000001" customHeight="1" x14ac:dyDescent="0.25">
      <c r="A209" s="151"/>
      <c r="B209" s="151"/>
    </row>
    <row r="210" spans="1:2" ht="20.100000000000001" customHeight="1" x14ac:dyDescent="0.25">
      <c r="A210" s="151"/>
      <c r="B210" s="151"/>
    </row>
    <row r="211" spans="1:2" ht="20.100000000000001" customHeight="1" x14ac:dyDescent="0.25">
      <c r="A211" s="151"/>
      <c r="B211" s="151"/>
    </row>
    <row r="212" spans="1:2" ht="20.100000000000001" customHeight="1" x14ac:dyDescent="0.25">
      <c r="A212" s="151"/>
      <c r="B212" s="151"/>
    </row>
    <row r="213" spans="1:2" ht="20.100000000000001" customHeight="1" x14ac:dyDescent="0.25">
      <c r="A213" s="151"/>
      <c r="B213" s="151"/>
    </row>
    <row r="214" spans="1:2" ht="20.100000000000001" customHeight="1" x14ac:dyDescent="0.25">
      <c r="A214" s="151"/>
      <c r="B214" s="151"/>
    </row>
    <row r="215" spans="1:2" ht="20.100000000000001" customHeight="1" x14ac:dyDescent="0.25">
      <c r="A215" s="151"/>
      <c r="B215" s="151"/>
    </row>
    <row r="216" spans="1:2" ht="20.100000000000001" customHeight="1" x14ac:dyDescent="0.25">
      <c r="A216" s="151"/>
      <c r="B216" s="151"/>
    </row>
    <row r="217" spans="1:2" ht="20.100000000000001" customHeight="1" x14ac:dyDescent="0.25">
      <c r="A217" s="151"/>
      <c r="B217" s="151"/>
    </row>
    <row r="218" spans="1:2" ht="20.100000000000001" customHeight="1" x14ac:dyDescent="0.25">
      <c r="A218" s="151"/>
      <c r="B218" s="151"/>
    </row>
    <row r="219" spans="1:2" ht="20.100000000000001" customHeight="1" x14ac:dyDescent="0.25">
      <c r="A219" s="151"/>
      <c r="B219" s="151"/>
    </row>
    <row r="220" spans="1:2" ht="20.100000000000001" customHeight="1" x14ac:dyDescent="0.25">
      <c r="A220" s="151"/>
      <c r="B220" s="151"/>
    </row>
    <row r="221" spans="1:2" ht="20.100000000000001" customHeight="1" x14ac:dyDescent="0.25">
      <c r="A221" s="151"/>
      <c r="B221" s="151"/>
    </row>
    <row r="222" spans="1:2" ht="20.100000000000001" customHeight="1" x14ac:dyDescent="0.25">
      <c r="A222" s="151"/>
      <c r="B222" s="151"/>
    </row>
    <row r="223" spans="1:2" ht="20.100000000000001" customHeight="1" x14ac:dyDescent="0.25">
      <c r="A223" s="151"/>
      <c r="B223" s="151"/>
    </row>
    <row r="224" spans="1:2" ht="20.100000000000001" customHeight="1" x14ac:dyDescent="0.25">
      <c r="A224" s="151"/>
      <c r="B224" s="151"/>
    </row>
    <row r="225" spans="1:2" ht="20.100000000000001" customHeight="1" x14ac:dyDescent="0.25">
      <c r="A225" s="151"/>
      <c r="B225" s="151"/>
    </row>
    <row r="226" spans="1:2" ht="20.100000000000001" customHeight="1" x14ac:dyDescent="0.25">
      <c r="A226" s="151"/>
      <c r="B226" s="151"/>
    </row>
    <row r="227" spans="1:2" ht="20.100000000000001" customHeight="1" x14ac:dyDescent="0.25">
      <c r="A227" s="151"/>
      <c r="B227" s="151"/>
    </row>
    <row r="228" spans="1:2" ht="20.100000000000001" customHeight="1" x14ac:dyDescent="0.25">
      <c r="A228" s="151"/>
      <c r="B228" s="151"/>
    </row>
    <row r="229" spans="1:2" ht="20.100000000000001" customHeight="1" x14ac:dyDescent="0.25">
      <c r="A229" s="151"/>
      <c r="B229" s="151"/>
    </row>
    <row r="230" spans="1:2" ht="20.100000000000001" customHeight="1" x14ac:dyDescent="0.25">
      <c r="A230" s="151"/>
      <c r="B230" s="151"/>
    </row>
    <row r="231" spans="1:2" ht="20.100000000000001" customHeight="1" x14ac:dyDescent="0.25">
      <c r="A231" s="151"/>
      <c r="B231" s="151"/>
    </row>
    <row r="232" spans="1:2" ht="20.100000000000001" customHeight="1" x14ac:dyDescent="0.25">
      <c r="A232" s="151"/>
      <c r="B232" s="151"/>
    </row>
    <row r="233" spans="1:2" ht="20.100000000000001" customHeight="1" x14ac:dyDescent="0.25">
      <c r="A233" s="151"/>
      <c r="B233" s="151"/>
    </row>
    <row r="234" spans="1:2" ht="20.100000000000001" customHeight="1" x14ac:dyDescent="0.25">
      <c r="A234" s="151"/>
      <c r="B234" s="151"/>
    </row>
    <row r="235" spans="1:2" ht="20.100000000000001" customHeight="1" x14ac:dyDescent="0.25">
      <c r="A235" s="151"/>
      <c r="B235" s="151"/>
    </row>
    <row r="236" spans="1:2" ht="20.100000000000001" customHeight="1" x14ac:dyDescent="0.25">
      <c r="A236" s="151"/>
      <c r="B236" s="151"/>
    </row>
    <row r="237" spans="1:2" ht="20.100000000000001" customHeight="1" x14ac:dyDescent="0.25">
      <c r="A237" s="151"/>
      <c r="B237" s="151"/>
    </row>
    <row r="238" spans="1:2" ht="20.100000000000001" customHeight="1" x14ac:dyDescent="0.25">
      <c r="A238" s="151"/>
      <c r="B238" s="151"/>
    </row>
    <row r="239" spans="1:2" ht="20.100000000000001" customHeight="1" x14ac:dyDescent="0.25">
      <c r="A239" s="151"/>
      <c r="B239" s="151"/>
    </row>
    <row r="240" spans="1:2" ht="20.100000000000001" customHeight="1" x14ac:dyDescent="0.25">
      <c r="A240" s="151"/>
      <c r="B240" s="151"/>
    </row>
    <row r="241" spans="1:2" ht="20.100000000000001" customHeight="1" x14ac:dyDescent="0.25">
      <c r="A241" s="151"/>
      <c r="B241" s="151"/>
    </row>
    <row r="242" spans="1:2" ht="20.100000000000001" customHeight="1" x14ac:dyDescent="0.25">
      <c r="A242" s="151"/>
      <c r="B242" s="151"/>
    </row>
    <row r="243" spans="1:2" ht="20.100000000000001" customHeight="1" x14ac:dyDescent="0.25">
      <c r="A243" s="151"/>
      <c r="B243" s="151"/>
    </row>
    <row r="244" spans="1:2" ht="20.100000000000001" customHeight="1" x14ac:dyDescent="0.25">
      <c r="A244" s="151"/>
      <c r="B244" s="151"/>
    </row>
    <row r="245" spans="1:2" ht="20.100000000000001" customHeight="1" x14ac:dyDescent="0.25">
      <c r="A245" s="151"/>
      <c r="B245" s="151"/>
    </row>
    <row r="246" spans="1:2" ht="20.100000000000001" customHeight="1" x14ac:dyDescent="0.25">
      <c r="A246" s="151"/>
      <c r="B246" s="151"/>
    </row>
    <row r="247" spans="1:2" ht="20.100000000000001" customHeight="1" x14ac:dyDescent="0.25">
      <c r="A247" s="151"/>
      <c r="B247" s="151"/>
    </row>
    <row r="248" spans="1:2" ht="20.100000000000001" customHeight="1" x14ac:dyDescent="0.25">
      <c r="A248" s="151"/>
      <c r="B248" s="151"/>
    </row>
    <row r="249" spans="1:2" ht="20.100000000000001" customHeight="1" x14ac:dyDescent="0.25">
      <c r="A249" s="151"/>
      <c r="B249" s="151"/>
    </row>
    <row r="250" spans="1:2" ht="20.100000000000001" customHeight="1" x14ac:dyDescent="0.25">
      <c r="A250" s="151"/>
      <c r="B250" s="151"/>
    </row>
    <row r="251" spans="1:2" ht="20.100000000000001" customHeight="1" x14ac:dyDescent="0.25">
      <c r="A251" s="151"/>
      <c r="B251" s="151"/>
    </row>
    <row r="252" spans="1:2" ht="20.100000000000001" customHeight="1" x14ac:dyDescent="0.25">
      <c r="A252" s="151"/>
      <c r="B252" s="151"/>
    </row>
    <row r="253" spans="1:2" ht="20.100000000000001" customHeight="1" x14ac:dyDescent="0.25">
      <c r="A253" s="151"/>
      <c r="B253" s="151"/>
    </row>
    <row r="254" spans="1:2" ht="20.100000000000001" customHeight="1" x14ac:dyDescent="0.25">
      <c r="A254" s="151"/>
      <c r="B254" s="151"/>
    </row>
    <row r="255" spans="1:2" ht="20.100000000000001" customHeight="1" x14ac:dyDescent="0.25">
      <c r="A255" s="151"/>
      <c r="B255" s="151"/>
    </row>
    <row r="256" spans="1:2" ht="20.100000000000001" customHeight="1" x14ac:dyDescent="0.25">
      <c r="A256" s="151"/>
      <c r="B256" s="151"/>
    </row>
    <row r="257" spans="1:2" ht="20.100000000000001" customHeight="1" x14ac:dyDescent="0.25">
      <c r="A257" s="151"/>
      <c r="B257" s="151"/>
    </row>
    <row r="258" spans="1:2" ht="20.100000000000001" customHeight="1" x14ac:dyDescent="0.25">
      <c r="A258" s="151"/>
      <c r="B258" s="151"/>
    </row>
    <row r="259" spans="1:2" ht="20.100000000000001" customHeight="1" x14ac:dyDescent="0.25">
      <c r="A259" s="151"/>
      <c r="B259" s="151"/>
    </row>
    <row r="260" spans="1:2" ht="20.100000000000001" customHeight="1" x14ac:dyDescent="0.25">
      <c r="A260" s="151"/>
      <c r="B260" s="151"/>
    </row>
    <row r="261" spans="1:2" ht="20.100000000000001" customHeight="1" x14ac:dyDescent="0.25">
      <c r="A261" s="151"/>
      <c r="B261" s="151"/>
    </row>
    <row r="262" spans="1:2" ht="20.100000000000001" customHeight="1" x14ac:dyDescent="0.25">
      <c r="A262" s="151"/>
      <c r="B262" s="151"/>
    </row>
    <row r="263" spans="1:2" ht="20.100000000000001" customHeight="1" x14ac:dyDescent="0.25">
      <c r="A263" s="151"/>
      <c r="B263" s="151"/>
    </row>
    <row r="264" spans="1:2" ht="20.100000000000001" customHeight="1" x14ac:dyDescent="0.25">
      <c r="A264" s="151"/>
      <c r="B264" s="151"/>
    </row>
    <row r="265" spans="1:2" ht="20.100000000000001" customHeight="1" x14ac:dyDescent="0.25">
      <c r="A265" s="151"/>
      <c r="B265" s="151"/>
    </row>
    <row r="266" spans="1:2" ht="20.100000000000001" customHeight="1" x14ac:dyDescent="0.25">
      <c r="A266" s="151"/>
      <c r="B266" s="151"/>
    </row>
    <row r="267" spans="1:2" ht="20.100000000000001" customHeight="1" x14ac:dyDescent="0.25">
      <c r="A267" s="151"/>
      <c r="B267" s="151"/>
    </row>
    <row r="268" spans="1:2" ht="20.100000000000001" customHeight="1" x14ac:dyDescent="0.25">
      <c r="A268" s="151"/>
      <c r="B268" s="151"/>
    </row>
    <row r="269" spans="1:2" ht="20.100000000000001" customHeight="1" x14ac:dyDescent="0.25">
      <c r="A269" s="151"/>
      <c r="B269" s="151"/>
    </row>
    <row r="270" spans="1:2" ht="20.100000000000001" customHeight="1" x14ac:dyDescent="0.25">
      <c r="A270" s="151"/>
      <c r="B270" s="151"/>
    </row>
    <row r="271" spans="1:2" ht="20.100000000000001" customHeight="1" x14ac:dyDescent="0.25">
      <c r="A271" s="151"/>
      <c r="B271" s="151"/>
    </row>
    <row r="272" spans="1:2" ht="20.100000000000001" customHeight="1" x14ac:dyDescent="0.25">
      <c r="A272" s="151"/>
      <c r="B272" s="151"/>
    </row>
    <row r="273" spans="1:2" ht="20.100000000000001" customHeight="1" x14ac:dyDescent="0.25">
      <c r="A273" s="151"/>
      <c r="B273" s="151"/>
    </row>
    <row r="274" spans="1:2" ht="20.100000000000001" customHeight="1" x14ac:dyDescent="0.25">
      <c r="A274" s="151"/>
      <c r="B274" s="151"/>
    </row>
    <row r="275" spans="1:2" ht="20.100000000000001" customHeight="1" x14ac:dyDescent="0.25">
      <c r="A275" s="151"/>
      <c r="B275" s="151"/>
    </row>
    <row r="276" spans="1:2" ht="20.100000000000001" customHeight="1" x14ac:dyDescent="0.25">
      <c r="A276" s="151"/>
      <c r="B276" s="151"/>
    </row>
    <row r="277" spans="1:2" ht="20.100000000000001" customHeight="1" x14ac:dyDescent="0.25">
      <c r="A277" s="151"/>
      <c r="B277" s="151"/>
    </row>
    <row r="278" spans="1:2" ht="20.100000000000001" customHeight="1" x14ac:dyDescent="0.25">
      <c r="A278" s="151"/>
      <c r="B278" s="151"/>
    </row>
    <row r="279" spans="1:2" ht="20.100000000000001" customHeight="1" x14ac:dyDescent="0.25">
      <c r="A279" s="151"/>
      <c r="B279" s="151"/>
    </row>
    <row r="280" spans="1:2" ht="20.100000000000001" customHeight="1" x14ac:dyDescent="0.25">
      <c r="A280" s="151"/>
      <c r="B280" s="151"/>
    </row>
    <row r="281" spans="1:2" ht="20.100000000000001" customHeight="1" x14ac:dyDescent="0.25">
      <c r="A281" s="151"/>
      <c r="B281" s="151"/>
    </row>
    <row r="282" spans="1:2" ht="20.100000000000001" customHeight="1" x14ac:dyDescent="0.25">
      <c r="A282" s="151"/>
      <c r="B282" s="151"/>
    </row>
    <row r="283" spans="1:2" ht="20.100000000000001" customHeight="1" x14ac:dyDescent="0.25">
      <c r="A283" s="151"/>
      <c r="B283" s="151"/>
    </row>
    <row r="284" spans="1:2" ht="20.100000000000001" customHeight="1" x14ac:dyDescent="0.25">
      <c r="A284" s="151"/>
      <c r="B284" s="151"/>
    </row>
    <row r="285" spans="1:2" ht="20.100000000000001" customHeight="1" x14ac:dyDescent="0.25">
      <c r="A285" s="151"/>
      <c r="B285" s="151"/>
    </row>
    <row r="286" spans="1:2" ht="20.100000000000001" customHeight="1" x14ac:dyDescent="0.25">
      <c r="A286" s="151"/>
      <c r="B286" s="151"/>
    </row>
    <row r="287" spans="1:2" ht="20.100000000000001" customHeight="1" x14ac:dyDescent="0.25">
      <c r="A287" s="151"/>
      <c r="B287" s="151"/>
    </row>
    <row r="288" spans="1:2" ht="20.100000000000001" customHeight="1" x14ac:dyDescent="0.25">
      <c r="A288" s="151"/>
      <c r="B288" s="151"/>
    </row>
    <row r="289" spans="1:2" ht="20.100000000000001" customHeight="1" x14ac:dyDescent="0.25">
      <c r="A289" s="151"/>
      <c r="B289" s="151"/>
    </row>
    <row r="290" spans="1:2" ht="20.100000000000001" customHeight="1" x14ac:dyDescent="0.25">
      <c r="A290" s="151"/>
      <c r="B290" s="151"/>
    </row>
    <row r="291" spans="1:2" ht="20.100000000000001" customHeight="1" x14ac:dyDescent="0.25">
      <c r="A291" s="151"/>
      <c r="B291" s="151"/>
    </row>
    <row r="292" spans="1:2" ht="20.100000000000001" customHeight="1" x14ac:dyDescent="0.25">
      <c r="A292" s="151"/>
      <c r="B292" s="151"/>
    </row>
    <row r="293" spans="1:2" ht="20.100000000000001" customHeight="1" x14ac:dyDescent="0.25">
      <c r="A293" s="151"/>
      <c r="B293" s="151"/>
    </row>
    <row r="294" spans="1:2" ht="20.100000000000001" customHeight="1" x14ac:dyDescent="0.25">
      <c r="A294" s="151"/>
      <c r="B294" s="151"/>
    </row>
    <row r="295" spans="1:2" ht="20.100000000000001" customHeight="1" x14ac:dyDescent="0.25">
      <c r="A295" s="151"/>
      <c r="B295" s="151"/>
    </row>
    <row r="296" spans="1:2" ht="20.100000000000001" customHeight="1" x14ac:dyDescent="0.25">
      <c r="A296" s="151"/>
      <c r="B296" s="151"/>
    </row>
    <row r="297" spans="1:2" ht="20.100000000000001" customHeight="1" x14ac:dyDescent="0.25">
      <c r="A297" s="151"/>
      <c r="B297" s="151"/>
    </row>
    <row r="298" spans="1:2" ht="20.100000000000001" customHeight="1" x14ac:dyDescent="0.25">
      <c r="A298" s="151"/>
      <c r="B298" s="151"/>
    </row>
    <row r="299" spans="1:2" ht="20.100000000000001" customHeight="1" x14ac:dyDescent="0.25">
      <c r="A299" s="151"/>
      <c r="B299" s="151"/>
    </row>
    <row r="300" spans="1:2" ht="20.100000000000001" customHeight="1" x14ac:dyDescent="0.25">
      <c r="A300" s="151"/>
      <c r="B300" s="151"/>
    </row>
    <row r="301" spans="1:2" ht="20.100000000000001" customHeight="1" x14ac:dyDescent="0.25">
      <c r="A301" s="151"/>
      <c r="B301" s="151"/>
    </row>
    <row r="302" spans="1:2" ht="20.100000000000001" customHeight="1" x14ac:dyDescent="0.25">
      <c r="A302" s="151"/>
      <c r="B302" s="151"/>
    </row>
    <row r="303" spans="1:2" ht="20.100000000000001" customHeight="1" x14ac:dyDescent="0.25">
      <c r="A303" s="151"/>
      <c r="B303" s="151"/>
    </row>
    <row r="304" spans="1:2" ht="20.100000000000001" customHeight="1" x14ac:dyDescent="0.25">
      <c r="A304" s="151"/>
      <c r="B304" s="151"/>
    </row>
    <row r="305" spans="1:2" ht="20.100000000000001" customHeight="1" x14ac:dyDescent="0.25">
      <c r="A305" s="151"/>
      <c r="B305" s="151"/>
    </row>
    <row r="306" spans="1:2" ht="20.100000000000001" customHeight="1" x14ac:dyDescent="0.25">
      <c r="A306" s="151"/>
      <c r="B306" s="151"/>
    </row>
    <row r="307" spans="1:2" ht="20.100000000000001" customHeight="1" x14ac:dyDescent="0.25">
      <c r="A307" s="151"/>
      <c r="B307" s="151"/>
    </row>
    <row r="308" spans="1:2" ht="20.100000000000001" customHeight="1" x14ac:dyDescent="0.25">
      <c r="A308" s="151"/>
      <c r="B308" s="151"/>
    </row>
    <row r="309" spans="1:2" ht="20.100000000000001" customHeight="1" x14ac:dyDescent="0.25">
      <c r="A309" s="151"/>
      <c r="B309" s="151"/>
    </row>
    <row r="310" spans="1:2" ht="20.100000000000001" customHeight="1" x14ac:dyDescent="0.25">
      <c r="A310" s="151"/>
      <c r="B310" s="151"/>
    </row>
    <row r="311" spans="1:2" ht="20.100000000000001" customHeight="1" x14ac:dyDescent="0.25">
      <c r="A311" s="151"/>
      <c r="B311" s="151"/>
    </row>
    <row r="312" spans="1:2" ht="20.100000000000001" customHeight="1" x14ac:dyDescent="0.25">
      <c r="A312" s="151"/>
      <c r="B312" s="151"/>
    </row>
    <row r="313" spans="1:2" ht="20.100000000000001" customHeight="1" x14ac:dyDescent="0.25">
      <c r="A313" s="151"/>
      <c r="B313" s="151"/>
    </row>
    <row r="314" spans="1:2" ht="20.100000000000001" customHeight="1" x14ac:dyDescent="0.25">
      <c r="A314" s="151"/>
      <c r="B314" s="151"/>
    </row>
    <row r="315" spans="1:2" ht="20.100000000000001" customHeight="1" x14ac:dyDescent="0.25">
      <c r="A315" s="151"/>
      <c r="B315" s="151"/>
    </row>
    <row r="316" spans="1:2" ht="20.100000000000001" customHeight="1" x14ac:dyDescent="0.25">
      <c r="A316" s="151"/>
      <c r="B316" s="151"/>
    </row>
    <row r="317" spans="1:2" ht="20.100000000000001" customHeight="1" x14ac:dyDescent="0.25">
      <c r="A317" s="151"/>
      <c r="B317" s="151"/>
    </row>
    <row r="318" spans="1:2" ht="20.100000000000001" customHeight="1" x14ac:dyDescent="0.25">
      <c r="A318" s="151"/>
      <c r="B318" s="151"/>
    </row>
    <row r="319" spans="1:2" ht="20.100000000000001" customHeight="1" x14ac:dyDescent="0.25">
      <c r="A319" s="151"/>
      <c r="B319" s="151"/>
    </row>
    <row r="320" spans="1:2" ht="20.100000000000001" customHeight="1" x14ac:dyDescent="0.25">
      <c r="A320" s="151"/>
      <c r="B320" s="151"/>
    </row>
    <row r="321" spans="1:2" ht="20.100000000000001" customHeight="1" x14ac:dyDescent="0.25">
      <c r="A321" s="151"/>
      <c r="B321" s="151"/>
    </row>
    <row r="322" spans="1:2" ht="20.100000000000001" customHeight="1" x14ac:dyDescent="0.25">
      <c r="A322" s="151"/>
      <c r="B322" s="151"/>
    </row>
    <row r="323" spans="1:2" ht="20.100000000000001" customHeight="1" x14ac:dyDescent="0.25">
      <c r="A323" s="151"/>
      <c r="B323" s="151"/>
    </row>
    <row r="324" spans="1:2" ht="20.100000000000001" customHeight="1" x14ac:dyDescent="0.25">
      <c r="A324" s="151"/>
      <c r="B324" s="151"/>
    </row>
    <row r="325" spans="1:2" ht="20.100000000000001" customHeight="1" x14ac:dyDescent="0.25">
      <c r="A325" s="151"/>
      <c r="B325" s="151"/>
    </row>
    <row r="326" spans="1:2" ht="20.100000000000001" customHeight="1" x14ac:dyDescent="0.25">
      <c r="A326" s="151"/>
      <c r="B326" s="151"/>
    </row>
    <row r="327" spans="1:2" ht="20.100000000000001" customHeight="1" x14ac:dyDescent="0.25">
      <c r="A327" s="151"/>
      <c r="B327" s="151"/>
    </row>
    <row r="328" spans="1:2" ht="20.100000000000001" customHeight="1" x14ac:dyDescent="0.25">
      <c r="A328" s="151"/>
      <c r="B328" s="151"/>
    </row>
    <row r="329" spans="1:2" ht="20.100000000000001" customHeight="1" x14ac:dyDescent="0.25">
      <c r="A329" s="151"/>
      <c r="B329" s="151"/>
    </row>
    <row r="330" spans="1:2" ht="20.100000000000001" customHeight="1" x14ac:dyDescent="0.25">
      <c r="A330" s="151"/>
      <c r="B330" s="151"/>
    </row>
    <row r="331" spans="1:2" ht="20.100000000000001" customHeight="1" x14ac:dyDescent="0.25">
      <c r="A331" s="151"/>
      <c r="B331" s="151"/>
    </row>
    <row r="332" spans="1:2" ht="20.100000000000001" customHeight="1" x14ac:dyDescent="0.25">
      <c r="A332" s="151"/>
      <c r="B332" s="151"/>
    </row>
    <row r="333" spans="1:2" ht="20.100000000000001" customHeight="1" x14ac:dyDescent="0.25">
      <c r="A333" s="151"/>
      <c r="B333" s="151"/>
    </row>
    <row r="334" spans="1:2" ht="20.100000000000001" customHeight="1" x14ac:dyDescent="0.25">
      <c r="A334" s="151"/>
      <c r="B334" s="151"/>
    </row>
    <row r="335" spans="1:2" ht="20.100000000000001" customHeight="1" x14ac:dyDescent="0.25">
      <c r="A335" s="151"/>
      <c r="B335" s="151"/>
    </row>
    <row r="336" spans="1:2" ht="20.100000000000001" customHeight="1" x14ac:dyDescent="0.25">
      <c r="A336" s="151"/>
      <c r="B336" s="151"/>
    </row>
    <row r="337" spans="1:2" ht="20.100000000000001" customHeight="1" x14ac:dyDescent="0.25">
      <c r="A337" s="151"/>
      <c r="B337" s="151"/>
    </row>
    <row r="338" spans="1:2" ht="20.100000000000001" customHeight="1" x14ac:dyDescent="0.25">
      <c r="A338" s="151"/>
      <c r="B338" s="151"/>
    </row>
    <row r="339" spans="1:2" ht="20.100000000000001" customHeight="1" x14ac:dyDescent="0.25">
      <c r="A339" s="151"/>
      <c r="B339" s="151"/>
    </row>
    <row r="340" spans="1:2" ht="20.100000000000001" customHeight="1" x14ac:dyDescent="0.25">
      <c r="A340" s="151"/>
      <c r="B340" s="151"/>
    </row>
    <row r="341" spans="1:2" ht="20.100000000000001" customHeight="1" x14ac:dyDescent="0.25">
      <c r="A341" s="151"/>
      <c r="B341" s="151"/>
    </row>
    <row r="342" spans="1:2" ht="20.100000000000001" customHeight="1" x14ac:dyDescent="0.25">
      <c r="A342" s="151"/>
      <c r="B342" s="151"/>
    </row>
    <row r="343" spans="1:2" ht="20.100000000000001" customHeight="1" x14ac:dyDescent="0.25">
      <c r="A343" s="151"/>
      <c r="B343" s="151"/>
    </row>
    <row r="344" spans="1:2" ht="20.100000000000001" customHeight="1" x14ac:dyDescent="0.25">
      <c r="A344" s="151"/>
      <c r="B344" s="151"/>
    </row>
    <row r="345" spans="1:2" ht="20.100000000000001" customHeight="1" x14ac:dyDescent="0.25">
      <c r="A345" s="151"/>
      <c r="B345" s="151"/>
    </row>
    <row r="346" spans="1:2" ht="20.100000000000001" customHeight="1" x14ac:dyDescent="0.25">
      <c r="A346" s="151"/>
      <c r="B346" s="151"/>
    </row>
    <row r="347" spans="1:2" ht="20.100000000000001" customHeight="1" x14ac:dyDescent="0.25">
      <c r="A347" s="151"/>
      <c r="B347" s="151"/>
    </row>
    <row r="348" spans="1:2" ht="20.100000000000001" customHeight="1" x14ac:dyDescent="0.25">
      <c r="A348" s="151"/>
      <c r="B348" s="151"/>
    </row>
    <row r="349" spans="1:2" ht="20.100000000000001" customHeight="1" x14ac:dyDescent="0.25">
      <c r="A349" s="151"/>
      <c r="B349" s="151"/>
    </row>
    <row r="350" spans="1:2" ht="20.100000000000001" customHeight="1" x14ac:dyDescent="0.25">
      <c r="A350" s="151"/>
      <c r="B350" s="151"/>
    </row>
    <row r="351" spans="1:2" ht="20.100000000000001" customHeight="1" x14ac:dyDescent="0.25">
      <c r="A351" s="151"/>
      <c r="B351" s="151"/>
    </row>
    <row r="352" spans="1:2" ht="20.100000000000001" customHeight="1" x14ac:dyDescent="0.25">
      <c r="A352" s="151"/>
      <c r="B352" s="151"/>
    </row>
    <row r="353" spans="1:2" ht="20.100000000000001" customHeight="1" x14ac:dyDescent="0.25">
      <c r="A353" s="151"/>
      <c r="B353" s="151"/>
    </row>
    <row r="354" spans="1:2" ht="20.100000000000001" customHeight="1" x14ac:dyDescent="0.25">
      <c r="A354" s="151"/>
      <c r="B354" s="151"/>
    </row>
    <row r="355" spans="1:2" ht="20.100000000000001" customHeight="1" x14ac:dyDescent="0.25">
      <c r="A355" s="151"/>
      <c r="B355" s="151"/>
    </row>
    <row r="356" spans="1:2" ht="20.100000000000001" customHeight="1" x14ac:dyDescent="0.25">
      <c r="A356" s="151"/>
      <c r="B356" s="151"/>
    </row>
    <row r="357" spans="1:2" ht="20.100000000000001" customHeight="1" x14ac:dyDescent="0.25">
      <c r="A357" s="151"/>
      <c r="B357" s="151"/>
    </row>
    <row r="358" spans="1:2" ht="20.100000000000001" customHeight="1" x14ac:dyDescent="0.25">
      <c r="A358" s="151"/>
      <c r="B358" s="151"/>
    </row>
    <row r="359" spans="1:2" ht="20.100000000000001" customHeight="1" x14ac:dyDescent="0.25">
      <c r="A359" s="151"/>
      <c r="B359" s="151"/>
    </row>
    <row r="360" spans="1:2" ht="20.100000000000001" customHeight="1" x14ac:dyDescent="0.25">
      <c r="A360" s="151"/>
      <c r="B360" s="151"/>
    </row>
    <row r="361" spans="1:2" ht="20.100000000000001" customHeight="1" x14ac:dyDescent="0.25">
      <c r="A361" s="151"/>
      <c r="B361" s="151"/>
    </row>
    <row r="362" spans="1:2" ht="20.100000000000001" customHeight="1" x14ac:dyDescent="0.25">
      <c r="A362" s="151"/>
      <c r="B362" s="151"/>
    </row>
    <row r="363" spans="1:2" ht="20.100000000000001" customHeight="1" x14ac:dyDescent="0.25">
      <c r="A363" s="151"/>
      <c r="B363" s="151"/>
    </row>
    <row r="364" spans="1:2" ht="20.100000000000001" customHeight="1" x14ac:dyDescent="0.25">
      <c r="A364" s="151"/>
      <c r="B364" s="151"/>
    </row>
    <row r="365" spans="1:2" ht="20.100000000000001" customHeight="1" x14ac:dyDescent="0.25">
      <c r="A365" s="151"/>
      <c r="B365" s="151"/>
    </row>
    <row r="366" spans="1:2" ht="20.100000000000001" customHeight="1" x14ac:dyDescent="0.25">
      <c r="A366" s="151"/>
      <c r="B366" s="151"/>
    </row>
    <row r="367" spans="1:2" ht="20.100000000000001" customHeight="1" x14ac:dyDescent="0.25">
      <c r="A367" s="151"/>
      <c r="B367" s="151"/>
    </row>
    <row r="368" spans="1:2" ht="20.100000000000001" customHeight="1" x14ac:dyDescent="0.25">
      <c r="A368" s="151"/>
      <c r="B368" s="151"/>
    </row>
    <row r="369" spans="1:2" ht="20.100000000000001" customHeight="1" x14ac:dyDescent="0.25">
      <c r="A369" s="151"/>
      <c r="B369" s="151"/>
    </row>
    <row r="370" spans="1:2" ht="20.100000000000001" customHeight="1" x14ac:dyDescent="0.25">
      <c r="A370" s="151"/>
      <c r="B370" s="151"/>
    </row>
    <row r="371" spans="1:2" ht="20.100000000000001" customHeight="1" x14ac:dyDescent="0.25">
      <c r="A371" s="151"/>
      <c r="B371" s="151"/>
    </row>
    <row r="372" spans="1:2" ht="20.100000000000001" customHeight="1" x14ac:dyDescent="0.25">
      <c r="A372" s="151"/>
      <c r="B372" s="151"/>
    </row>
    <row r="373" spans="1:2" ht="20.100000000000001" customHeight="1" x14ac:dyDescent="0.25">
      <c r="A373" s="151"/>
      <c r="B373" s="151"/>
    </row>
    <row r="374" spans="1:2" ht="20.100000000000001" customHeight="1" x14ac:dyDescent="0.25">
      <c r="A374" s="151"/>
      <c r="B374" s="151"/>
    </row>
    <row r="375" spans="1:2" ht="20.100000000000001" customHeight="1" x14ac:dyDescent="0.25">
      <c r="A375" s="151"/>
      <c r="B375" s="151"/>
    </row>
    <row r="376" spans="1:2" ht="20.100000000000001" customHeight="1" x14ac:dyDescent="0.25">
      <c r="A376" s="151"/>
      <c r="B376" s="151"/>
    </row>
    <row r="377" spans="1:2" ht="20.100000000000001" customHeight="1" x14ac:dyDescent="0.25">
      <c r="A377" s="151"/>
      <c r="B377" s="151"/>
    </row>
    <row r="378" spans="1:2" ht="20.100000000000001" customHeight="1" x14ac:dyDescent="0.25">
      <c r="A378" s="151"/>
      <c r="B378" s="151"/>
    </row>
    <row r="379" spans="1:2" ht="20.100000000000001" customHeight="1" x14ac:dyDescent="0.25">
      <c r="A379" s="151"/>
      <c r="B379" s="151"/>
    </row>
    <row r="380" spans="1:2" ht="20.100000000000001" customHeight="1" x14ac:dyDescent="0.25">
      <c r="A380" s="151"/>
      <c r="B380" s="151"/>
    </row>
    <row r="381" spans="1:2" ht="20.100000000000001" customHeight="1" x14ac:dyDescent="0.25">
      <c r="A381" s="151"/>
      <c r="B381" s="151"/>
    </row>
    <row r="382" spans="1:2" ht="20.100000000000001" customHeight="1" x14ac:dyDescent="0.25">
      <c r="A382" s="151"/>
      <c r="B382" s="151"/>
    </row>
    <row r="383" spans="1:2" ht="20.100000000000001" customHeight="1" x14ac:dyDescent="0.25">
      <c r="A383" s="151"/>
      <c r="B383" s="151"/>
    </row>
    <row r="384" spans="1:2" ht="20.100000000000001" customHeight="1" x14ac:dyDescent="0.25">
      <c r="A384" s="151"/>
      <c r="B384" s="151"/>
    </row>
    <row r="385" spans="1:2" ht="20.100000000000001" customHeight="1" x14ac:dyDescent="0.25">
      <c r="A385" s="151"/>
      <c r="B385" s="151"/>
    </row>
    <row r="386" spans="1:2" ht="20.100000000000001" customHeight="1" x14ac:dyDescent="0.25">
      <c r="A386" s="151"/>
      <c r="B386" s="151"/>
    </row>
    <row r="387" spans="1:2" ht="20.100000000000001" customHeight="1" x14ac:dyDescent="0.25">
      <c r="A387" s="151"/>
      <c r="B387" s="151"/>
    </row>
    <row r="388" spans="1:2" ht="20.100000000000001" customHeight="1" x14ac:dyDescent="0.25">
      <c r="A388" s="151"/>
      <c r="B388" s="151"/>
    </row>
    <row r="389" spans="1:2" ht="20.100000000000001" customHeight="1" x14ac:dyDescent="0.25">
      <c r="A389" s="151"/>
      <c r="B389" s="151"/>
    </row>
    <row r="390" spans="1:2" ht="20.100000000000001" customHeight="1" x14ac:dyDescent="0.25">
      <c r="A390" s="151"/>
      <c r="B390" s="151"/>
    </row>
    <row r="391" spans="1:2" ht="20.100000000000001" customHeight="1" x14ac:dyDescent="0.25">
      <c r="A391" s="151"/>
      <c r="B391" s="151"/>
    </row>
    <row r="392" spans="1:2" ht="20.100000000000001" customHeight="1" x14ac:dyDescent="0.25">
      <c r="A392" s="151"/>
      <c r="B392" s="151"/>
    </row>
    <row r="393" spans="1:2" ht="20.100000000000001" customHeight="1" x14ac:dyDescent="0.25">
      <c r="A393" s="151"/>
      <c r="B393" s="151"/>
    </row>
    <row r="394" spans="1:2" ht="20.100000000000001" customHeight="1" x14ac:dyDescent="0.25">
      <c r="A394" s="151"/>
      <c r="B394" s="151"/>
    </row>
    <row r="395" spans="1:2" ht="20.100000000000001" customHeight="1" x14ac:dyDescent="0.25">
      <c r="A395" s="151"/>
      <c r="B395" s="151"/>
    </row>
    <row r="396" spans="1:2" ht="20.100000000000001" customHeight="1" x14ac:dyDescent="0.25">
      <c r="A396" s="151"/>
      <c r="B396" s="151"/>
    </row>
    <row r="397" spans="1:2" ht="20.100000000000001" customHeight="1" x14ac:dyDescent="0.25">
      <c r="A397" s="151"/>
      <c r="B397" s="151"/>
    </row>
    <row r="398" spans="1:2" ht="20.100000000000001" customHeight="1" x14ac:dyDescent="0.25">
      <c r="A398" s="151"/>
      <c r="B398" s="151"/>
    </row>
    <row r="399" spans="1:2" ht="20.100000000000001" customHeight="1" x14ac:dyDescent="0.25">
      <c r="A399" s="151"/>
      <c r="B399" s="151"/>
    </row>
    <row r="400" spans="1:2" ht="20.100000000000001" customHeight="1" x14ac:dyDescent="0.25">
      <c r="A400" s="151"/>
      <c r="B400" s="151"/>
    </row>
    <row r="401" spans="1:2" ht="20.100000000000001" customHeight="1" x14ac:dyDescent="0.25">
      <c r="A401" s="151"/>
      <c r="B401" s="151"/>
    </row>
    <row r="402" spans="1:2" ht="20.100000000000001" customHeight="1" x14ac:dyDescent="0.25">
      <c r="A402" s="151"/>
      <c r="B402" s="151"/>
    </row>
    <row r="403" spans="1:2" ht="20.100000000000001" customHeight="1" x14ac:dyDescent="0.25">
      <c r="A403" s="151"/>
      <c r="B403" s="151"/>
    </row>
    <row r="404" spans="1:2" ht="20.100000000000001" customHeight="1" x14ac:dyDescent="0.25">
      <c r="A404" s="151"/>
      <c r="B404" s="151"/>
    </row>
    <row r="405" spans="1:2" ht="20.100000000000001" customHeight="1" x14ac:dyDescent="0.25">
      <c r="A405" s="151"/>
      <c r="B405" s="151"/>
    </row>
    <row r="406" spans="1:2" ht="20.100000000000001" customHeight="1" x14ac:dyDescent="0.25">
      <c r="A406" s="151"/>
      <c r="B406" s="151"/>
    </row>
    <row r="407" spans="1:2" ht="20.100000000000001" customHeight="1" x14ac:dyDescent="0.25">
      <c r="A407" s="151"/>
      <c r="B407" s="151"/>
    </row>
    <row r="408" spans="1:2" ht="20.100000000000001" customHeight="1" x14ac:dyDescent="0.25">
      <c r="A408" s="151"/>
      <c r="B408" s="151"/>
    </row>
    <row r="409" spans="1:2" ht="20.100000000000001" customHeight="1" x14ac:dyDescent="0.25">
      <c r="A409" s="151"/>
      <c r="B409" s="151"/>
    </row>
    <row r="410" spans="1:2" ht="20.100000000000001" customHeight="1" x14ac:dyDescent="0.25">
      <c r="A410" s="151"/>
      <c r="B410" s="151"/>
    </row>
    <row r="411" spans="1:2" ht="20.100000000000001" customHeight="1" x14ac:dyDescent="0.25">
      <c r="A411" s="151"/>
      <c r="B411" s="151"/>
    </row>
    <row r="412" spans="1:2" ht="20.100000000000001" customHeight="1" x14ac:dyDescent="0.25">
      <c r="A412" s="151"/>
      <c r="B412" s="151"/>
    </row>
    <row r="413" spans="1:2" ht="20.100000000000001" customHeight="1" x14ac:dyDescent="0.25">
      <c r="A413" s="151"/>
      <c r="B413" s="151"/>
    </row>
    <row r="414" spans="1:2" ht="20.100000000000001" customHeight="1" x14ac:dyDescent="0.25">
      <c r="A414" s="151"/>
      <c r="B414" s="151"/>
    </row>
    <row r="415" spans="1:2" ht="20.100000000000001" customHeight="1" x14ac:dyDescent="0.25">
      <c r="A415" s="151"/>
      <c r="B415" s="151"/>
    </row>
    <row r="416" spans="1:2" ht="20.100000000000001" customHeight="1" x14ac:dyDescent="0.25">
      <c r="A416" s="151"/>
      <c r="B416" s="151"/>
    </row>
    <row r="417" spans="1:2" ht="20.100000000000001" customHeight="1" x14ac:dyDescent="0.25">
      <c r="A417" s="151"/>
      <c r="B417" s="151"/>
    </row>
    <row r="418" spans="1:2" ht="20.100000000000001" customHeight="1" x14ac:dyDescent="0.25">
      <c r="A418" s="151"/>
      <c r="B418" s="151"/>
    </row>
    <row r="419" spans="1:2" ht="20.100000000000001" customHeight="1" x14ac:dyDescent="0.25">
      <c r="A419" s="151"/>
      <c r="B419" s="151"/>
    </row>
    <row r="420" spans="1:2" ht="20.100000000000001" customHeight="1" x14ac:dyDescent="0.25">
      <c r="A420" s="151"/>
      <c r="B420" s="151"/>
    </row>
    <row r="421" spans="1:2" ht="20.100000000000001" customHeight="1" x14ac:dyDescent="0.25">
      <c r="A421" s="151"/>
      <c r="B421" s="151"/>
    </row>
    <row r="422" spans="1:2" ht="20.100000000000001" customHeight="1" x14ac:dyDescent="0.25">
      <c r="A422" s="151"/>
      <c r="B422" s="151"/>
    </row>
    <row r="423" spans="1:2" ht="20.100000000000001" customHeight="1" x14ac:dyDescent="0.25">
      <c r="A423" s="151"/>
      <c r="B423" s="151"/>
    </row>
    <row r="424" spans="1:2" ht="20.100000000000001" customHeight="1" x14ac:dyDescent="0.25">
      <c r="A424" s="151"/>
      <c r="B424" s="151"/>
    </row>
    <row r="425" spans="1:2" ht="20.100000000000001" customHeight="1" x14ac:dyDescent="0.25">
      <c r="A425" s="151"/>
      <c r="B425" s="151"/>
    </row>
    <row r="426" spans="1:2" ht="20.100000000000001" customHeight="1" x14ac:dyDescent="0.25">
      <c r="A426" s="151"/>
      <c r="B426" s="151"/>
    </row>
    <row r="427" spans="1:2" ht="20.100000000000001" customHeight="1" x14ac:dyDescent="0.25">
      <c r="A427" s="151"/>
      <c r="B427" s="151"/>
    </row>
    <row r="428" spans="1:2" ht="20.100000000000001" customHeight="1" x14ac:dyDescent="0.25">
      <c r="A428" s="151"/>
      <c r="B428" s="151"/>
    </row>
    <row r="429" spans="1:2" ht="20.100000000000001" customHeight="1" x14ac:dyDescent="0.25">
      <c r="A429" s="151"/>
      <c r="B429" s="151"/>
    </row>
    <row r="430" spans="1:2" ht="20.100000000000001" customHeight="1" x14ac:dyDescent="0.25">
      <c r="A430" s="151"/>
      <c r="B430" s="151"/>
    </row>
    <row r="431" spans="1:2" ht="20.100000000000001" customHeight="1" x14ac:dyDescent="0.25">
      <c r="A431" s="151"/>
      <c r="B431" s="151"/>
    </row>
    <row r="432" spans="1:2" ht="20.100000000000001" customHeight="1" x14ac:dyDescent="0.25">
      <c r="A432" s="151"/>
      <c r="B432" s="151"/>
    </row>
    <row r="433" spans="1:2" ht="20.100000000000001" customHeight="1" x14ac:dyDescent="0.25">
      <c r="A433" s="151"/>
      <c r="B433" s="151"/>
    </row>
    <row r="434" spans="1:2" ht="20.100000000000001" customHeight="1" x14ac:dyDescent="0.25">
      <c r="A434" s="151"/>
      <c r="B434" s="151"/>
    </row>
    <row r="435" spans="1:2" ht="20.100000000000001" customHeight="1" x14ac:dyDescent="0.25">
      <c r="A435" s="151"/>
      <c r="B435" s="151"/>
    </row>
    <row r="436" spans="1:2" ht="20.100000000000001" customHeight="1" x14ac:dyDescent="0.25">
      <c r="A436" s="151"/>
      <c r="B436" s="151"/>
    </row>
    <row r="437" spans="1:2" ht="20.100000000000001" customHeight="1" x14ac:dyDescent="0.25">
      <c r="A437" s="151"/>
      <c r="B437" s="151"/>
    </row>
    <row r="438" spans="1:2" ht="20.100000000000001" customHeight="1" x14ac:dyDescent="0.25">
      <c r="A438" s="151"/>
      <c r="B438" s="151"/>
    </row>
    <row r="439" spans="1:2" ht="20.100000000000001" customHeight="1" x14ac:dyDescent="0.25">
      <c r="A439" s="151"/>
      <c r="B439" s="151"/>
    </row>
    <row r="440" spans="1:2" ht="20.100000000000001" customHeight="1" x14ac:dyDescent="0.25">
      <c r="A440" s="151"/>
      <c r="B440" s="151"/>
    </row>
    <row r="441" spans="1:2" ht="20.100000000000001" customHeight="1" x14ac:dyDescent="0.25">
      <c r="A441" s="151"/>
      <c r="B441" s="151"/>
    </row>
    <row r="442" spans="1:2" ht="20.100000000000001" customHeight="1" x14ac:dyDescent="0.25">
      <c r="A442" s="151"/>
      <c r="B442" s="151"/>
    </row>
    <row r="443" spans="1:2" ht="20.100000000000001" customHeight="1" x14ac:dyDescent="0.25">
      <c r="A443" s="151"/>
      <c r="B443" s="151"/>
    </row>
    <row r="444" spans="1:2" ht="20.100000000000001" customHeight="1" x14ac:dyDescent="0.25">
      <c r="A444" s="151"/>
      <c r="B444" s="151"/>
    </row>
    <row r="445" spans="1:2" ht="20.100000000000001" customHeight="1" x14ac:dyDescent="0.25">
      <c r="A445" s="151"/>
      <c r="B445" s="151"/>
    </row>
    <row r="446" spans="1:2" ht="20.100000000000001" customHeight="1" x14ac:dyDescent="0.25">
      <c r="A446" s="151"/>
      <c r="B446" s="151"/>
    </row>
    <row r="447" spans="1:2" ht="20.100000000000001" customHeight="1" x14ac:dyDescent="0.25">
      <c r="A447" s="151"/>
      <c r="B447" s="151"/>
    </row>
    <row r="448" spans="1:2" ht="20.100000000000001" customHeight="1" x14ac:dyDescent="0.25">
      <c r="A448" s="151"/>
      <c r="B448" s="151"/>
    </row>
    <row r="449" spans="1:2" ht="20.100000000000001" customHeight="1" x14ac:dyDescent="0.25">
      <c r="A449" s="151"/>
      <c r="B449" s="151"/>
    </row>
    <row r="450" spans="1:2" ht="20.100000000000001" customHeight="1" x14ac:dyDescent="0.25">
      <c r="A450" s="151"/>
      <c r="B450" s="151"/>
    </row>
    <row r="451" spans="1:2" ht="20.100000000000001" customHeight="1" x14ac:dyDescent="0.25">
      <c r="A451" s="151"/>
      <c r="B451" s="151"/>
    </row>
    <row r="452" spans="1:2" ht="20.100000000000001" customHeight="1" x14ac:dyDescent="0.25">
      <c r="A452" s="151"/>
      <c r="B452" s="151"/>
    </row>
    <row r="453" spans="1:2" ht="20.100000000000001" customHeight="1" x14ac:dyDescent="0.25">
      <c r="A453" s="151"/>
      <c r="B453" s="151"/>
    </row>
    <row r="454" spans="1:2" ht="20.100000000000001" customHeight="1" x14ac:dyDescent="0.25">
      <c r="A454" s="151"/>
      <c r="B454" s="151"/>
    </row>
    <row r="455" spans="1:2" ht="20.100000000000001" customHeight="1" x14ac:dyDescent="0.25">
      <c r="A455" s="151"/>
      <c r="B455" s="151"/>
    </row>
    <row r="456" spans="1:2" ht="20.100000000000001" customHeight="1" x14ac:dyDescent="0.25">
      <c r="A456" s="151"/>
      <c r="B456" s="151"/>
    </row>
    <row r="457" spans="1:2" ht="20.100000000000001" customHeight="1" x14ac:dyDescent="0.25">
      <c r="A457" s="151"/>
      <c r="B457" s="151"/>
    </row>
    <row r="458" spans="1:2" ht="20.100000000000001" customHeight="1" x14ac:dyDescent="0.25">
      <c r="A458" s="151"/>
      <c r="B458" s="151"/>
    </row>
    <row r="459" spans="1:2" ht="20.100000000000001" customHeight="1" x14ac:dyDescent="0.25">
      <c r="A459" s="151"/>
      <c r="B459" s="151"/>
    </row>
    <row r="460" spans="1:2" ht="20.100000000000001" customHeight="1" x14ac:dyDescent="0.25">
      <c r="A460" s="151"/>
      <c r="B460" s="151"/>
    </row>
    <row r="461" spans="1:2" ht="20.100000000000001" customHeight="1" x14ac:dyDescent="0.25">
      <c r="A461" s="151"/>
      <c r="B461" s="151"/>
    </row>
    <row r="462" spans="1:2" ht="20.100000000000001" customHeight="1" x14ac:dyDescent="0.25">
      <c r="A462" s="151"/>
      <c r="B462" s="151"/>
    </row>
    <row r="463" spans="1:2" ht="20.100000000000001" customHeight="1" x14ac:dyDescent="0.25">
      <c r="A463" s="151"/>
      <c r="B463" s="151"/>
    </row>
    <row r="464" spans="1:2" ht="20.100000000000001" customHeight="1" x14ac:dyDescent="0.25">
      <c r="A464" s="151"/>
      <c r="B464" s="151"/>
    </row>
    <row r="465" spans="1:2" ht="20.100000000000001" customHeight="1" x14ac:dyDescent="0.25">
      <c r="A465" s="151"/>
      <c r="B465" s="151"/>
    </row>
    <row r="466" spans="1:2" ht="20.100000000000001" customHeight="1" x14ac:dyDescent="0.25">
      <c r="A466" s="151"/>
      <c r="B466" s="151"/>
    </row>
    <row r="467" spans="1:2" ht="20.100000000000001" customHeight="1" x14ac:dyDescent="0.25">
      <c r="A467" s="151"/>
      <c r="B467" s="151"/>
    </row>
    <row r="468" spans="1:2" ht="20.100000000000001" customHeight="1" x14ac:dyDescent="0.25">
      <c r="A468" s="151"/>
      <c r="B468" s="151"/>
    </row>
    <row r="469" spans="1:2" ht="20.100000000000001" customHeight="1" x14ac:dyDescent="0.25">
      <c r="A469" s="151"/>
      <c r="B469" s="151"/>
    </row>
    <row r="470" spans="1:2" ht="20.100000000000001" customHeight="1" x14ac:dyDescent="0.25">
      <c r="A470" s="151"/>
      <c r="B470" s="151"/>
    </row>
    <row r="471" spans="1:2" ht="20.100000000000001" customHeight="1" x14ac:dyDescent="0.25">
      <c r="A471" s="151"/>
      <c r="B471" s="151"/>
    </row>
    <row r="472" spans="1:2" ht="20.100000000000001" customHeight="1" x14ac:dyDescent="0.25">
      <c r="A472" s="151"/>
      <c r="B472" s="151"/>
    </row>
    <row r="473" spans="1:2" ht="20.100000000000001" customHeight="1" x14ac:dyDescent="0.25">
      <c r="A473" s="151"/>
      <c r="B473" s="151"/>
    </row>
    <row r="474" spans="1:2" ht="20.100000000000001" customHeight="1" x14ac:dyDescent="0.25">
      <c r="A474" s="151"/>
      <c r="B474" s="151"/>
    </row>
    <row r="475" spans="1:2" ht="20.100000000000001" customHeight="1" x14ac:dyDescent="0.25">
      <c r="A475" s="151"/>
      <c r="B475" s="151"/>
    </row>
    <row r="476" spans="1:2" ht="20.100000000000001" customHeight="1" x14ac:dyDescent="0.25">
      <c r="A476" s="151"/>
      <c r="B476" s="151"/>
    </row>
    <row r="477" spans="1:2" ht="20.100000000000001" customHeight="1" x14ac:dyDescent="0.25">
      <c r="A477" s="151"/>
      <c r="B477" s="151"/>
    </row>
    <row r="478" spans="1:2" ht="20.100000000000001" customHeight="1" x14ac:dyDescent="0.25">
      <c r="A478" s="151"/>
      <c r="B478" s="151"/>
    </row>
    <row r="479" spans="1:2" ht="20.100000000000001" customHeight="1" x14ac:dyDescent="0.25">
      <c r="A479" s="151"/>
      <c r="B479" s="151"/>
    </row>
    <row r="480" spans="1:2" ht="20.100000000000001" customHeight="1" x14ac:dyDescent="0.25">
      <c r="A480" s="151"/>
      <c r="B480" s="151"/>
    </row>
    <row r="481" spans="1:2" ht="20.100000000000001" customHeight="1" x14ac:dyDescent="0.25">
      <c r="A481" s="151"/>
      <c r="B481" s="151"/>
    </row>
    <row r="482" spans="1:2" ht="20.100000000000001" customHeight="1" x14ac:dyDescent="0.25">
      <c r="A482" s="151"/>
      <c r="B482" s="151"/>
    </row>
    <row r="483" spans="1:2" ht="20.100000000000001" customHeight="1" x14ac:dyDescent="0.25">
      <c r="A483" s="151"/>
      <c r="B483" s="151"/>
    </row>
    <row r="484" spans="1:2" ht="20.100000000000001" customHeight="1" x14ac:dyDescent="0.25">
      <c r="A484" s="151"/>
      <c r="B484" s="151"/>
    </row>
    <row r="485" spans="1:2" ht="20.100000000000001" customHeight="1" x14ac:dyDescent="0.25">
      <c r="A485" s="151"/>
      <c r="B485" s="151"/>
    </row>
    <row r="486" spans="1:2" ht="20.100000000000001" customHeight="1" x14ac:dyDescent="0.25">
      <c r="A486" s="151"/>
      <c r="B486" s="151"/>
    </row>
    <row r="487" spans="1:2" ht="20.100000000000001" customHeight="1" x14ac:dyDescent="0.25">
      <c r="A487" s="151"/>
      <c r="B487" s="151"/>
    </row>
    <row r="488" spans="1:2" ht="20.100000000000001" customHeight="1" x14ac:dyDescent="0.25">
      <c r="A488" s="151"/>
      <c r="B488" s="151"/>
    </row>
    <row r="489" spans="1:2" ht="20.100000000000001" customHeight="1" x14ac:dyDescent="0.25">
      <c r="A489" s="151"/>
      <c r="B489" s="151"/>
    </row>
    <row r="490" spans="1:2" ht="20.100000000000001" customHeight="1" x14ac:dyDescent="0.25">
      <c r="A490" s="151"/>
      <c r="B490" s="151"/>
    </row>
    <row r="491" spans="1:2" ht="20.100000000000001" customHeight="1" x14ac:dyDescent="0.25">
      <c r="A491" s="151"/>
      <c r="B491" s="151"/>
    </row>
    <row r="492" spans="1:2" ht="20.100000000000001" customHeight="1" x14ac:dyDescent="0.25">
      <c r="A492" s="151"/>
      <c r="B492" s="151"/>
    </row>
    <row r="493" spans="1:2" ht="20.100000000000001" customHeight="1" x14ac:dyDescent="0.25">
      <c r="A493" s="151"/>
      <c r="B493" s="151"/>
    </row>
    <row r="494" spans="1:2" ht="20.100000000000001" customHeight="1" x14ac:dyDescent="0.25">
      <c r="A494" s="151"/>
      <c r="B494" s="151"/>
    </row>
    <row r="495" spans="1:2" ht="20.100000000000001" customHeight="1" x14ac:dyDescent="0.25">
      <c r="A495" s="151"/>
      <c r="B495" s="151"/>
    </row>
    <row r="496" spans="1:2" ht="20.100000000000001" customHeight="1" x14ac:dyDescent="0.25">
      <c r="A496" s="151"/>
      <c r="B496" s="151"/>
    </row>
    <row r="497" spans="1:2" ht="20.100000000000001" customHeight="1" x14ac:dyDescent="0.25">
      <c r="A497" s="151"/>
      <c r="B497" s="151"/>
    </row>
    <row r="498" spans="1:2" ht="20.100000000000001" customHeight="1" x14ac:dyDescent="0.25">
      <c r="A498" s="151"/>
      <c r="B498" s="151"/>
    </row>
    <row r="499" spans="1:2" ht="20.100000000000001" customHeight="1" x14ac:dyDescent="0.25">
      <c r="A499" s="151"/>
      <c r="B499" s="151"/>
    </row>
    <row r="500" spans="1:2" ht="20.100000000000001" customHeight="1" x14ac:dyDescent="0.25">
      <c r="A500" s="151"/>
      <c r="B500" s="151"/>
    </row>
    <row r="501" spans="1:2" ht="20.100000000000001" customHeight="1" x14ac:dyDescent="0.25">
      <c r="A501" s="151"/>
      <c r="B501" s="151"/>
    </row>
    <row r="502" spans="1:2" ht="20.100000000000001" customHeight="1" x14ac:dyDescent="0.25">
      <c r="A502" s="151"/>
      <c r="B502" s="151"/>
    </row>
    <row r="503" spans="1:2" ht="20.100000000000001" customHeight="1" x14ac:dyDescent="0.25">
      <c r="A503" s="151"/>
      <c r="B503" s="151"/>
    </row>
    <row r="504" spans="1:2" ht="20.100000000000001" customHeight="1" x14ac:dyDescent="0.25">
      <c r="A504" s="151"/>
      <c r="B504" s="151"/>
    </row>
    <row r="505" spans="1:2" ht="20.100000000000001" customHeight="1" x14ac:dyDescent="0.25">
      <c r="A505" s="151"/>
      <c r="B505" s="151"/>
    </row>
    <row r="506" spans="1:2" ht="20.100000000000001" customHeight="1" x14ac:dyDescent="0.25">
      <c r="A506" s="151"/>
      <c r="B506" s="151"/>
    </row>
    <row r="507" spans="1:2" ht="20.100000000000001" customHeight="1" x14ac:dyDescent="0.25">
      <c r="A507" s="151"/>
      <c r="B507" s="151"/>
    </row>
    <row r="508" spans="1:2" ht="20.100000000000001" customHeight="1" x14ac:dyDescent="0.25">
      <c r="A508" s="151"/>
      <c r="B508" s="151"/>
    </row>
    <row r="509" spans="1:2" ht="20.100000000000001" customHeight="1" x14ac:dyDescent="0.25">
      <c r="A509" s="151"/>
      <c r="B509" s="151"/>
    </row>
    <row r="510" spans="1:2" ht="20.100000000000001" customHeight="1" x14ac:dyDescent="0.25">
      <c r="A510" s="151"/>
      <c r="B510" s="151"/>
    </row>
    <row r="511" spans="1:2" ht="20.100000000000001" customHeight="1" x14ac:dyDescent="0.25">
      <c r="A511" s="151"/>
      <c r="B511" s="151"/>
    </row>
    <row r="512" spans="1:2" ht="20.100000000000001" customHeight="1" x14ac:dyDescent="0.25">
      <c r="A512" s="151"/>
      <c r="B512" s="151"/>
    </row>
    <row r="513" spans="1:2" ht="20.100000000000001" customHeight="1" x14ac:dyDescent="0.25">
      <c r="A513" s="151"/>
      <c r="B513" s="151"/>
    </row>
    <row r="514" spans="1:2" ht="20.100000000000001" customHeight="1" x14ac:dyDescent="0.25">
      <c r="A514" s="151"/>
      <c r="B514" s="151"/>
    </row>
    <row r="515" spans="1:2" ht="20.100000000000001" customHeight="1" x14ac:dyDescent="0.25">
      <c r="A515" s="151"/>
      <c r="B515" s="151"/>
    </row>
    <row r="516" spans="1:2" ht="20.100000000000001" customHeight="1" x14ac:dyDescent="0.25">
      <c r="A516" s="151"/>
      <c r="B516" s="151"/>
    </row>
    <row r="517" spans="1:2" ht="20.100000000000001" customHeight="1" x14ac:dyDescent="0.25">
      <c r="A517" s="151"/>
      <c r="B517" s="151"/>
    </row>
    <row r="518" spans="1:2" ht="20.100000000000001" customHeight="1" x14ac:dyDescent="0.25">
      <c r="A518" s="151"/>
      <c r="B518" s="151"/>
    </row>
    <row r="519" spans="1:2" ht="20.100000000000001" customHeight="1" x14ac:dyDescent="0.25">
      <c r="A519" s="151"/>
      <c r="B519" s="151"/>
    </row>
    <row r="520" spans="1:2" ht="20.100000000000001" customHeight="1" x14ac:dyDescent="0.25">
      <c r="A520" s="151"/>
      <c r="B520" s="151"/>
    </row>
    <row r="521" spans="1:2" ht="20.100000000000001" customHeight="1" x14ac:dyDescent="0.25">
      <c r="A521" s="151"/>
      <c r="B521" s="151"/>
    </row>
    <row r="522" spans="1:2" ht="20.100000000000001" customHeight="1" x14ac:dyDescent="0.25">
      <c r="A522" s="151"/>
      <c r="B522" s="151"/>
    </row>
    <row r="523" spans="1:2" ht="20.100000000000001" customHeight="1" x14ac:dyDescent="0.25">
      <c r="A523" s="151"/>
      <c r="B523" s="151"/>
    </row>
    <row r="524" spans="1:2" ht="20.100000000000001" customHeight="1" x14ac:dyDescent="0.25">
      <c r="A524" s="151"/>
      <c r="B524" s="151"/>
    </row>
    <row r="525" spans="1:2" ht="20.100000000000001" customHeight="1" x14ac:dyDescent="0.25">
      <c r="A525" s="151"/>
      <c r="B525" s="151"/>
    </row>
    <row r="526" spans="1:2" ht="20.100000000000001" customHeight="1" x14ac:dyDescent="0.25">
      <c r="A526" s="151"/>
      <c r="B526" s="151"/>
    </row>
    <row r="527" spans="1:2" ht="20.100000000000001" customHeight="1" x14ac:dyDescent="0.25">
      <c r="A527" s="151"/>
      <c r="B527" s="151"/>
    </row>
    <row r="528" spans="1:2" ht="20.100000000000001" customHeight="1" x14ac:dyDescent="0.25">
      <c r="A528" s="151"/>
      <c r="B528" s="151"/>
    </row>
    <row r="529" spans="1:2" ht="20.100000000000001" customHeight="1" x14ac:dyDescent="0.25">
      <c r="A529" s="151"/>
      <c r="B529" s="151"/>
    </row>
    <row r="530" spans="1:2" ht="20.100000000000001" customHeight="1" x14ac:dyDescent="0.25">
      <c r="A530" s="151"/>
      <c r="B530" s="151"/>
    </row>
    <row r="531" spans="1:2" ht="20.100000000000001" customHeight="1" x14ac:dyDescent="0.25">
      <c r="A531" s="151"/>
      <c r="B531" s="151"/>
    </row>
    <row r="532" spans="1:2" ht="20.100000000000001" customHeight="1" x14ac:dyDescent="0.25">
      <c r="A532" s="151"/>
      <c r="B532" s="151"/>
    </row>
    <row r="533" spans="1:2" ht="20.100000000000001" customHeight="1" x14ac:dyDescent="0.25">
      <c r="A533" s="151"/>
      <c r="B533" s="151"/>
    </row>
    <row r="534" spans="1:2" ht="20.100000000000001" customHeight="1" x14ac:dyDescent="0.25">
      <c r="A534" s="151"/>
      <c r="B534" s="151"/>
    </row>
    <row r="535" spans="1:2" ht="20.100000000000001" customHeight="1" x14ac:dyDescent="0.25">
      <c r="A535" s="151"/>
      <c r="B535" s="151"/>
    </row>
    <row r="536" spans="1:2" ht="20.100000000000001" customHeight="1" x14ac:dyDescent="0.25">
      <c r="A536" s="151"/>
      <c r="B536" s="151"/>
    </row>
    <row r="537" spans="1:2" ht="20.100000000000001" customHeight="1" x14ac:dyDescent="0.25">
      <c r="A537" s="151"/>
      <c r="B537" s="151"/>
    </row>
    <row r="538" spans="1:2" ht="20.100000000000001" customHeight="1" x14ac:dyDescent="0.25">
      <c r="A538" s="151"/>
      <c r="B538" s="151"/>
    </row>
    <row r="539" spans="1:2" ht="20.100000000000001" customHeight="1" x14ac:dyDescent="0.25">
      <c r="A539" s="151"/>
      <c r="B539" s="151"/>
    </row>
    <row r="540" spans="1:2" ht="20.100000000000001" customHeight="1" x14ac:dyDescent="0.25">
      <c r="A540" s="151"/>
      <c r="B540" s="151"/>
    </row>
    <row r="541" spans="1:2" ht="20.100000000000001" customHeight="1" x14ac:dyDescent="0.25">
      <c r="A541" s="151"/>
      <c r="B541" s="151"/>
    </row>
    <row r="542" spans="1:2" ht="20.100000000000001" customHeight="1" x14ac:dyDescent="0.25">
      <c r="A542" s="151"/>
      <c r="B542" s="151"/>
    </row>
    <row r="543" spans="1:2" ht="20.100000000000001" customHeight="1" x14ac:dyDescent="0.25">
      <c r="A543" s="151"/>
      <c r="B543" s="151"/>
    </row>
    <row r="544" spans="1:2" ht="20.100000000000001" customHeight="1" x14ac:dyDescent="0.25">
      <c r="A544" s="151"/>
      <c r="B544" s="151"/>
    </row>
    <row r="545" spans="1:2" ht="20.100000000000001" customHeight="1" x14ac:dyDescent="0.25">
      <c r="A545" s="151"/>
      <c r="B545" s="151"/>
    </row>
    <row r="546" spans="1:2" ht="20.100000000000001" customHeight="1" x14ac:dyDescent="0.25">
      <c r="A546" s="151"/>
      <c r="B546" s="151"/>
    </row>
    <row r="547" spans="1:2" ht="20.100000000000001" customHeight="1" x14ac:dyDescent="0.25">
      <c r="A547" s="151"/>
      <c r="B547" s="151"/>
    </row>
    <row r="548" spans="1:2" ht="20.100000000000001" customHeight="1" x14ac:dyDescent="0.25">
      <c r="A548" s="151"/>
      <c r="B548" s="151"/>
    </row>
    <row r="549" spans="1:2" ht="20.100000000000001" customHeight="1" x14ac:dyDescent="0.25">
      <c r="A549" s="151"/>
      <c r="B549" s="151"/>
    </row>
    <row r="550" spans="1:2" ht="20.100000000000001" customHeight="1" x14ac:dyDescent="0.25">
      <c r="A550" s="151"/>
      <c r="B550" s="151"/>
    </row>
    <row r="551" spans="1:2" ht="20.100000000000001" customHeight="1" x14ac:dyDescent="0.25">
      <c r="A551" s="151"/>
      <c r="B551" s="151"/>
    </row>
    <row r="552" spans="1:2" ht="20.100000000000001" customHeight="1" x14ac:dyDescent="0.25">
      <c r="A552" s="151"/>
      <c r="B552" s="151"/>
    </row>
    <row r="553" spans="1:2" ht="20.100000000000001" customHeight="1" x14ac:dyDescent="0.25">
      <c r="A553" s="151"/>
      <c r="B553" s="151"/>
    </row>
    <row r="554" spans="1:2" ht="20.100000000000001" customHeight="1" x14ac:dyDescent="0.25">
      <c r="A554" s="151"/>
      <c r="B554" s="151"/>
    </row>
    <row r="555" spans="1:2" ht="20.100000000000001" customHeight="1" x14ac:dyDescent="0.25">
      <c r="A555" s="151"/>
      <c r="B555" s="151"/>
    </row>
    <row r="556" spans="1:2" ht="20.100000000000001" customHeight="1" x14ac:dyDescent="0.25">
      <c r="A556" s="151"/>
      <c r="B556" s="151"/>
    </row>
    <row r="557" spans="1:2" ht="20.100000000000001" customHeight="1" x14ac:dyDescent="0.25">
      <c r="A557" s="151"/>
      <c r="B557" s="151"/>
    </row>
    <row r="558" spans="1:2" ht="20.100000000000001" customHeight="1" x14ac:dyDescent="0.25">
      <c r="A558" s="151"/>
      <c r="B558" s="151"/>
    </row>
    <row r="559" spans="1:2" ht="20.100000000000001" customHeight="1" x14ac:dyDescent="0.25">
      <c r="A559" s="151"/>
      <c r="B559" s="151"/>
    </row>
    <row r="560" spans="1:2" ht="20.100000000000001" customHeight="1" x14ac:dyDescent="0.25">
      <c r="A560" s="151"/>
      <c r="B560" s="151"/>
    </row>
    <row r="561" spans="1:2" ht="20.100000000000001" customHeight="1" x14ac:dyDescent="0.25">
      <c r="A561" s="151"/>
      <c r="B561" s="151"/>
    </row>
    <row r="562" spans="1:2" ht="20.100000000000001" customHeight="1" x14ac:dyDescent="0.25">
      <c r="A562" s="151"/>
      <c r="B562" s="151"/>
    </row>
    <row r="563" spans="1:2" ht="20.100000000000001" customHeight="1" x14ac:dyDescent="0.25">
      <c r="A563" s="151"/>
      <c r="B563" s="151"/>
    </row>
    <row r="564" spans="1:2" ht="20.100000000000001" customHeight="1" x14ac:dyDescent="0.25">
      <c r="A564" s="151"/>
      <c r="B564" s="151"/>
    </row>
    <row r="565" spans="1:2" ht="20.100000000000001" customHeight="1" x14ac:dyDescent="0.25">
      <c r="A565" s="151"/>
      <c r="B565" s="151"/>
    </row>
    <row r="566" spans="1:2" ht="20.100000000000001" customHeight="1" x14ac:dyDescent="0.25">
      <c r="A566" s="151"/>
      <c r="B566" s="151"/>
    </row>
    <row r="567" spans="1:2" ht="20.100000000000001" customHeight="1" x14ac:dyDescent="0.25">
      <c r="A567" s="151"/>
      <c r="B567" s="151"/>
    </row>
    <row r="568" spans="1:2" ht="20.100000000000001" customHeight="1" x14ac:dyDescent="0.25">
      <c r="A568" s="151"/>
      <c r="B568" s="151"/>
    </row>
    <row r="569" spans="1:2" ht="20.100000000000001" customHeight="1" x14ac:dyDescent="0.25">
      <c r="A569" s="151"/>
      <c r="B569" s="151"/>
    </row>
    <row r="570" spans="1:2" ht="20.100000000000001" customHeight="1" x14ac:dyDescent="0.25">
      <c r="A570" s="151"/>
      <c r="B570" s="151"/>
    </row>
    <row r="571" spans="1:2" ht="20.100000000000001" customHeight="1" x14ac:dyDescent="0.25">
      <c r="A571" s="151"/>
      <c r="B571" s="151"/>
    </row>
    <row r="572" spans="1:2" ht="20.100000000000001" customHeight="1" x14ac:dyDescent="0.25">
      <c r="A572" s="151"/>
      <c r="B572" s="151"/>
    </row>
    <row r="573" spans="1:2" ht="20.100000000000001" customHeight="1" x14ac:dyDescent="0.25">
      <c r="A573" s="151"/>
      <c r="B573" s="151"/>
    </row>
    <row r="574" spans="1:2" ht="20.100000000000001" customHeight="1" x14ac:dyDescent="0.25">
      <c r="A574" s="151"/>
      <c r="B574" s="151"/>
    </row>
    <row r="575" spans="1:2" ht="20.100000000000001" customHeight="1" x14ac:dyDescent="0.25">
      <c r="A575" s="151"/>
      <c r="B575" s="151"/>
    </row>
    <row r="576" spans="1:2" ht="20.100000000000001" customHeight="1" x14ac:dyDescent="0.25">
      <c r="A576" s="151"/>
      <c r="B576" s="151"/>
    </row>
    <row r="577" spans="1:2" ht="20.100000000000001" customHeight="1" x14ac:dyDescent="0.25">
      <c r="A577" s="151"/>
      <c r="B577" s="151"/>
    </row>
    <row r="578" spans="1:2" ht="20.100000000000001" customHeight="1" x14ac:dyDescent="0.25">
      <c r="A578" s="151"/>
      <c r="B578" s="151"/>
    </row>
    <row r="579" spans="1:2" ht="20.100000000000001" customHeight="1" x14ac:dyDescent="0.25">
      <c r="A579" s="151"/>
      <c r="B579" s="151"/>
    </row>
    <row r="580" spans="1:2" ht="20.100000000000001" customHeight="1" x14ac:dyDescent="0.25">
      <c r="A580" s="151"/>
      <c r="B580" s="151"/>
    </row>
    <row r="581" spans="1:2" ht="20.100000000000001" customHeight="1" x14ac:dyDescent="0.25">
      <c r="A581" s="151"/>
      <c r="B581" s="151"/>
    </row>
    <row r="582" spans="1:2" ht="20.100000000000001" customHeight="1" x14ac:dyDescent="0.25">
      <c r="A582" s="151"/>
      <c r="B582" s="151"/>
    </row>
    <row r="583" spans="1:2" ht="20.100000000000001" customHeight="1" x14ac:dyDescent="0.25">
      <c r="A583" s="151"/>
      <c r="B583" s="151"/>
    </row>
    <row r="584" spans="1:2" ht="20.100000000000001" customHeight="1" x14ac:dyDescent="0.25">
      <c r="A584" s="151"/>
      <c r="B584" s="151"/>
    </row>
    <row r="585" spans="1:2" ht="20.100000000000001" customHeight="1" x14ac:dyDescent="0.25">
      <c r="A585" s="151"/>
      <c r="B585" s="151"/>
    </row>
    <row r="586" spans="1:2" ht="20.100000000000001" customHeight="1" x14ac:dyDescent="0.25">
      <c r="A586" s="151"/>
      <c r="B586" s="151"/>
    </row>
    <row r="587" spans="1:2" ht="20.100000000000001" customHeight="1" x14ac:dyDescent="0.25">
      <c r="A587" s="151"/>
      <c r="B587" s="151"/>
    </row>
    <row r="588" spans="1:2" ht="20.100000000000001" customHeight="1" x14ac:dyDescent="0.25">
      <c r="A588" s="151"/>
      <c r="B588" s="151"/>
    </row>
    <row r="589" spans="1:2" ht="20.100000000000001" customHeight="1" x14ac:dyDescent="0.25">
      <c r="A589" s="151"/>
      <c r="B589" s="151"/>
    </row>
    <row r="590" spans="1:2" ht="20.100000000000001" customHeight="1" x14ac:dyDescent="0.25">
      <c r="A590" s="151"/>
      <c r="B590" s="151"/>
    </row>
    <row r="591" spans="1:2" ht="20.100000000000001" customHeight="1" x14ac:dyDescent="0.25">
      <c r="A591" s="151"/>
      <c r="B591" s="151"/>
    </row>
    <row r="592" spans="1:2" ht="20.100000000000001" customHeight="1" x14ac:dyDescent="0.25">
      <c r="A592" s="151"/>
      <c r="B592" s="151"/>
    </row>
    <row r="593" spans="1:2" ht="20.100000000000001" customHeight="1" x14ac:dyDescent="0.25">
      <c r="A593" s="151"/>
      <c r="B593" s="151"/>
    </row>
    <row r="594" spans="1:2" ht="20.100000000000001" customHeight="1" x14ac:dyDescent="0.25">
      <c r="A594" s="151"/>
      <c r="B594" s="151"/>
    </row>
    <row r="595" spans="1:2" ht="20.100000000000001" customHeight="1" x14ac:dyDescent="0.25">
      <c r="A595" s="151"/>
      <c r="B595" s="151"/>
    </row>
    <row r="596" spans="1:2" ht="20.100000000000001" customHeight="1" x14ac:dyDescent="0.25">
      <c r="A596" s="151"/>
      <c r="B596" s="151"/>
    </row>
    <row r="597" spans="1:2" ht="20.100000000000001" customHeight="1" x14ac:dyDescent="0.25">
      <c r="A597" s="151"/>
      <c r="B597" s="151"/>
    </row>
    <row r="598" spans="1:2" ht="20.100000000000001" customHeight="1" x14ac:dyDescent="0.25">
      <c r="A598" s="151"/>
      <c r="B598" s="151"/>
    </row>
    <row r="599" spans="1:2" ht="20.100000000000001" customHeight="1" x14ac:dyDescent="0.25">
      <c r="A599" s="151"/>
      <c r="B599" s="151"/>
    </row>
    <row r="600" spans="1:2" ht="20.100000000000001" customHeight="1" x14ac:dyDescent="0.25">
      <c r="A600" s="151"/>
      <c r="B600" s="151"/>
    </row>
    <row r="601" spans="1:2" ht="20.100000000000001" customHeight="1" x14ac:dyDescent="0.25">
      <c r="A601" s="151"/>
      <c r="B601" s="151"/>
    </row>
    <row r="602" spans="1:2" ht="20.100000000000001" customHeight="1" x14ac:dyDescent="0.25">
      <c r="A602" s="151"/>
      <c r="B602" s="151"/>
    </row>
    <row r="603" spans="1:2" ht="20.100000000000001" customHeight="1" x14ac:dyDescent="0.25">
      <c r="A603" s="151"/>
      <c r="B603" s="151"/>
    </row>
    <row r="604" spans="1:2" ht="20.100000000000001" customHeight="1" x14ac:dyDescent="0.25">
      <c r="A604" s="151"/>
      <c r="B604" s="151"/>
    </row>
    <row r="605" spans="1:2" ht="20.100000000000001" customHeight="1" x14ac:dyDescent="0.25">
      <c r="A605" s="151"/>
      <c r="B605" s="151"/>
    </row>
    <row r="606" spans="1:2" ht="20.100000000000001" customHeight="1" x14ac:dyDescent="0.25">
      <c r="A606" s="151"/>
      <c r="B606" s="151"/>
    </row>
    <row r="607" spans="1:2" ht="20.100000000000001" customHeight="1" x14ac:dyDescent="0.25">
      <c r="A607" s="151"/>
      <c r="B607" s="151"/>
    </row>
    <row r="608" spans="1:2" ht="20.100000000000001" customHeight="1" x14ac:dyDescent="0.25">
      <c r="A608" s="151"/>
      <c r="B608" s="151"/>
    </row>
    <row r="609" spans="1:2" ht="20.100000000000001" customHeight="1" x14ac:dyDescent="0.25">
      <c r="A609" s="151"/>
      <c r="B609" s="151"/>
    </row>
    <row r="610" spans="1:2" ht="20.100000000000001" customHeight="1" x14ac:dyDescent="0.25">
      <c r="A610" s="151"/>
      <c r="B610" s="151"/>
    </row>
    <row r="611" spans="1:2" ht="20.100000000000001" customHeight="1" x14ac:dyDescent="0.25">
      <c r="A611" s="151"/>
      <c r="B611" s="151"/>
    </row>
    <row r="612" spans="1:2" ht="20.100000000000001" customHeight="1" x14ac:dyDescent="0.25">
      <c r="A612" s="151"/>
      <c r="B612" s="151"/>
    </row>
    <row r="613" spans="1:2" ht="20.100000000000001" customHeight="1" x14ac:dyDescent="0.25">
      <c r="A613" s="151"/>
      <c r="B613" s="151"/>
    </row>
    <row r="614" spans="1:2" ht="20.100000000000001" customHeight="1" x14ac:dyDescent="0.25">
      <c r="A614" s="151"/>
      <c r="B614" s="151"/>
    </row>
    <row r="615" spans="1:2" ht="20.100000000000001" customHeight="1" x14ac:dyDescent="0.25">
      <c r="A615" s="151"/>
      <c r="B615" s="151"/>
    </row>
    <row r="616" spans="1:2" ht="20.100000000000001" customHeight="1" x14ac:dyDescent="0.25">
      <c r="A616" s="151"/>
      <c r="B616" s="151"/>
    </row>
    <row r="617" spans="1:2" ht="20.100000000000001" customHeight="1" x14ac:dyDescent="0.25">
      <c r="A617" s="151"/>
      <c r="B617" s="151"/>
    </row>
    <row r="618" spans="1:2" ht="20.100000000000001" customHeight="1" x14ac:dyDescent="0.25">
      <c r="A618" s="151"/>
      <c r="B618" s="151"/>
    </row>
    <row r="619" spans="1:2" ht="20.100000000000001" customHeight="1" x14ac:dyDescent="0.25">
      <c r="A619" s="151"/>
      <c r="B619" s="151"/>
    </row>
    <row r="620" spans="1:2" ht="20.100000000000001" customHeight="1" x14ac:dyDescent="0.25">
      <c r="A620" s="151"/>
      <c r="B620" s="151"/>
    </row>
    <row r="621" spans="1:2" ht="20.100000000000001" customHeight="1" x14ac:dyDescent="0.25">
      <c r="A621" s="151"/>
      <c r="B621" s="151"/>
    </row>
    <row r="622" spans="1:2" ht="20.100000000000001" customHeight="1" x14ac:dyDescent="0.25">
      <c r="A622" s="151"/>
      <c r="B622" s="151"/>
    </row>
    <row r="623" spans="1:2" ht="20.100000000000001" customHeight="1" x14ac:dyDescent="0.25">
      <c r="A623" s="151"/>
      <c r="B623" s="151"/>
    </row>
    <row r="624" spans="1:2" ht="20.100000000000001" customHeight="1" x14ac:dyDescent="0.25">
      <c r="A624" s="151"/>
      <c r="B624" s="151"/>
    </row>
    <row r="625" spans="1:2" ht="20.100000000000001" customHeight="1" x14ac:dyDescent="0.25">
      <c r="A625" s="151"/>
      <c r="B625" s="151"/>
    </row>
    <row r="626" spans="1:2" ht="20.100000000000001" customHeight="1" x14ac:dyDescent="0.25">
      <c r="A626" s="151"/>
      <c r="B626" s="151"/>
    </row>
    <row r="627" spans="1:2" ht="20.100000000000001" customHeight="1" x14ac:dyDescent="0.25">
      <c r="A627" s="151"/>
      <c r="B627" s="151"/>
    </row>
    <row r="628" spans="1:2" ht="20.100000000000001" customHeight="1" x14ac:dyDescent="0.25">
      <c r="A628" s="151"/>
      <c r="B628" s="151"/>
    </row>
    <row r="629" spans="1:2" ht="20.100000000000001" customHeight="1" x14ac:dyDescent="0.25">
      <c r="A629" s="151"/>
      <c r="B629" s="151"/>
    </row>
    <row r="630" spans="1:2" ht="20.100000000000001" customHeight="1" x14ac:dyDescent="0.25">
      <c r="A630" s="151"/>
      <c r="B630" s="151"/>
    </row>
    <row r="631" spans="1:2" ht="20.100000000000001" customHeight="1" x14ac:dyDescent="0.25">
      <c r="A631" s="151"/>
      <c r="B631" s="151"/>
    </row>
    <row r="632" spans="1:2" ht="20.100000000000001" customHeight="1" x14ac:dyDescent="0.25">
      <c r="A632" s="151"/>
      <c r="B632" s="151"/>
    </row>
    <row r="633" spans="1:2" ht="20.100000000000001" customHeight="1" x14ac:dyDescent="0.25">
      <c r="A633" s="151"/>
      <c r="B633" s="151"/>
    </row>
    <row r="634" spans="1:2" ht="20.100000000000001" customHeight="1" x14ac:dyDescent="0.25">
      <c r="A634" s="151"/>
      <c r="B634" s="151"/>
    </row>
    <row r="635" spans="1:2" ht="20.100000000000001" customHeight="1" x14ac:dyDescent="0.25">
      <c r="A635" s="151"/>
      <c r="B635" s="151"/>
    </row>
    <row r="636" spans="1:2" ht="20.100000000000001" customHeight="1" x14ac:dyDescent="0.25">
      <c r="A636" s="151"/>
      <c r="B636" s="151"/>
    </row>
    <row r="637" spans="1:2" ht="20.100000000000001" customHeight="1" x14ac:dyDescent="0.25">
      <c r="A637" s="151"/>
      <c r="B637" s="151"/>
    </row>
    <row r="638" spans="1:2" ht="20.100000000000001" customHeight="1" x14ac:dyDescent="0.25">
      <c r="A638" s="151"/>
      <c r="B638" s="151"/>
    </row>
    <row r="639" spans="1:2" ht="20.100000000000001" customHeight="1" x14ac:dyDescent="0.25">
      <c r="A639" s="151"/>
      <c r="B639" s="151"/>
    </row>
    <row r="640" spans="1:2" ht="20.100000000000001" customHeight="1" x14ac:dyDescent="0.25">
      <c r="A640" s="151"/>
      <c r="B640" s="151"/>
    </row>
    <row r="641" spans="1:2" ht="20.100000000000001" customHeight="1" x14ac:dyDescent="0.25">
      <c r="A641" s="151"/>
      <c r="B641" s="151"/>
    </row>
    <row r="642" spans="1:2" ht="20.100000000000001" customHeight="1" x14ac:dyDescent="0.25">
      <c r="A642" s="151"/>
      <c r="B642" s="151"/>
    </row>
    <row r="643" spans="1:2" ht="20.100000000000001" customHeight="1" x14ac:dyDescent="0.25">
      <c r="A643" s="151"/>
      <c r="B643" s="151"/>
    </row>
    <row r="644" spans="1:2" ht="20.100000000000001" customHeight="1" x14ac:dyDescent="0.25">
      <c r="A644" s="151"/>
      <c r="B644" s="151"/>
    </row>
    <row r="645" spans="1:2" ht="20.100000000000001" customHeight="1" x14ac:dyDescent="0.25">
      <c r="A645" s="151"/>
      <c r="B645" s="151"/>
    </row>
    <row r="646" spans="1:2" ht="20.100000000000001" customHeight="1" x14ac:dyDescent="0.25">
      <c r="A646" s="151"/>
      <c r="B646" s="151"/>
    </row>
    <row r="647" spans="1:2" ht="20.100000000000001" customHeight="1" x14ac:dyDescent="0.25">
      <c r="A647" s="151"/>
      <c r="B647" s="151"/>
    </row>
    <row r="648" spans="1:2" ht="20.100000000000001" customHeight="1" x14ac:dyDescent="0.25">
      <c r="A648" s="151"/>
      <c r="B648" s="151"/>
    </row>
    <row r="649" spans="1:2" ht="20.100000000000001" customHeight="1" x14ac:dyDescent="0.25">
      <c r="A649" s="151"/>
      <c r="B649" s="151"/>
    </row>
    <row r="650" spans="1:2" ht="20.100000000000001" customHeight="1" x14ac:dyDescent="0.25">
      <c r="A650" s="151"/>
      <c r="B650" s="151"/>
    </row>
    <row r="651" spans="1:2" ht="20.100000000000001" customHeight="1" x14ac:dyDescent="0.25">
      <c r="A651" s="151"/>
      <c r="B651" s="151"/>
    </row>
    <row r="652" spans="1:2" ht="20.100000000000001" customHeight="1" x14ac:dyDescent="0.25">
      <c r="A652" s="151"/>
      <c r="B652" s="151"/>
    </row>
    <row r="653" spans="1:2" ht="20.100000000000001" customHeight="1" x14ac:dyDescent="0.25">
      <c r="A653" s="151"/>
      <c r="B653" s="151"/>
    </row>
    <row r="654" spans="1:2" ht="20.100000000000001" customHeight="1" x14ac:dyDescent="0.25">
      <c r="A654" s="151"/>
      <c r="B654" s="151"/>
    </row>
    <row r="655" spans="1:2" ht="20.100000000000001" customHeight="1" x14ac:dyDescent="0.25">
      <c r="A655" s="151"/>
      <c r="B655" s="151"/>
    </row>
    <row r="656" spans="1:2" ht="20.100000000000001" customHeight="1" x14ac:dyDescent="0.25">
      <c r="A656" s="151"/>
      <c r="B656" s="151"/>
    </row>
    <row r="657" spans="1:2" ht="20.100000000000001" customHeight="1" x14ac:dyDescent="0.25">
      <c r="A657" s="151"/>
      <c r="B657" s="151"/>
    </row>
    <row r="658" spans="1:2" ht="20.100000000000001" customHeight="1" x14ac:dyDescent="0.25">
      <c r="A658" s="151"/>
      <c r="B658" s="151"/>
    </row>
    <row r="659" spans="1:2" ht="20.100000000000001" customHeight="1" x14ac:dyDescent="0.25">
      <c r="A659" s="151"/>
      <c r="B659" s="151"/>
    </row>
    <row r="660" spans="1:2" ht="20.100000000000001" customHeight="1" x14ac:dyDescent="0.25">
      <c r="A660" s="151"/>
      <c r="B660" s="151"/>
    </row>
    <row r="661" spans="1:2" ht="20.100000000000001" customHeight="1" x14ac:dyDescent="0.25">
      <c r="A661" s="151"/>
      <c r="B661" s="151"/>
    </row>
    <row r="662" spans="1:2" ht="20.100000000000001" customHeight="1" x14ac:dyDescent="0.25">
      <c r="A662" s="151"/>
      <c r="B662" s="151"/>
    </row>
    <row r="663" spans="1:2" ht="20.100000000000001" customHeight="1" x14ac:dyDescent="0.25">
      <c r="A663" s="151"/>
      <c r="B663" s="151"/>
    </row>
    <row r="664" spans="1:2" ht="20.100000000000001" customHeight="1" x14ac:dyDescent="0.25">
      <c r="A664" s="151"/>
      <c r="B664" s="151"/>
    </row>
    <row r="665" spans="1:2" ht="20.100000000000001" customHeight="1" x14ac:dyDescent="0.25">
      <c r="A665" s="151"/>
      <c r="B665" s="151"/>
    </row>
    <row r="666" spans="1:2" ht="20.100000000000001" customHeight="1" x14ac:dyDescent="0.25">
      <c r="A666" s="151"/>
      <c r="B666" s="151"/>
    </row>
    <row r="667" spans="1:2" ht="20.100000000000001" customHeight="1" x14ac:dyDescent="0.25">
      <c r="A667" s="151"/>
      <c r="B667" s="151"/>
    </row>
    <row r="668" spans="1:2" ht="20.100000000000001" customHeight="1" x14ac:dyDescent="0.25">
      <c r="A668" s="151"/>
      <c r="B668" s="151"/>
    </row>
    <row r="669" spans="1:2" ht="20.100000000000001" customHeight="1" x14ac:dyDescent="0.25">
      <c r="A669" s="151"/>
      <c r="B669" s="151"/>
    </row>
    <row r="670" spans="1:2" ht="20.100000000000001" customHeight="1" x14ac:dyDescent="0.25">
      <c r="A670" s="151"/>
      <c r="B670" s="151"/>
    </row>
    <row r="671" spans="1:2" ht="20.100000000000001" customHeight="1" x14ac:dyDescent="0.25">
      <c r="A671" s="151"/>
      <c r="B671" s="151"/>
    </row>
    <row r="672" spans="1:2" ht="20.100000000000001" customHeight="1" x14ac:dyDescent="0.25">
      <c r="A672" s="151"/>
      <c r="B672" s="151"/>
    </row>
    <row r="673" spans="1:2" ht="20.100000000000001" customHeight="1" x14ac:dyDescent="0.25">
      <c r="A673" s="151"/>
      <c r="B673" s="151"/>
    </row>
    <row r="674" spans="1:2" ht="20.100000000000001" customHeight="1" x14ac:dyDescent="0.25">
      <c r="A674" s="151"/>
      <c r="B674" s="151"/>
    </row>
    <row r="675" spans="1:2" ht="20.100000000000001" customHeight="1" x14ac:dyDescent="0.25">
      <c r="A675" s="151"/>
      <c r="B675" s="151"/>
    </row>
    <row r="676" spans="1:2" ht="20.100000000000001" customHeight="1" x14ac:dyDescent="0.25">
      <c r="A676" s="151"/>
      <c r="B676" s="151"/>
    </row>
    <row r="677" spans="1:2" ht="20.100000000000001" customHeight="1" x14ac:dyDescent="0.25">
      <c r="A677" s="151"/>
      <c r="B677" s="151"/>
    </row>
    <row r="678" spans="1:2" ht="20.100000000000001" customHeight="1" x14ac:dyDescent="0.25">
      <c r="A678" s="151"/>
      <c r="B678" s="151"/>
    </row>
    <row r="679" spans="1:2" ht="20.100000000000001" customHeight="1" x14ac:dyDescent="0.25">
      <c r="A679" s="151"/>
      <c r="B679" s="151"/>
    </row>
    <row r="680" spans="1:2" ht="20.100000000000001" customHeight="1" x14ac:dyDescent="0.25">
      <c r="A680" s="151"/>
      <c r="B680" s="151"/>
    </row>
    <row r="681" spans="1:2" ht="20.100000000000001" customHeight="1" x14ac:dyDescent="0.25">
      <c r="A681" s="151"/>
      <c r="B681" s="151"/>
    </row>
    <row r="682" spans="1:2" ht="20.100000000000001" customHeight="1" x14ac:dyDescent="0.25">
      <c r="A682" s="151"/>
      <c r="B682" s="151"/>
    </row>
    <row r="683" spans="1:2" ht="20.100000000000001" customHeight="1" x14ac:dyDescent="0.25">
      <c r="A683" s="151"/>
      <c r="B683" s="151"/>
    </row>
    <row r="684" spans="1:2" ht="20.100000000000001" customHeight="1" x14ac:dyDescent="0.25">
      <c r="A684" s="151"/>
      <c r="B684" s="151"/>
    </row>
    <row r="685" spans="1:2" ht="20.100000000000001" customHeight="1" x14ac:dyDescent="0.25">
      <c r="A685" s="151"/>
      <c r="B685" s="151"/>
    </row>
    <row r="686" spans="1:2" ht="20.100000000000001" customHeight="1" x14ac:dyDescent="0.25">
      <c r="A686" s="151"/>
      <c r="B686" s="151"/>
    </row>
    <row r="687" spans="1:2" ht="20.100000000000001" customHeight="1" x14ac:dyDescent="0.25">
      <c r="A687" s="151"/>
      <c r="B687" s="151"/>
    </row>
    <row r="688" spans="1:2" ht="20.100000000000001" customHeight="1" x14ac:dyDescent="0.25">
      <c r="A688" s="151"/>
      <c r="B688" s="151"/>
    </row>
    <row r="689" spans="1:2" ht="20.100000000000001" customHeight="1" x14ac:dyDescent="0.25">
      <c r="A689" s="151"/>
      <c r="B689" s="151"/>
    </row>
    <row r="690" spans="1:2" ht="20.100000000000001" customHeight="1" x14ac:dyDescent="0.25">
      <c r="A690" s="151"/>
      <c r="B690" s="151"/>
    </row>
    <row r="691" spans="1:2" ht="20.100000000000001" customHeight="1" x14ac:dyDescent="0.25">
      <c r="A691" s="151"/>
      <c r="B691" s="151"/>
    </row>
    <row r="692" spans="1:2" ht="20.100000000000001" customHeight="1" x14ac:dyDescent="0.25">
      <c r="A692" s="151"/>
      <c r="B692" s="151"/>
    </row>
    <row r="693" spans="1:2" ht="20.100000000000001" customHeight="1" x14ac:dyDescent="0.25">
      <c r="A693" s="151"/>
      <c r="B693" s="151"/>
    </row>
    <row r="694" spans="1:2" ht="20.100000000000001" customHeight="1" x14ac:dyDescent="0.25">
      <c r="A694" s="151"/>
      <c r="B694" s="151"/>
    </row>
    <row r="695" spans="1:2" ht="20.100000000000001" customHeight="1" x14ac:dyDescent="0.25">
      <c r="A695" s="151"/>
      <c r="B695" s="151"/>
    </row>
    <row r="696" spans="1:2" ht="20.100000000000001" customHeight="1" x14ac:dyDescent="0.25">
      <c r="A696" s="151"/>
      <c r="B696" s="151"/>
    </row>
    <row r="697" spans="1:2" ht="20.100000000000001" customHeight="1" x14ac:dyDescent="0.25">
      <c r="A697" s="151"/>
      <c r="B697" s="151"/>
    </row>
    <row r="698" spans="1:2" ht="20.100000000000001" customHeight="1" x14ac:dyDescent="0.25">
      <c r="A698" s="151"/>
      <c r="B698" s="151"/>
    </row>
    <row r="699" spans="1:2" ht="20.100000000000001" customHeight="1" x14ac:dyDescent="0.25">
      <c r="A699" s="151"/>
      <c r="B699" s="151"/>
    </row>
    <row r="700" spans="1:2" ht="20.100000000000001" customHeight="1" x14ac:dyDescent="0.25">
      <c r="A700" s="151"/>
      <c r="B700" s="151"/>
    </row>
    <row r="701" spans="1:2" ht="20.100000000000001" customHeight="1" x14ac:dyDescent="0.25">
      <c r="A701" s="151"/>
      <c r="B701" s="151"/>
    </row>
    <row r="702" spans="1:2" ht="20.100000000000001" customHeight="1" x14ac:dyDescent="0.25">
      <c r="A702" s="151"/>
      <c r="B702" s="151"/>
    </row>
    <row r="703" spans="1:2" ht="20.100000000000001" customHeight="1" x14ac:dyDescent="0.25">
      <c r="A703" s="151"/>
      <c r="B703" s="151"/>
    </row>
    <row r="704" spans="1:2" ht="20.100000000000001" customHeight="1" x14ac:dyDescent="0.25">
      <c r="A704" s="151"/>
      <c r="B704" s="151"/>
    </row>
    <row r="705" spans="1:2" ht="20.100000000000001" customHeight="1" x14ac:dyDescent="0.25">
      <c r="A705" s="151"/>
      <c r="B705" s="151"/>
    </row>
    <row r="706" spans="1:2" ht="20.100000000000001" customHeight="1" x14ac:dyDescent="0.25">
      <c r="A706" s="151"/>
      <c r="B706" s="151"/>
    </row>
    <row r="707" spans="1:2" ht="20.100000000000001" customHeight="1" x14ac:dyDescent="0.25">
      <c r="A707" s="151"/>
      <c r="B707" s="151"/>
    </row>
    <row r="708" spans="1:2" ht="20.100000000000001" customHeight="1" x14ac:dyDescent="0.25">
      <c r="A708" s="151"/>
      <c r="B708" s="151"/>
    </row>
    <row r="709" spans="1:2" ht="20.100000000000001" customHeight="1" x14ac:dyDescent="0.25">
      <c r="A709" s="151"/>
      <c r="B709" s="151"/>
    </row>
    <row r="710" spans="1:2" ht="20.100000000000001" customHeight="1" x14ac:dyDescent="0.25">
      <c r="A710" s="151"/>
      <c r="B710" s="151"/>
    </row>
    <row r="711" spans="1:2" ht="20.100000000000001" customHeight="1" x14ac:dyDescent="0.25">
      <c r="A711" s="151"/>
      <c r="B711" s="151"/>
    </row>
    <row r="712" spans="1:2" ht="20.100000000000001" customHeight="1" x14ac:dyDescent="0.25">
      <c r="A712" s="151"/>
      <c r="B712" s="151"/>
    </row>
    <row r="713" spans="1:2" ht="20.100000000000001" customHeight="1" x14ac:dyDescent="0.25">
      <c r="A713" s="151"/>
      <c r="B713" s="151"/>
    </row>
    <row r="714" spans="1:2" ht="20.100000000000001" customHeight="1" x14ac:dyDescent="0.25">
      <c r="A714" s="151"/>
      <c r="B714" s="151"/>
    </row>
    <row r="715" spans="1:2" ht="20.100000000000001" customHeight="1" x14ac:dyDescent="0.25">
      <c r="A715" s="151"/>
      <c r="B715" s="151"/>
    </row>
    <row r="716" spans="1:2" ht="20.100000000000001" customHeight="1" x14ac:dyDescent="0.25">
      <c r="A716" s="151"/>
      <c r="B716" s="151"/>
    </row>
    <row r="717" spans="1:2" ht="20.100000000000001" customHeight="1" x14ac:dyDescent="0.25">
      <c r="A717" s="151"/>
      <c r="B717" s="151"/>
    </row>
    <row r="718" spans="1:2" ht="20.100000000000001" customHeight="1" x14ac:dyDescent="0.25">
      <c r="A718" s="151"/>
      <c r="B718" s="151"/>
    </row>
    <row r="719" spans="1:2" ht="20.100000000000001" customHeight="1" x14ac:dyDescent="0.25">
      <c r="A719" s="151"/>
      <c r="B719" s="151"/>
    </row>
    <row r="720" spans="1:2" ht="20.100000000000001" customHeight="1" x14ac:dyDescent="0.25">
      <c r="A720" s="151"/>
      <c r="B720" s="151"/>
    </row>
    <row r="721" spans="1:2" ht="20.100000000000001" customHeight="1" x14ac:dyDescent="0.25">
      <c r="A721" s="151"/>
      <c r="B721" s="151"/>
    </row>
    <row r="722" spans="1:2" ht="20.100000000000001" customHeight="1" x14ac:dyDescent="0.25">
      <c r="A722" s="151"/>
      <c r="B722" s="151"/>
    </row>
    <row r="723" spans="1:2" ht="20.100000000000001" customHeight="1" x14ac:dyDescent="0.25">
      <c r="A723" s="151"/>
      <c r="B723" s="151"/>
    </row>
    <row r="724" spans="1:2" ht="20.100000000000001" customHeight="1" x14ac:dyDescent="0.25">
      <c r="A724" s="151"/>
      <c r="B724" s="151"/>
    </row>
    <row r="725" spans="1:2" ht="20.100000000000001" customHeight="1" x14ac:dyDescent="0.25">
      <c r="A725" s="151"/>
      <c r="B725" s="151"/>
    </row>
    <row r="726" spans="1:2" ht="20.100000000000001" customHeight="1" x14ac:dyDescent="0.25">
      <c r="A726" s="151"/>
      <c r="B726" s="151"/>
    </row>
    <row r="727" spans="1:2" ht="20.100000000000001" customHeight="1" x14ac:dyDescent="0.25">
      <c r="A727" s="151"/>
      <c r="B727" s="151"/>
    </row>
    <row r="728" spans="1:2" ht="20.100000000000001" customHeight="1" x14ac:dyDescent="0.25">
      <c r="A728" s="151"/>
      <c r="B728" s="151"/>
    </row>
    <row r="729" spans="1:2" ht="20.100000000000001" customHeight="1" x14ac:dyDescent="0.25">
      <c r="A729" s="151"/>
      <c r="B729" s="151"/>
    </row>
    <row r="730" spans="1:2" ht="20.100000000000001" customHeight="1" x14ac:dyDescent="0.25">
      <c r="A730" s="151"/>
      <c r="B730" s="151"/>
    </row>
    <row r="731" spans="1:2" ht="20.100000000000001" customHeight="1" x14ac:dyDescent="0.25">
      <c r="A731" s="151"/>
      <c r="B731" s="151"/>
    </row>
    <row r="732" spans="1:2" ht="20.100000000000001" customHeight="1" x14ac:dyDescent="0.25">
      <c r="A732" s="151"/>
      <c r="B732" s="151"/>
    </row>
    <row r="733" spans="1:2" ht="20.100000000000001" customHeight="1" x14ac:dyDescent="0.25">
      <c r="A733" s="151"/>
      <c r="B733" s="151"/>
    </row>
    <row r="734" spans="1:2" ht="20.100000000000001" customHeight="1" x14ac:dyDescent="0.25">
      <c r="A734" s="151"/>
      <c r="B734" s="151"/>
    </row>
    <row r="735" spans="1:2" ht="20.100000000000001" customHeight="1" x14ac:dyDescent="0.25">
      <c r="A735" s="151"/>
      <c r="B735" s="151"/>
    </row>
    <row r="736" spans="1:2" ht="20.100000000000001" customHeight="1" x14ac:dyDescent="0.25">
      <c r="A736" s="151"/>
      <c r="B736" s="151"/>
    </row>
    <row r="737" spans="1:2" ht="20.100000000000001" customHeight="1" x14ac:dyDescent="0.25">
      <c r="A737" s="151"/>
      <c r="B737" s="151"/>
    </row>
    <row r="738" spans="1:2" ht="20.100000000000001" customHeight="1" x14ac:dyDescent="0.25">
      <c r="A738" s="151"/>
      <c r="B738" s="151"/>
    </row>
    <row r="739" spans="1:2" ht="20.100000000000001" customHeight="1" x14ac:dyDescent="0.25">
      <c r="A739" s="151"/>
      <c r="B739" s="151"/>
    </row>
    <row r="740" spans="1:2" ht="20.100000000000001" customHeight="1" x14ac:dyDescent="0.25">
      <c r="A740" s="151"/>
      <c r="B740" s="151"/>
    </row>
    <row r="741" spans="1:2" ht="20.100000000000001" customHeight="1" x14ac:dyDescent="0.25">
      <c r="A741" s="151"/>
      <c r="B741" s="151"/>
    </row>
    <row r="742" spans="1:2" ht="20.100000000000001" customHeight="1" x14ac:dyDescent="0.25">
      <c r="A742" s="151"/>
      <c r="B742" s="151"/>
    </row>
    <row r="743" spans="1:2" ht="20.100000000000001" customHeight="1" x14ac:dyDescent="0.25">
      <c r="A743" s="151"/>
      <c r="B743" s="151"/>
    </row>
    <row r="744" spans="1:2" ht="20.100000000000001" customHeight="1" x14ac:dyDescent="0.25">
      <c r="A744" s="151"/>
      <c r="B744" s="151"/>
    </row>
    <row r="745" spans="1:2" ht="20.100000000000001" customHeight="1" x14ac:dyDescent="0.25">
      <c r="A745" s="151"/>
      <c r="B745" s="151"/>
    </row>
    <row r="746" spans="1:2" ht="20.100000000000001" customHeight="1" x14ac:dyDescent="0.25">
      <c r="A746" s="151"/>
      <c r="B746" s="151"/>
    </row>
    <row r="747" spans="1:2" ht="20.100000000000001" customHeight="1" x14ac:dyDescent="0.25">
      <c r="A747" s="151"/>
      <c r="B747" s="151"/>
    </row>
    <row r="748" spans="1:2" ht="20.100000000000001" customHeight="1" x14ac:dyDescent="0.25">
      <c r="A748" s="151"/>
      <c r="B748" s="151"/>
    </row>
    <row r="749" spans="1:2" ht="20.100000000000001" customHeight="1" x14ac:dyDescent="0.25">
      <c r="A749" s="151"/>
      <c r="B749" s="151"/>
    </row>
    <row r="750" spans="1:2" ht="20.100000000000001" customHeight="1" x14ac:dyDescent="0.25">
      <c r="A750" s="151"/>
      <c r="B750" s="151"/>
    </row>
    <row r="751" spans="1:2" ht="20.100000000000001" customHeight="1" x14ac:dyDescent="0.25">
      <c r="A751" s="151"/>
      <c r="B751" s="151"/>
    </row>
    <row r="752" spans="1:2" ht="20.100000000000001" customHeight="1" x14ac:dyDescent="0.25">
      <c r="A752" s="151"/>
      <c r="B752" s="151"/>
    </row>
    <row r="753" spans="1:2" ht="20.100000000000001" customHeight="1" x14ac:dyDescent="0.25">
      <c r="A753" s="151"/>
      <c r="B753" s="151"/>
    </row>
    <row r="754" spans="1:2" ht="20.100000000000001" customHeight="1" x14ac:dyDescent="0.25">
      <c r="A754" s="151"/>
      <c r="B754" s="151"/>
    </row>
    <row r="755" spans="1:2" ht="20.100000000000001" customHeight="1" x14ac:dyDescent="0.25">
      <c r="A755" s="151"/>
      <c r="B755" s="151"/>
    </row>
    <row r="756" spans="1:2" ht="20.100000000000001" customHeight="1" x14ac:dyDescent="0.25">
      <c r="A756" s="151"/>
      <c r="B756" s="151"/>
    </row>
    <row r="757" spans="1:2" ht="20.100000000000001" customHeight="1" x14ac:dyDescent="0.25">
      <c r="A757" s="151"/>
      <c r="B757" s="151"/>
    </row>
    <row r="758" spans="1:2" ht="20.100000000000001" customHeight="1" x14ac:dyDescent="0.25">
      <c r="A758" s="151"/>
      <c r="B758" s="151"/>
    </row>
    <row r="759" spans="1:2" ht="20.100000000000001" customHeight="1" x14ac:dyDescent="0.25">
      <c r="A759" s="151"/>
      <c r="B759" s="151"/>
    </row>
    <row r="760" spans="1:2" ht="20.100000000000001" customHeight="1" x14ac:dyDescent="0.25">
      <c r="A760" s="151"/>
      <c r="B760" s="151"/>
    </row>
    <row r="761" spans="1:2" ht="20.100000000000001" customHeight="1" x14ac:dyDescent="0.25">
      <c r="A761" s="151"/>
      <c r="B761" s="151"/>
    </row>
    <row r="762" spans="1:2" ht="20.100000000000001" customHeight="1" x14ac:dyDescent="0.25">
      <c r="A762" s="151"/>
      <c r="B762" s="151"/>
    </row>
    <row r="763" spans="1:2" ht="20.100000000000001" customHeight="1" x14ac:dyDescent="0.25">
      <c r="A763" s="151"/>
      <c r="B763" s="151"/>
    </row>
    <row r="764" spans="1:2" ht="20.100000000000001" customHeight="1" x14ac:dyDescent="0.25">
      <c r="A764" s="151"/>
      <c r="B764" s="151"/>
    </row>
    <row r="765" spans="1:2" ht="20.100000000000001" customHeight="1" x14ac:dyDescent="0.25">
      <c r="A765" s="151"/>
      <c r="B765" s="151"/>
    </row>
    <row r="766" spans="1:2" ht="20.100000000000001" customHeight="1" x14ac:dyDescent="0.25">
      <c r="A766" s="151"/>
      <c r="B766" s="151"/>
    </row>
    <row r="767" spans="1:2" ht="20.100000000000001" customHeight="1" x14ac:dyDescent="0.25">
      <c r="A767" s="151"/>
      <c r="B767" s="151"/>
    </row>
    <row r="768" spans="1:2" ht="20.100000000000001" customHeight="1" x14ac:dyDescent="0.25">
      <c r="A768" s="151"/>
      <c r="B768" s="151"/>
    </row>
    <row r="769" spans="1:2" ht="20.100000000000001" customHeight="1" x14ac:dyDescent="0.25">
      <c r="A769" s="151"/>
      <c r="B769" s="151"/>
    </row>
    <row r="770" spans="1:2" ht="20.100000000000001" customHeight="1" x14ac:dyDescent="0.25">
      <c r="A770" s="151"/>
      <c r="B770" s="151"/>
    </row>
    <row r="771" spans="1:2" ht="20.100000000000001" customHeight="1" x14ac:dyDescent="0.25">
      <c r="A771" s="151"/>
      <c r="B771" s="151"/>
    </row>
    <row r="772" spans="1:2" ht="20.100000000000001" customHeight="1" x14ac:dyDescent="0.25">
      <c r="A772" s="151"/>
      <c r="B772" s="151"/>
    </row>
  </sheetData>
  <sortState ref="A385:U402">
    <sortCondition ref="A385"/>
  </sortState>
  <mergeCells count="6">
    <mergeCell ref="C9:C10"/>
    <mergeCell ref="A2:D3"/>
    <mergeCell ref="R9:T9"/>
    <mergeCell ref="E2:E4"/>
    <mergeCell ref="A7:U7"/>
    <mergeCell ref="U1:U6"/>
  </mergeCells>
  <conditionalFormatting sqref="C11:C68">
    <cfRule type="containsText" dxfId="165" priority="1444" operator="containsText" text="NC">
      <formula>NOT(ISERROR(SEARCH("NC",C11)))</formula>
    </cfRule>
    <cfRule type="containsText" dxfId="164" priority="1445" operator="containsText" text="RG">
      <formula>NOT(ISERROR(SEARCH("RG",C11)))</formula>
    </cfRule>
  </conditionalFormatting>
  <pageMargins left="3.937007874015748E-2" right="3.937007874015748E-2" top="0.74803149606299213" bottom="0.15748031496062992" header="0.31496062992125984" footer="0.19685039370078741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1848"/>
  <sheetViews>
    <sheetView zoomScale="75" zoomScaleNormal="75" workbookViewId="0">
      <pane ySplit="2" topLeftCell="A1533" activePane="bottomLeft" state="frozen"/>
      <selection pane="bottomLeft" activeCell="G1555" sqref="G1555"/>
    </sheetView>
  </sheetViews>
  <sheetFormatPr baseColWidth="10" defaultRowHeight="15" x14ac:dyDescent="0.25"/>
  <cols>
    <col min="1" max="1" width="14.5703125" style="70" customWidth="1"/>
    <col min="2" max="2" width="12" style="19" bestFit="1" customWidth="1"/>
    <col min="3" max="3" width="6.140625" style="19" customWidth="1"/>
    <col min="4" max="4" width="6.140625" style="19" bestFit="1" customWidth="1"/>
    <col min="5" max="5" width="15.42578125" style="19" customWidth="1"/>
    <col min="6" max="6" width="38" style="19" customWidth="1"/>
    <col min="7" max="7" width="41" style="19" customWidth="1"/>
    <col min="8" max="8" width="14.7109375" style="70" customWidth="1"/>
    <col min="9" max="9" width="12.28515625" style="70" customWidth="1"/>
    <col min="10" max="10" width="14.85546875" style="70" customWidth="1"/>
    <col min="11" max="11" width="13" style="19" bestFit="1" customWidth="1"/>
    <col min="12" max="12" width="12.28515625" style="19" customWidth="1"/>
    <col min="13" max="13" width="11.42578125" style="19" customWidth="1"/>
    <col min="14" max="14" width="64.5703125" style="19" customWidth="1"/>
    <col min="15" max="15" width="3.85546875" style="19" customWidth="1"/>
    <col min="16" max="16" width="9.42578125" style="19" customWidth="1"/>
    <col min="17" max="16384" width="11.42578125" style="19"/>
  </cols>
  <sheetData>
    <row r="1" spans="1:16" ht="15.75" customHeight="1" thickBot="1" x14ac:dyDescent="0.3">
      <c r="A1" s="169" t="s">
        <v>75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47.25" customHeight="1" thickBot="1" x14ac:dyDescent="0.3">
      <c r="A2" s="20" t="s">
        <v>76</v>
      </c>
      <c r="B2" s="21" t="s">
        <v>77</v>
      </c>
      <c r="C2" s="21"/>
      <c r="D2" s="21" t="s">
        <v>78</v>
      </c>
      <c r="E2" s="21" t="s">
        <v>79</v>
      </c>
      <c r="F2" s="21" t="s">
        <v>62</v>
      </c>
      <c r="G2" s="21" t="s">
        <v>80</v>
      </c>
      <c r="H2" s="20" t="s">
        <v>81</v>
      </c>
      <c r="I2" s="20" t="s">
        <v>82</v>
      </c>
      <c r="J2" s="20" t="s">
        <v>83</v>
      </c>
      <c r="K2" s="21" t="s">
        <v>84</v>
      </c>
      <c r="L2" s="21" t="s">
        <v>85</v>
      </c>
      <c r="M2" s="22"/>
      <c r="N2" s="21" t="s">
        <v>86</v>
      </c>
      <c r="O2" s="21" t="s">
        <v>87</v>
      </c>
      <c r="P2" s="21" t="s">
        <v>88</v>
      </c>
    </row>
    <row r="3" spans="1:16" ht="15.75" thickTop="1" x14ac:dyDescent="0.25">
      <c r="A3" s="23">
        <v>42024</v>
      </c>
      <c r="B3" s="24">
        <v>6000569</v>
      </c>
      <c r="C3" s="24" t="str">
        <f t="shared" ref="C3:C66" si="0">MID(B3,1,1)</f>
        <v>6</v>
      </c>
      <c r="D3" s="24" t="s">
        <v>40</v>
      </c>
      <c r="E3" s="25" t="str">
        <f t="shared" ref="E3:E66" si="1">IF(C3="1",$M$3,IF(C3="6",$M$4,IF(C3="8",$M$5,"")))</f>
        <v>CALI</v>
      </c>
      <c r="F3" s="24" t="str">
        <f>VLOOKUP(D3,[1]Hoja2!$A$2:$B$75,2,FALSE)</f>
        <v>DIANA SOFIA OSPINA TOBON</v>
      </c>
      <c r="G3" s="26" t="s">
        <v>89</v>
      </c>
      <c r="H3" s="27"/>
      <c r="I3" s="27"/>
      <c r="J3" s="28">
        <v>42026</v>
      </c>
      <c r="K3" s="29">
        <v>15016087</v>
      </c>
      <c r="L3" s="28">
        <v>42052</v>
      </c>
      <c r="M3" s="30" t="s">
        <v>90</v>
      </c>
      <c r="N3" s="30"/>
      <c r="O3" s="31"/>
      <c r="P3" s="30">
        <f t="shared" ref="P3:P66" si="2">J3-A3</f>
        <v>2</v>
      </c>
    </row>
    <row r="4" spans="1:16" x14ac:dyDescent="0.25">
      <c r="A4" s="32">
        <v>42024</v>
      </c>
      <c r="B4" s="33">
        <v>6000571</v>
      </c>
      <c r="C4" s="33" t="str">
        <f t="shared" si="0"/>
        <v>6</v>
      </c>
      <c r="D4" s="33" t="s">
        <v>40</v>
      </c>
      <c r="E4" s="34" t="str">
        <f t="shared" si="1"/>
        <v>CALI</v>
      </c>
      <c r="F4" s="33" t="str">
        <f>VLOOKUP(D4,[1]Hoja2!$A$2:$B$75,2,FALSE)</f>
        <v>DIANA SOFIA OSPINA TOBON</v>
      </c>
      <c r="G4" s="33" t="s">
        <v>89</v>
      </c>
      <c r="H4" s="35"/>
      <c r="I4" s="35"/>
      <c r="J4" s="36">
        <v>42026</v>
      </c>
      <c r="K4" s="37">
        <v>15016088</v>
      </c>
      <c r="L4" s="36">
        <v>42052</v>
      </c>
      <c r="M4" s="38" t="s">
        <v>91</v>
      </c>
      <c r="N4" s="38"/>
      <c r="O4" s="39"/>
      <c r="P4" s="30">
        <f t="shared" si="2"/>
        <v>2</v>
      </c>
    </row>
    <row r="5" spans="1:16" x14ac:dyDescent="0.25">
      <c r="A5" s="32">
        <v>42025</v>
      </c>
      <c r="B5" s="33">
        <v>6000573</v>
      </c>
      <c r="C5" s="33" t="str">
        <f t="shared" si="0"/>
        <v>6</v>
      </c>
      <c r="D5" s="33" t="s">
        <v>40</v>
      </c>
      <c r="E5" s="34" t="str">
        <f t="shared" si="1"/>
        <v>CALI</v>
      </c>
      <c r="F5" s="33" t="str">
        <f>VLOOKUP(D5,[1]Hoja2!$A$2:$B$75,2,FALSE)</f>
        <v>DIANA SOFIA OSPINA TOBON</v>
      </c>
      <c r="G5" s="33" t="s">
        <v>92</v>
      </c>
      <c r="H5" s="35"/>
      <c r="I5" s="35"/>
      <c r="J5" s="36">
        <v>42026</v>
      </c>
      <c r="K5" s="37">
        <v>15016090</v>
      </c>
      <c r="L5" s="36">
        <v>42054</v>
      </c>
      <c r="M5" s="38" t="s">
        <v>93</v>
      </c>
      <c r="N5" s="38"/>
      <c r="O5" s="39"/>
      <c r="P5" s="30">
        <f t="shared" si="2"/>
        <v>1</v>
      </c>
    </row>
    <row r="6" spans="1:16" ht="30" x14ac:dyDescent="0.25">
      <c r="A6" s="32">
        <v>42025</v>
      </c>
      <c r="B6" s="33">
        <v>6000574</v>
      </c>
      <c r="C6" s="33" t="str">
        <f t="shared" si="0"/>
        <v>6</v>
      </c>
      <c r="D6" s="33" t="s">
        <v>40</v>
      </c>
      <c r="E6" s="34" t="str">
        <f t="shared" si="1"/>
        <v>CALI</v>
      </c>
      <c r="F6" s="33" t="str">
        <f>VLOOKUP(D6,[1]Hoja2!$A$2:$B$75,2,FALSE)</f>
        <v>DIANA SOFIA OSPINA TOBON</v>
      </c>
      <c r="G6" s="33" t="s">
        <v>89</v>
      </c>
      <c r="H6" s="35"/>
      <c r="I6" s="35"/>
      <c r="J6" s="36">
        <v>42027</v>
      </c>
      <c r="K6" s="37">
        <v>15016095</v>
      </c>
      <c r="L6" s="36">
        <v>42054</v>
      </c>
      <c r="M6" s="38" t="s">
        <v>94</v>
      </c>
      <c r="N6" s="38"/>
      <c r="O6" s="39"/>
      <c r="P6" s="30">
        <f t="shared" si="2"/>
        <v>2</v>
      </c>
    </row>
    <row r="7" spans="1:16" x14ac:dyDescent="0.25">
      <c r="A7" s="32">
        <v>42025</v>
      </c>
      <c r="B7" s="33">
        <v>6000568</v>
      </c>
      <c r="C7" s="33" t="str">
        <f t="shared" si="0"/>
        <v>6</v>
      </c>
      <c r="D7" s="33" t="s">
        <v>40</v>
      </c>
      <c r="E7" s="34" t="str">
        <f t="shared" si="1"/>
        <v>CALI</v>
      </c>
      <c r="F7" s="33" t="str">
        <f>VLOOKUP(D7,[1]Hoja2!$A$2:$B$75,2,FALSE)</f>
        <v>DIANA SOFIA OSPINA TOBON</v>
      </c>
      <c r="G7" s="33" t="s">
        <v>95</v>
      </c>
      <c r="H7" s="35"/>
      <c r="I7" s="35"/>
      <c r="J7" s="36">
        <v>42026</v>
      </c>
      <c r="K7" s="37">
        <v>15016093</v>
      </c>
      <c r="L7" s="36">
        <v>42054</v>
      </c>
      <c r="M7" s="38"/>
      <c r="N7" s="38"/>
      <c r="O7" s="39"/>
      <c r="P7" s="30">
        <f t="shared" si="2"/>
        <v>1</v>
      </c>
    </row>
    <row r="8" spans="1:16" x14ac:dyDescent="0.25">
      <c r="A8" s="32">
        <v>42025</v>
      </c>
      <c r="B8" s="33">
        <v>1062</v>
      </c>
      <c r="C8" s="33" t="str">
        <f t="shared" si="0"/>
        <v>1</v>
      </c>
      <c r="D8" s="33" t="s">
        <v>29</v>
      </c>
      <c r="E8" s="34" t="str">
        <f t="shared" si="1"/>
        <v>BOGOTA</v>
      </c>
      <c r="F8" s="33" t="str">
        <f>VLOOKUP(D8,[1]Hoja2!$A$2:$B$75,2,FALSE)</f>
        <v>MARINA DIAZ</v>
      </c>
      <c r="G8" s="33" t="s">
        <v>96</v>
      </c>
      <c r="H8" s="35"/>
      <c r="I8" s="35"/>
      <c r="J8" s="36">
        <v>42026</v>
      </c>
      <c r="K8" s="37">
        <v>15010092</v>
      </c>
      <c r="L8" s="36">
        <v>42054</v>
      </c>
      <c r="M8" s="38"/>
      <c r="N8" s="38"/>
      <c r="O8" s="39"/>
      <c r="P8" s="30">
        <f t="shared" si="2"/>
        <v>1</v>
      </c>
    </row>
    <row r="9" spans="1:16" x14ac:dyDescent="0.25">
      <c r="A9" s="32">
        <v>42025</v>
      </c>
      <c r="B9" s="33">
        <v>8000615</v>
      </c>
      <c r="C9" s="33" t="str">
        <f t="shared" si="0"/>
        <v>8</v>
      </c>
      <c r="D9" s="33" t="s">
        <v>13</v>
      </c>
      <c r="E9" s="34" t="str">
        <f t="shared" si="1"/>
        <v>MEDELLIN</v>
      </c>
      <c r="F9" s="33" t="str">
        <f>VLOOKUP(D9,[1]Hoja2!$A$2:$B$75,2,FALSE)</f>
        <v>LINA MARIA LONDOÑO VEGA</v>
      </c>
      <c r="G9" s="33" t="s">
        <v>97</v>
      </c>
      <c r="H9" s="35"/>
      <c r="I9" s="35"/>
      <c r="J9" s="36">
        <v>42030</v>
      </c>
      <c r="K9" s="37">
        <v>15018105</v>
      </c>
      <c r="L9" s="36">
        <v>42058</v>
      </c>
      <c r="M9" s="38"/>
      <c r="N9" s="38"/>
      <c r="O9" s="39"/>
      <c r="P9" s="30">
        <f t="shared" si="2"/>
        <v>5</v>
      </c>
    </row>
    <row r="10" spans="1:16" x14ac:dyDescent="0.25">
      <c r="A10" s="32">
        <v>42025</v>
      </c>
      <c r="B10" s="33">
        <v>1048</v>
      </c>
      <c r="C10" s="33" t="str">
        <f t="shared" si="0"/>
        <v>1</v>
      </c>
      <c r="D10" s="33" t="s">
        <v>10</v>
      </c>
      <c r="E10" s="34" t="str">
        <f t="shared" si="1"/>
        <v>BOGOTA</v>
      </c>
      <c r="F10" s="33" t="str">
        <f>VLOOKUP(D10,[1]Hoja2!$A$2:$B$75,2,FALSE)</f>
        <v>FIORELLA FALASCHINI CAVUOTO</v>
      </c>
      <c r="G10" s="33" t="s">
        <v>98</v>
      </c>
      <c r="H10" s="35"/>
      <c r="I10" s="35"/>
      <c r="J10" s="36">
        <v>42027</v>
      </c>
      <c r="K10" s="37">
        <v>15010097</v>
      </c>
      <c r="L10" s="36">
        <v>42058</v>
      </c>
      <c r="M10" s="38"/>
      <c r="N10" s="38"/>
      <c r="O10" s="39"/>
      <c r="P10" s="30">
        <f t="shared" si="2"/>
        <v>2</v>
      </c>
    </row>
    <row r="11" spans="1:16" x14ac:dyDescent="0.25">
      <c r="A11" s="32">
        <v>42025</v>
      </c>
      <c r="B11" s="33">
        <v>1066</v>
      </c>
      <c r="C11" s="33" t="str">
        <f t="shared" si="0"/>
        <v>1</v>
      </c>
      <c r="D11" s="33" t="s">
        <v>35</v>
      </c>
      <c r="E11" s="34" t="str">
        <f t="shared" si="1"/>
        <v>BOGOTA</v>
      </c>
      <c r="F11" s="33" t="str">
        <f>VLOOKUP(D11,[1]Hoja2!$A$2:$B$75,2,FALSE)</f>
        <v>JAVIER RAMIREZ</v>
      </c>
      <c r="G11" s="33" t="s">
        <v>99</v>
      </c>
      <c r="H11" s="35"/>
      <c r="I11" s="35"/>
      <c r="J11" s="36">
        <v>42026</v>
      </c>
      <c r="K11" s="37">
        <v>15010089</v>
      </c>
      <c r="L11" s="36">
        <v>42037</v>
      </c>
      <c r="M11" s="38"/>
      <c r="N11" s="38"/>
      <c r="O11" s="39"/>
      <c r="P11" s="30">
        <f t="shared" si="2"/>
        <v>1</v>
      </c>
    </row>
    <row r="12" spans="1:16" x14ac:dyDescent="0.25">
      <c r="A12" s="32">
        <v>42025</v>
      </c>
      <c r="B12" s="33">
        <v>1072</v>
      </c>
      <c r="C12" s="33" t="str">
        <f t="shared" si="0"/>
        <v>1</v>
      </c>
      <c r="D12" s="33" t="s">
        <v>37</v>
      </c>
      <c r="E12" s="34" t="str">
        <f t="shared" si="1"/>
        <v>BOGOTA</v>
      </c>
      <c r="F12" s="33" t="str">
        <f>VLOOKUP(D12,[1]Hoja2!$A$2:$B$75,2,FALSE)</f>
        <v>SANDRA DAZA</v>
      </c>
      <c r="G12" s="40" t="s">
        <v>100</v>
      </c>
      <c r="H12" s="41"/>
      <c r="I12" s="41"/>
      <c r="J12" s="36">
        <v>42026</v>
      </c>
      <c r="K12" s="37">
        <v>15010091</v>
      </c>
      <c r="L12" s="36">
        <v>42054</v>
      </c>
      <c r="M12" s="38"/>
      <c r="N12" s="38"/>
      <c r="O12" s="39"/>
      <c r="P12" s="30">
        <f t="shared" si="2"/>
        <v>1</v>
      </c>
    </row>
    <row r="13" spans="1:16" x14ac:dyDescent="0.25">
      <c r="A13" s="32">
        <v>42025</v>
      </c>
      <c r="B13" s="33">
        <v>6000575</v>
      </c>
      <c r="C13" s="33" t="str">
        <f t="shared" si="0"/>
        <v>6</v>
      </c>
      <c r="D13" s="33" t="s">
        <v>40</v>
      </c>
      <c r="E13" s="34" t="str">
        <f t="shared" si="1"/>
        <v>CALI</v>
      </c>
      <c r="F13" s="33" t="str">
        <f>VLOOKUP(D13,[1]Hoja2!$A$2:$B$75,2,FALSE)</f>
        <v>DIANA SOFIA OSPINA TOBON</v>
      </c>
      <c r="G13" s="33" t="s">
        <v>101</v>
      </c>
      <c r="H13" s="35"/>
      <c r="I13" s="35"/>
      <c r="J13" s="36">
        <v>42026</v>
      </c>
      <c r="K13" s="37">
        <v>15016094</v>
      </c>
      <c r="L13" s="36">
        <v>42054</v>
      </c>
      <c r="M13" s="38"/>
      <c r="N13" s="38"/>
      <c r="O13" s="39"/>
      <c r="P13" s="30">
        <f t="shared" si="2"/>
        <v>1</v>
      </c>
    </row>
    <row r="14" spans="1:16" x14ac:dyDescent="0.25">
      <c r="A14" s="32">
        <v>42026</v>
      </c>
      <c r="B14" s="33">
        <v>6000576</v>
      </c>
      <c r="C14" s="33" t="str">
        <f t="shared" si="0"/>
        <v>6</v>
      </c>
      <c r="D14" s="33" t="s">
        <v>40</v>
      </c>
      <c r="E14" s="34" t="str">
        <f t="shared" si="1"/>
        <v>CALI</v>
      </c>
      <c r="F14" s="33" t="str">
        <f>VLOOKUP(D14,[1]Hoja2!$A$2:$B$75,2,FALSE)</f>
        <v>DIANA SOFIA OSPINA TOBON</v>
      </c>
      <c r="G14" s="33" t="s">
        <v>89</v>
      </c>
      <c r="H14" s="35"/>
      <c r="I14" s="35"/>
      <c r="J14" s="36">
        <v>42027</v>
      </c>
      <c r="K14" s="37">
        <v>15016096</v>
      </c>
      <c r="L14" s="36">
        <v>42054</v>
      </c>
      <c r="M14" s="38"/>
      <c r="N14" s="38"/>
      <c r="O14" s="39"/>
      <c r="P14" s="30">
        <f t="shared" si="2"/>
        <v>1</v>
      </c>
    </row>
    <row r="15" spans="1:16" x14ac:dyDescent="0.25">
      <c r="A15" s="32">
        <v>42026</v>
      </c>
      <c r="B15" s="33">
        <v>6000577</v>
      </c>
      <c r="C15" s="33" t="str">
        <f t="shared" si="0"/>
        <v>6</v>
      </c>
      <c r="D15" s="33" t="s">
        <v>40</v>
      </c>
      <c r="E15" s="34" t="str">
        <f t="shared" si="1"/>
        <v>CALI</v>
      </c>
      <c r="F15" s="33" t="str">
        <f>VLOOKUP(D15,[1]Hoja2!$A$2:$B$75,2,FALSE)</f>
        <v>DIANA SOFIA OSPINA TOBON</v>
      </c>
      <c r="G15" s="33" t="s">
        <v>101</v>
      </c>
      <c r="H15" s="35"/>
      <c r="I15" s="35"/>
      <c r="J15" s="36">
        <v>42027</v>
      </c>
      <c r="K15" s="37">
        <v>15016098</v>
      </c>
      <c r="L15" s="36">
        <v>42054</v>
      </c>
      <c r="M15" s="38"/>
      <c r="N15" s="38"/>
      <c r="O15" s="39"/>
      <c r="P15" s="30">
        <f t="shared" si="2"/>
        <v>1</v>
      </c>
    </row>
    <row r="16" spans="1:16" x14ac:dyDescent="0.25">
      <c r="A16" s="32">
        <v>42026</v>
      </c>
      <c r="B16" s="33">
        <v>8000594</v>
      </c>
      <c r="C16" s="33" t="str">
        <f t="shared" si="0"/>
        <v>8</v>
      </c>
      <c r="D16" s="33" t="s">
        <v>102</v>
      </c>
      <c r="E16" s="34" t="str">
        <f t="shared" si="1"/>
        <v>MEDELLIN</v>
      </c>
      <c r="F16" s="33" t="str">
        <f>VLOOKUP(D16,[1]Hoja2!$A$2:$B$75,2,FALSE)</f>
        <v>AICARDO ROMAN</v>
      </c>
      <c r="G16" s="33" t="s">
        <v>103</v>
      </c>
      <c r="H16" s="35"/>
      <c r="I16" s="35"/>
      <c r="J16" s="36">
        <v>42030</v>
      </c>
      <c r="K16" s="37">
        <v>15018102</v>
      </c>
      <c r="L16" s="36">
        <v>42058</v>
      </c>
      <c r="M16" s="38"/>
      <c r="N16" s="38"/>
      <c r="O16" s="39"/>
      <c r="P16" s="30">
        <f t="shared" si="2"/>
        <v>4</v>
      </c>
    </row>
    <row r="17" spans="1:16" x14ac:dyDescent="0.25">
      <c r="A17" s="32">
        <v>42027</v>
      </c>
      <c r="B17" s="33">
        <v>1082</v>
      </c>
      <c r="C17" s="33" t="str">
        <f t="shared" si="0"/>
        <v>1</v>
      </c>
      <c r="D17" s="33" t="s">
        <v>40</v>
      </c>
      <c r="E17" s="34" t="str">
        <f t="shared" si="1"/>
        <v>BOGOTA</v>
      </c>
      <c r="F17" s="33" t="str">
        <f>VLOOKUP(D17,[1]Hoja2!$A$2:$B$75,2,FALSE)</f>
        <v>DIANA SOFIA OSPINA TOBON</v>
      </c>
      <c r="G17" s="33" t="s">
        <v>89</v>
      </c>
      <c r="H17" s="35"/>
      <c r="I17" s="35"/>
      <c r="J17" s="36">
        <v>42030</v>
      </c>
      <c r="K17" s="37">
        <v>15016106</v>
      </c>
      <c r="L17" s="36">
        <v>42058</v>
      </c>
      <c r="M17" s="38"/>
      <c r="N17" s="38"/>
      <c r="O17" s="39"/>
      <c r="P17" s="30">
        <f t="shared" si="2"/>
        <v>3</v>
      </c>
    </row>
    <row r="18" spans="1:16" ht="30" x14ac:dyDescent="0.25">
      <c r="A18" s="32">
        <v>42027</v>
      </c>
      <c r="B18" s="33">
        <v>8000612</v>
      </c>
      <c r="C18" s="33" t="str">
        <f t="shared" si="0"/>
        <v>8</v>
      </c>
      <c r="D18" s="33" t="s">
        <v>102</v>
      </c>
      <c r="E18" s="34" t="str">
        <f t="shared" si="1"/>
        <v>MEDELLIN</v>
      </c>
      <c r="F18" s="33" t="str">
        <f>VLOOKUP(D18,[1]Hoja2!$A$2:$B$75,2,FALSE)</f>
        <v>AICARDO ROMAN</v>
      </c>
      <c r="G18" s="42" t="s">
        <v>104</v>
      </c>
      <c r="H18" s="35"/>
      <c r="I18" s="35"/>
      <c r="J18" s="36">
        <v>42031</v>
      </c>
      <c r="K18" s="37">
        <v>15018107</v>
      </c>
      <c r="L18" s="36">
        <v>42058</v>
      </c>
      <c r="M18" s="38"/>
      <c r="N18" s="38"/>
      <c r="O18" s="39"/>
      <c r="P18" s="30">
        <f t="shared" si="2"/>
        <v>4</v>
      </c>
    </row>
    <row r="19" spans="1:16" x14ac:dyDescent="0.25">
      <c r="A19" s="32">
        <v>42027</v>
      </c>
      <c r="B19" s="33">
        <v>8000622</v>
      </c>
      <c r="C19" s="33" t="str">
        <f t="shared" si="0"/>
        <v>8</v>
      </c>
      <c r="D19" s="33" t="s">
        <v>102</v>
      </c>
      <c r="E19" s="34" t="str">
        <f t="shared" si="1"/>
        <v>MEDELLIN</v>
      </c>
      <c r="F19" s="33" t="str">
        <f>VLOOKUP(D19,[1]Hoja2!$A$2:$B$75,2,FALSE)</f>
        <v>AICARDO ROMAN</v>
      </c>
      <c r="G19" s="42" t="s">
        <v>103</v>
      </c>
      <c r="H19" s="35"/>
      <c r="I19" s="35"/>
      <c r="J19" s="36">
        <v>42030</v>
      </c>
      <c r="K19" s="37">
        <v>15018100</v>
      </c>
      <c r="L19" s="36">
        <v>42054</v>
      </c>
      <c r="M19" s="38"/>
      <c r="N19" s="38"/>
      <c r="O19" s="39"/>
      <c r="P19" s="30">
        <f t="shared" si="2"/>
        <v>3</v>
      </c>
    </row>
    <row r="20" spans="1:16" x14ac:dyDescent="0.25">
      <c r="A20" s="32">
        <v>42027</v>
      </c>
      <c r="B20" s="33">
        <v>6000572</v>
      </c>
      <c r="C20" s="33" t="str">
        <f t="shared" si="0"/>
        <v>6</v>
      </c>
      <c r="D20" s="33" t="s">
        <v>40</v>
      </c>
      <c r="E20" s="34" t="str">
        <f t="shared" si="1"/>
        <v>CALI</v>
      </c>
      <c r="F20" s="33" t="str">
        <f>VLOOKUP(D20,[1]Hoja2!$A$2:$B$75,2,FALSE)</f>
        <v>DIANA SOFIA OSPINA TOBON</v>
      </c>
      <c r="G20" s="33" t="s">
        <v>89</v>
      </c>
      <c r="H20" s="35"/>
      <c r="I20" s="35"/>
      <c r="J20" s="36">
        <v>42030</v>
      </c>
      <c r="K20" s="37">
        <v>15016104</v>
      </c>
      <c r="L20" s="36">
        <v>42069</v>
      </c>
      <c r="M20" s="38"/>
      <c r="N20" s="38"/>
      <c r="O20" s="39"/>
      <c r="P20" s="30">
        <f t="shared" si="2"/>
        <v>3</v>
      </c>
    </row>
    <row r="21" spans="1:16" x14ac:dyDescent="0.25">
      <c r="A21" s="32">
        <v>42027</v>
      </c>
      <c r="B21" s="33">
        <v>1086</v>
      </c>
      <c r="C21" s="33" t="str">
        <f t="shared" si="0"/>
        <v>1</v>
      </c>
      <c r="D21" s="33" t="s">
        <v>29</v>
      </c>
      <c r="E21" s="34" t="str">
        <f t="shared" si="1"/>
        <v>BOGOTA</v>
      </c>
      <c r="F21" s="33" t="str">
        <f>VLOOKUP(D21,[1]Hoja2!$A$2:$B$75,2,FALSE)</f>
        <v>MARINA DIAZ</v>
      </c>
      <c r="G21" s="33" t="s">
        <v>105</v>
      </c>
      <c r="H21" s="35"/>
      <c r="I21" s="35"/>
      <c r="J21" s="36">
        <v>42031</v>
      </c>
      <c r="K21" s="37">
        <v>15010108</v>
      </c>
      <c r="L21" s="36">
        <v>42058</v>
      </c>
      <c r="M21" s="38"/>
      <c r="N21" s="38"/>
      <c r="O21" s="39"/>
      <c r="P21" s="30">
        <f t="shared" si="2"/>
        <v>4</v>
      </c>
    </row>
    <row r="22" spans="1:16" x14ac:dyDescent="0.25">
      <c r="A22" s="32">
        <v>42027</v>
      </c>
      <c r="B22" s="33">
        <v>1087</v>
      </c>
      <c r="C22" s="33" t="str">
        <f t="shared" si="0"/>
        <v>1</v>
      </c>
      <c r="D22" s="43" t="s">
        <v>15</v>
      </c>
      <c r="E22" s="34" t="str">
        <f t="shared" si="1"/>
        <v>BOGOTA</v>
      </c>
      <c r="F22" s="33" t="str">
        <f>VLOOKUP(D22,[1]Hoja2!$A$2:$B$75,2,FALSE)</f>
        <v>ELIZABETH ACOSTA</v>
      </c>
      <c r="G22" s="33" t="s">
        <v>106</v>
      </c>
      <c r="H22" s="35"/>
      <c r="I22" s="35"/>
      <c r="J22" s="36">
        <v>42030</v>
      </c>
      <c r="K22" s="37">
        <v>15010101</v>
      </c>
      <c r="L22" s="36">
        <v>42041</v>
      </c>
      <c r="M22" s="38"/>
      <c r="N22" s="38"/>
      <c r="O22" s="39"/>
      <c r="P22" s="30">
        <f t="shared" si="2"/>
        <v>3</v>
      </c>
    </row>
    <row r="23" spans="1:16" x14ac:dyDescent="0.25">
      <c r="A23" s="32">
        <v>42027</v>
      </c>
      <c r="B23" s="33">
        <v>1038</v>
      </c>
      <c r="C23" s="33" t="str">
        <f t="shared" si="0"/>
        <v>1</v>
      </c>
      <c r="D23" s="33" t="s">
        <v>10</v>
      </c>
      <c r="E23" s="34" t="str">
        <f t="shared" si="1"/>
        <v>BOGOTA</v>
      </c>
      <c r="F23" s="33" t="str">
        <f>VLOOKUP(D23,[1]Hoja2!$A$2:$B$75,2,FALSE)</f>
        <v>FIORELLA FALASCHINI CAVUOTO</v>
      </c>
      <c r="G23" s="33" t="s">
        <v>107</v>
      </c>
      <c r="H23" s="35"/>
      <c r="I23" s="35"/>
      <c r="J23" s="36">
        <v>42032</v>
      </c>
      <c r="K23" s="37">
        <v>15010111</v>
      </c>
      <c r="L23" s="36">
        <v>42058</v>
      </c>
      <c r="M23" s="38"/>
      <c r="N23" s="38"/>
      <c r="O23" s="39"/>
      <c r="P23" s="30">
        <f t="shared" si="2"/>
        <v>5</v>
      </c>
    </row>
    <row r="24" spans="1:16" x14ac:dyDescent="0.25">
      <c r="A24" s="32">
        <v>42027</v>
      </c>
      <c r="B24" s="33">
        <v>6000578</v>
      </c>
      <c r="C24" s="33" t="str">
        <f t="shared" si="0"/>
        <v>6</v>
      </c>
      <c r="D24" s="33" t="s">
        <v>40</v>
      </c>
      <c r="E24" s="34" t="str">
        <f t="shared" si="1"/>
        <v>CALI</v>
      </c>
      <c r="F24" s="33" t="str">
        <f>VLOOKUP(D24,[1]Hoja2!$A$2:$B$75,2,FALSE)</f>
        <v>DIANA SOFIA OSPINA TOBON</v>
      </c>
      <c r="G24" s="33" t="s">
        <v>101</v>
      </c>
      <c r="H24" s="35"/>
      <c r="I24" s="35"/>
      <c r="J24" s="36">
        <v>42030</v>
      </c>
      <c r="K24" s="37">
        <v>15016103</v>
      </c>
      <c r="L24" s="36">
        <v>42058</v>
      </c>
      <c r="M24" s="38"/>
      <c r="N24" s="38"/>
      <c r="O24" s="39"/>
      <c r="P24" s="30">
        <f t="shared" si="2"/>
        <v>3</v>
      </c>
    </row>
    <row r="25" spans="1:16" x14ac:dyDescent="0.25">
      <c r="A25" s="32">
        <v>42027</v>
      </c>
      <c r="B25" s="33">
        <v>1064</v>
      </c>
      <c r="C25" s="33" t="str">
        <f t="shared" si="0"/>
        <v>1</v>
      </c>
      <c r="D25" s="33" t="s">
        <v>10</v>
      </c>
      <c r="E25" s="34" t="str">
        <f t="shared" si="1"/>
        <v>BOGOTA</v>
      </c>
      <c r="F25" s="33" t="str">
        <f>VLOOKUP(D25,[1]Hoja2!$A$2:$B$75,2,FALSE)</f>
        <v>FIORELLA FALASCHINI CAVUOTO</v>
      </c>
      <c r="G25" s="33" t="s">
        <v>108</v>
      </c>
      <c r="H25" s="35"/>
      <c r="I25" s="35"/>
      <c r="J25" s="36">
        <v>42032</v>
      </c>
      <c r="K25" s="37">
        <v>15010118</v>
      </c>
      <c r="L25" s="36">
        <v>42059</v>
      </c>
      <c r="M25" s="38"/>
      <c r="N25" s="38"/>
      <c r="O25" s="39"/>
      <c r="P25" s="30">
        <f t="shared" si="2"/>
        <v>5</v>
      </c>
    </row>
    <row r="26" spans="1:16" x14ac:dyDescent="0.25">
      <c r="A26" s="32">
        <v>42030</v>
      </c>
      <c r="B26" s="33">
        <v>8000623</v>
      </c>
      <c r="C26" s="33" t="str">
        <f t="shared" si="0"/>
        <v>8</v>
      </c>
      <c r="D26" s="33" t="s">
        <v>102</v>
      </c>
      <c r="E26" s="34" t="str">
        <f t="shared" si="1"/>
        <v>MEDELLIN</v>
      </c>
      <c r="F26" s="33" t="str">
        <f>VLOOKUP(D26,[1]Hoja2!$A$2:$B$75,2,FALSE)</f>
        <v>AICARDO ROMAN</v>
      </c>
      <c r="G26" s="33" t="s">
        <v>109</v>
      </c>
      <c r="H26" s="35"/>
      <c r="I26" s="35"/>
      <c r="J26" s="36">
        <v>42031</v>
      </c>
      <c r="K26" s="37">
        <v>15018109</v>
      </c>
      <c r="L26" s="36">
        <v>42058</v>
      </c>
      <c r="M26" s="38"/>
      <c r="N26" s="38"/>
      <c r="O26" s="39"/>
      <c r="P26" s="30">
        <f t="shared" si="2"/>
        <v>1</v>
      </c>
    </row>
    <row r="27" spans="1:16" x14ac:dyDescent="0.25">
      <c r="A27" s="32">
        <v>42031</v>
      </c>
      <c r="B27" s="33">
        <v>6000579</v>
      </c>
      <c r="C27" s="33" t="str">
        <f t="shared" si="0"/>
        <v>6</v>
      </c>
      <c r="D27" s="33" t="s">
        <v>40</v>
      </c>
      <c r="E27" s="34" t="str">
        <f t="shared" si="1"/>
        <v>CALI</v>
      </c>
      <c r="F27" s="33" t="str">
        <f>VLOOKUP(D27,[1]Hoja2!$A$2:$B$75,2,FALSE)</f>
        <v>DIANA SOFIA OSPINA TOBON</v>
      </c>
      <c r="G27" s="33" t="s">
        <v>89</v>
      </c>
      <c r="H27" s="35"/>
      <c r="I27" s="35"/>
      <c r="J27" s="36">
        <v>42031</v>
      </c>
      <c r="K27" s="37">
        <v>15016112</v>
      </c>
      <c r="L27" s="36">
        <v>42058</v>
      </c>
      <c r="M27" s="38"/>
      <c r="N27" s="38"/>
      <c r="O27" s="39"/>
      <c r="P27" s="30">
        <f t="shared" si="2"/>
        <v>0</v>
      </c>
    </row>
    <row r="28" spans="1:16" x14ac:dyDescent="0.25">
      <c r="A28" s="32">
        <v>42031</v>
      </c>
      <c r="B28" s="33">
        <v>6000580</v>
      </c>
      <c r="C28" s="33" t="str">
        <f t="shared" si="0"/>
        <v>6</v>
      </c>
      <c r="D28" s="33" t="s">
        <v>40</v>
      </c>
      <c r="E28" s="34" t="str">
        <f t="shared" si="1"/>
        <v>CALI</v>
      </c>
      <c r="F28" s="33" t="str">
        <f>VLOOKUP(D28,[1]Hoja2!$A$2:$B$75,2,FALSE)</f>
        <v>DIANA SOFIA OSPINA TOBON</v>
      </c>
      <c r="G28" s="33" t="s">
        <v>89</v>
      </c>
      <c r="H28" s="35"/>
      <c r="I28" s="35"/>
      <c r="J28" s="36">
        <v>42031</v>
      </c>
      <c r="K28" s="37">
        <v>15016117</v>
      </c>
      <c r="L28" s="36">
        <v>42058</v>
      </c>
      <c r="M28" s="38"/>
      <c r="N28" s="38"/>
      <c r="O28" s="39"/>
      <c r="P28" s="30">
        <f t="shared" si="2"/>
        <v>0</v>
      </c>
    </row>
    <row r="29" spans="1:16" x14ac:dyDescent="0.25">
      <c r="A29" s="32">
        <v>42032</v>
      </c>
      <c r="B29" s="33">
        <v>1074</v>
      </c>
      <c r="C29" s="33" t="str">
        <f t="shared" si="0"/>
        <v>1</v>
      </c>
      <c r="D29" s="33" t="s">
        <v>9</v>
      </c>
      <c r="E29" s="34" t="str">
        <f t="shared" si="1"/>
        <v>BOGOTA</v>
      </c>
      <c r="F29" s="33" t="str">
        <f>VLOOKUP(D29,[1]Hoja2!$A$2:$B$75,2,FALSE)</f>
        <v>CLARA SANTAMARIA</v>
      </c>
      <c r="G29" s="33" t="s">
        <v>110</v>
      </c>
      <c r="H29" s="35"/>
      <c r="I29" s="35"/>
      <c r="J29" s="36">
        <v>42033</v>
      </c>
      <c r="K29" s="37">
        <v>15010127</v>
      </c>
      <c r="L29" s="36">
        <v>42061</v>
      </c>
      <c r="M29" s="38"/>
      <c r="N29" s="38"/>
      <c r="O29" s="39"/>
      <c r="P29" s="30">
        <f t="shared" si="2"/>
        <v>1</v>
      </c>
    </row>
    <row r="30" spans="1:16" x14ac:dyDescent="0.25">
      <c r="A30" s="32">
        <v>42032</v>
      </c>
      <c r="B30" s="33">
        <v>1073</v>
      </c>
      <c r="C30" s="33" t="str">
        <f t="shared" si="0"/>
        <v>1</v>
      </c>
      <c r="D30" s="33" t="s">
        <v>9</v>
      </c>
      <c r="E30" s="34" t="str">
        <f t="shared" si="1"/>
        <v>BOGOTA</v>
      </c>
      <c r="F30" s="33" t="str">
        <f>VLOOKUP(D30,[1]Hoja2!$A$2:$B$75,2,FALSE)</f>
        <v>CLARA SANTAMARIA</v>
      </c>
      <c r="G30" s="33" t="s">
        <v>111</v>
      </c>
      <c r="H30" s="35"/>
      <c r="I30" s="35"/>
      <c r="J30" s="36">
        <v>42033</v>
      </c>
      <c r="K30" s="37">
        <v>15010128</v>
      </c>
      <c r="L30" s="36">
        <v>42061</v>
      </c>
      <c r="M30" s="38"/>
      <c r="N30" s="38"/>
      <c r="O30" s="39"/>
      <c r="P30" s="30">
        <f t="shared" si="2"/>
        <v>1</v>
      </c>
    </row>
    <row r="31" spans="1:16" x14ac:dyDescent="0.25">
      <c r="A31" s="32">
        <v>42032</v>
      </c>
      <c r="B31" s="33">
        <v>1102</v>
      </c>
      <c r="C31" s="33" t="str">
        <f t="shared" si="0"/>
        <v>1</v>
      </c>
      <c r="D31" s="33" t="s">
        <v>9</v>
      </c>
      <c r="E31" s="34" t="str">
        <f t="shared" si="1"/>
        <v>BOGOTA</v>
      </c>
      <c r="F31" s="33" t="str">
        <f>VLOOKUP(D31,[1]Hoja2!$A$2:$B$75,2,FALSE)</f>
        <v>CLARA SANTAMARIA</v>
      </c>
      <c r="G31" s="33" t="s">
        <v>112</v>
      </c>
      <c r="H31" s="35"/>
      <c r="I31" s="35"/>
      <c r="J31" s="36">
        <v>42032</v>
      </c>
      <c r="K31" s="37">
        <v>15010124</v>
      </c>
      <c r="L31" s="36">
        <v>42069</v>
      </c>
      <c r="M31" s="38"/>
      <c r="N31" s="38"/>
      <c r="O31" s="39"/>
      <c r="P31" s="30">
        <f t="shared" si="2"/>
        <v>0</v>
      </c>
    </row>
    <row r="32" spans="1:16" x14ac:dyDescent="0.25">
      <c r="A32" s="32">
        <v>42032</v>
      </c>
      <c r="B32" s="33">
        <v>1096</v>
      </c>
      <c r="C32" s="33" t="str">
        <f t="shared" si="0"/>
        <v>1</v>
      </c>
      <c r="D32" s="33" t="s">
        <v>47</v>
      </c>
      <c r="E32" s="34" t="str">
        <f t="shared" si="1"/>
        <v>BOGOTA</v>
      </c>
      <c r="F32" s="33" t="str">
        <f>VLOOKUP(D32,[1]Hoja2!$A$2:$B$75,2,FALSE)</f>
        <v>DIANA MARCELA PRIETO</v>
      </c>
      <c r="G32" s="33" t="s">
        <v>113</v>
      </c>
      <c r="H32" s="35"/>
      <c r="I32" s="35"/>
      <c r="J32" s="36">
        <v>42032</v>
      </c>
      <c r="K32" s="37">
        <v>15010122</v>
      </c>
      <c r="L32" s="36">
        <v>42059</v>
      </c>
      <c r="M32" s="38"/>
      <c r="N32" s="38"/>
      <c r="O32" s="39"/>
      <c r="P32" s="30">
        <f t="shared" si="2"/>
        <v>0</v>
      </c>
    </row>
    <row r="33" spans="1:16" x14ac:dyDescent="0.25">
      <c r="A33" s="32">
        <v>42032</v>
      </c>
      <c r="B33" s="33">
        <v>1094</v>
      </c>
      <c r="C33" s="33" t="str">
        <f t="shared" si="0"/>
        <v>1</v>
      </c>
      <c r="D33" s="33" t="s">
        <v>9</v>
      </c>
      <c r="E33" s="34" t="str">
        <f t="shared" si="1"/>
        <v>BOGOTA</v>
      </c>
      <c r="F33" s="33" t="str">
        <f>VLOOKUP(D33,[1]Hoja2!$A$2:$B$75,2,FALSE)</f>
        <v>CLARA SANTAMARIA</v>
      </c>
      <c r="G33" s="33" t="s">
        <v>114</v>
      </c>
      <c r="H33" s="35"/>
      <c r="I33" s="35"/>
      <c r="J33" s="36">
        <v>42033</v>
      </c>
      <c r="K33" s="37">
        <v>15010132</v>
      </c>
      <c r="L33" s="36">
        <v>42061</v>
      </c>
      <c r="M33" s="38"/>
      <c r="N33" s="38"/>
      <c r="O33" s="39"/>
      <c r="P33" s="30">
        <f t="shared" si="2"/>
        <v>1</v>
      </c>
    </row>
    <row r="34" spans="1:16" x14ac:dyDescent="0.25">
      <c r="A34" s="32">
        <v>42032</v>
      </c>
      <c r="B34" s="33">
        <v>1106</v>
      </c>
      <c r="C34" s="33" t="str">
        <f t="shared" si="0"/>
        <v>1</v>
      </c>
      <c r="D34" s="33" t="s">
        <v>9</v>
      </c>
      <c r="E34" s="34" t="str">
        <f t="shared" si="1"/>
        <v>BOGOTA</v>
      </c>
      <c r="F34" s="33" t="str">
        <f>VLOOKUP(D34,[1]Hoja2!$A$2:$B$75,2,FALSE)</f>
        <v>CLARA SANTAMARIA</v>
      </c>
      <c r="G34" s="33" t="s">
        <v>115</v>
      </c>
      <c r="H34" s="35"/>
      <c r="I34" s="35"/>
      <c r="J34" s="36">
        <v>42033</v>
      </c>
      <c r="K34" s="37">
        <v>15010126</v>
      </c>
      <c r="L34" s="36">
        <v>42061</v>
      </c>
      <c r="M34" s="38"/>
      <c r="N34" s="38"/>
      <c r="O34" s="39"/>
      <c r="P34" s="30">
        <f t="shared" si="2"/>
        <v>1</v>
      </c>
    </row>
    <row r="35" spans="1:16" ht="30" x14ac:dyDescent="0.25">
      <c r="A35" s="32">
        <v>42032</v>
      </c>
      <c r="B35" s="33">
        <v>8000626</v>
      </c>
      <c r="C35" s="33" t="str">
        <f t="shared" si="0"/>
        <v>8</v>
      </c>
      <c r="D35" s="33" t="s">
        <v>102</v>
      </c>
      <c r="E35" s="34" t="str">
        <f t="shared" si="1"/>
        <v>MEDELLIN</v>
      </c>
      <c r="F35" s="33" t="str">
        <f>VLOOKUP(D35,[1]Hoja2!$A$2:$B$75,2,FALSE)</f>
        <v>AICARDO ROMAN</v>
      </c>
      <c r="G35" s="33" t="s">
        <v>104</v>
      </c>
      <c r="H35" s="35"/>
      <c r="I35" s="35"/>
      <c r="J35" s="36">
        <v>42032</v>
      </c>
      <c r="K35" s="37">
        <v>15018123</v>
      </c>
      <c r="L35" s="36">
        <v>42044</v>
      </c>
      <c r="M35" s="38"/>
      <c r="N35" s="38"/>
      <c r="O35" s="39"/>
      <c r="P35" s="30">
        <f t="shared" si="2"/>
        <v>0</v>
      </c>
    </row>
    <row r="36" spans="1:16" x14ac:dyDescent="0.25">
      <c r="A36" s="32">
        <v>42032</v>
      </c>
      <c r="B36" s="33">
        <v>1098</v>
      </c>
      <c r="C36" s="33" t="str">
        <f t="shared" si="0"/>
        <v>1</v>
      </c>
      <c r="D36" s="33" t="s">
        <v>116</v>
      </c>
      <c r="E36" s="34" t="str">
        <f t="shared" si="1"/>
        <v>BOGOTA</v>
      </c>
      <c r="F36" s="33" t="str">
        <f>VLOOKUP(D36,[1]Hoja2!$A$2:$B$75,2,FALSE)</f>
        <v>VIVIANA ALZATE GARAY</v>
      </c>
      <c r="G36" s="33" t="s">
        <v>117</v>
      </c>
      <c r="H36" s="35"/>
      <c r="I36" s="35"/>
      <c r="J36" s="36">
        <v>42033</v>
      </c>
      <c r="K36" s="37">
        <v>15010131</v>
      </c>
      <c r="L36" s="36">
        <v>42044</v>
      </c>
      <c r="M36" s="38"/>
      <c r="N36" s="38"/>
      <c r="O36" s="39"/>
      <c r="P36" s="30">
        <f t="shared" si="2"/>
        <v>1</v>
      </c>
    </row>
    <row r="37" spans="1:16" x14ac:dyDescent="0.25">
      <c r="A37" s="32">
        <v>42032</v>
      </c>
      <c r="B37" s="33">
        <v>1068</v>
      </c>
      <c r="C37" s="33" t="str">
        <f t="shared" si="0"/>
        <v>1</v>
      </c>
      <c r="D37" s="33" t="s">
        <v>9</v>
      </c>
      <c r="E37" s="34" t="str">
        <f t="shared" si="1"/>
        <v>BOGOTA</v>
      </c>
      <c r="F37" s="33" t="str">
        <f>VLOOKUP(D37,[1]Hoja2!$A$2:$B$75,2,FALSE)</f>
        <v>CLARA SANTAMARIA</v>
      </c>
      <c r="G37" s="33" t="s">
        <v>118</v>
      </c>
      <c r="H37" s="35"/>
      <c r="I37" s="35"/>
      <c r="J37" s="36">
        <v>42033</v>
      </c>
      <c r="K37" s="37">
        <v>15010129</v>
      </c>
      <c r="L37" s="36">
        <v>42061</v>
      </c>
      <c r="M37" s="38"/>
      <c r="N37" s="38"/>
      <c r="O37" s="39"/>
      <c r="P37" s="30">
        <f t="shared" si="2"/>
        <v>1</v>
      </c>
    </row>
    <row r="38" spans="1:16" x14ac:dyDescent="0.25">
      <c r="A38" s="32">
        <v>42032</v>
      </c>
      <c r="B38" s="33">
        <v>1069</v>
      </c>
      <c r="C38" s="33" t="str">
        <f t="shared" si="0"/>
        <v>1</v>
      </c>
      <c r="D38" s="33" t="s">
        <v>9</v>
      </c>
      <c r="E38" s="34" t="str">
        <f t="shared" si="1"/>
        <v>BOGOTA</v>
      </c>
      <c r="F38" s="33" t="str">
        <f>VLOOKUP(D38,[1]Hoja2!$A$2:$B$75,2,FALSE)</f>
        <v>CLARA SANTAMARIA</v>
      </c>
      <c r="G38" s="33" t="s">
        <v>118</v>
      </c>
      <c r="H38" s="35"/>
      <c r="I38" s="35"/>
      <c r="J38" s="36">
        <v>42033</v>
      </c>
      <c r="K38" s="37">
        <v>15010136</v>
      </c>
      <c r="L38" s="36">
        <v>42061</v>
      </c>
      <c r="M38" s="38"/>
      <c r="N38" s="38"/>
      <c r="O38" s="39"/>
      <c r="P38" s="30">
        <f t="shared" si="2"/>
        <v>1</v>
      </c>
    </row>
    <row r="39" spans="1:16" x14ac:dyDescent="0.25">
      <c r="A39" s="32">
        <v>42032</v>
      </c>
      <c r="B39" s="33">
        <v>1071</v>
      </c>
      <c r="C39" s="33" t="str">
        <f t="shared" si="0"/>
        <v>1</v>
      </c>
      <c r="D39" s="33" t="s">
        <v>9</v>
      </c>
      <c r="E39" s="34" t="str">
        <f t="shared" si="1"/>
        <v>BOGOTA</v>
      </c>
      <c r="F39" s="33" t="str">
        <f>VLOOKUP(D39,[1]Hoja2!$A$2:$B$75,2,FALSE)</f>
        <v>CLARA SANTAMARIA</v>
      </c>
      <c r="G39" s="33" t="s">
        <v>118</v>
      </c>
      <c r="H39" s="35"/>
      <c r="I39" s="35"/>
      <c r="J39" s="36">
        <v>42033</v>
      </c>
      <c r="K39" s="37">
        <v>15010130</v>
      </c>
      <c r="L39" s="36">
        <v>42061</v>
      </c>
      <c r="M39" s="38"/>
      <c r="N39" s="38"/>
      <c r="O39" s="39"/>
      <c r="P39" s="30">
        <f t="shared" si="2"/>
        <v>1</v>
      </c>
    </row>
    <row r="40" spans="1:16" x14ac:dyDescent="0.25">
      <c r="A40" s="32">
        <v>42032</v>
      </c>
      <c r="B40" s="33">
        <v>1070</v>
      </c>
      <c r="C40" s="33" t="str">
        <f t="shared" si="0"/>
        <v>1</v>
      </c>
      <c r="D40" s="33" t="s">
        <v>9</v>
      </c>
      <c r="E40" s="34" t="str">
        <f t="shared" si="1"/>
        <v>BOGOTA</v>
      </c>
      <c r="F40" s="33" t="str">
        <f>VLOOKUP(D40,[1]Hoja2!$A$2:$B$75,2,FALSE)</f>
        <v>CLARA SANTAMARIA</v>
      </c>
      <c r="G40" s="33" t="s">
        <v>118</v>
      </c>
      <c r="H40" s="35"/>
      <c r="I40" s="35"/>
      <c r="J40" s="36">
        <v>42034</v>
      </c>
      <c r="K40" s="37">
        <v>15010138</v>
      </c>
      <c r="L40" s="36">
        <v>42061</v>
      </c>
      <c r="M40" s="38"/>
      <c r="N40" s="38"/>
      <c r="O40" s="39"/>
      <c r="P40" s="30">
        <f t="shared" si="2"/>
        <v>2</v>
      </c>
    </row>
    <row r="41" spans="1:16" x14ac:dyDescent="0.25">
      <c r="A41" s="32">
        <v>42032</v>
      </c>
      <c r="B41" s="33">
        <v>1076</v>
      </c>
      <c r="C41" s="33" t="str">
        <f t="shared" si="0"/>
        <v>1</v>
      </c>
      <c r="D41" s="33" t="s">
        <v>9</v>
      </c>
      <c r="E41" s="34" t="str">
        <f t="shared" si="1"/>
        <v>BOGOTA</v>
      </c>
      <c r="F41" s="33" t="str">
        <f>VLOOKUP(D41,[1]Hoja2!$A$2:$B$75,2,FALSE)</f>
        <v>CLARA SANTAMARIA</v>
      </c>
      <c r="G41" s="33" t="s">
        <v>118</v>
      </c>
      <c r="H41" s="35"/>
      <c r="I41" s="35"/>
      <c r="J41" s="36">
        <v>42034</v>
      </c>
      <c r="K41" s="37">
        <v>15010139</v>
      </c>
      <c r="L41" s="36">
        <v>42061</v>
      </c>
      <c r="M41" s="38"/>
      <c r="N41" s="38"/>
      <c r="O41" s="39"/>
      <c r="P41" s="30">
        <f t="shared" si="2"/>
        <v>2</v>
      </c>
    </row>
    <row r="42" spans="1:16" x14ac:dyDescent="0.25">
      <c r="A42" s="32">
        <v>42033</v>
      </c>
      <c r="B42" s="33">
        <v>1097</v>
      </c>
      <c r="C42" s="33" t="str">
        <f t="shared" si="0"/>
        <v>1</v>
      </c>
      <c r="D42" s="33" t="s">
        <v>47</v>
      </c>
      <c r="E42" s="34" t="str">
        <f t="shared" si="1"/>
        <v>BOGOTA</v>
      </c>
      <c r="F42" s="33" t="str">
        <f>VLOOKUP(D42,[1]Hoja2!$A$2:$B$75,2,FALSE)</f>
        <v>DIANA MARCELA PRIETO</v>
      </c>
      <c r="G42" s="33" t="s">
        <v>119</v>
      </c>
      <c r="H42" s="35"/>
      <c r="I42" s="35"/>
      <c r="J42" s="36">
        <v>42044</v>
      </c>
      <c r="K42" s="37">
        <v>15020078</v>
      </c>
      <c r="L42" s="36">
        <v>42072</v>
      </c>
      <c r="M42" s="38"/>
      <c r="N42" s="38"/>
      <c r="O42" s="39"/>
      <c r="P42" s="30">
        <f t="shared" si="2"/>
        <v>11</v>
      </c>
    </row>
    <row r="43" spans="1:16" x14ac:dyDescent="0.25">
      <c r="A43" s="32">
        <v>42033</v>
      </c>
      <c r="B43" s="33">
        <v>6000581</v>
      </c>
      <c r="C43" s="33" t="str">
        <f t="shared" si="0"/>
        <v>6</v>
      </c>
      <c r="D43" s="33" t="s">
        <v>40</v>
      </c>
      <c r="E43" s="34" t="str">
        <f t="shared" si="1"/>
        <v>CALI</v>
      </c>
      <c r="F43" s="33" t="str">
        <f>VLOOKUP(D43,[1]Hoja2!$A$2:$B$75,2,FALSE)</f>
        <v>DIANA SOFIA OSPINA TOBON</v>
      </c>
      <c r="G43" s="33" t="s">
        <v>92</v>
      </c>
      <c r="H43" s="35"/>
      <c r="I43" s="35"/>
      <c r="J43" s="36">
        <v>42033</v>
      </c>
      <c r="K43" s="37">
        <v>15016135</v>
      </c>
      <c r="L43" s="36">
        <v>42061</v>
      </c>
      <c r="M43" s="38"/>
      <c r="N43" s="38"/>
      <c r="O43" s="39"/>
      <c r="P43" s="30">
        <f t="shared" si="2"/>
        <v>0</v>
      </c>
    </row>
    <row r="44" spans="1:16" x14ac:dyDescent="0.25">
      <c r="A44" s="32">
        <v>42033</v>
      </c>
      <c r="B44" s="33">
        <v>6000582</v>
      </c>
      <c r="C44" s="33" t="str">
        <f t="shared" si="0"/>
        <v>6</v>
      </c>
      <c r="D44" s="33" t="s">
        <v>40</v>
      </c>
      <c r="E44" s="34" t="str">
        <f t="shared" si="1"/>
        <v>CALI</v>
      </c>
      <c r="F44" s="33" t="str">
        <f>VLOOKUP(D44,[1]Hoja2!$A$2:$B$75,2,FALSE)</f>
        <v>DIANA SOFIA OSPINA TOBON</v>
      </c>
      <c r="G44" s="33" t="s">
        <v>89</v>
      </c>
      <c r="H44" s="35"/>
      <c r="I44" s="35"/>
      <c r="J44" s="36">
        <v>42033</v>
      </c>
      <c r="K44" s="37">
        <v>15016134</v>
      </c>
      <c r="L44" s="36">
        <v>42044</v>
      </c>
      <c r="M44" s="38"/>
      <c r="N44" s="38"/>
      <c r="O44" s="39"/>
      <c r="P44" s="30">
        <f t="shared" si="2"/>
        <v>0</v>
      </c>
    </row>
    <row r="45" spans="1:16" x14ac:dyDescent="0.25">
      <c r="A45" s="32">
        <v>42033</v>
      </c>
      <c r="B45" s="33">
        <v>1108</v>
      </c>
      <c r="C45" s="33" t="str">
        <f t="shared" si="0"/>
        <v>1</v>
      </c>
      <c r="D45" s="33" t="s">
        <v>14</v>
      </c>
      <c r="E45" s="34" t="str">
        <f t="shared" si="1"/>
        <v>BOGOTA</v>
      </c>
      <c r="F45" s="33" t="str">
        <f>VLOOKUP(D45,[1]Hoja2!$A$2:$B$75,2,FALSE)</f>
        <v>BEATRIZ BAIN</v>
      </c>
      <c r="G45" s="33" t="s">
        <v>120</v>
      </c>
      <c r="H45" s="35"/>
      <c r="I45" s="35"/>
      <c r="J45" s="36">
        <v>42037</v>
      </c>
      <c r="K45" s="37">
        <v>15020043</v>
      </c>
      <c r="L45" s="36">
        <v>42065</v>
      </c>
      <c r="M45" s="38"/>
      <c r="N45" s="38"/>
      <c r="O45" s="39"/>
      <c r="P45" s="30">
        <f t="shared" si="2"/>
        <v>4</v>
      </c>
    </row>
    <row r="46" spans="1:16" x14ac:dyDescent="0.25">
      <c r="A46" s="32">
        <v>42033</v>
      </c>
      <c r="B46" s="33">
        <v>1109</v>
      </c>
      <c r="C46" s="33" t="str">
        <f t="shared" si="0"/>
        <v>1</v>
      </c>
      <c r="D46" s="33" t="s">
        <v>14</v>
      </c>
      <c r="E46" s="34" t="str">
        <f t="shared" si="1"/>
        <v>BOGOTA</v>
      </c>
      <c r="F46" s="33" t="str">
        <f>VLOOKUP(D46,[1]Hoja2!$A$2:$B$75,2,FALSE)</f>
        <v>BEATRIZ BAIN</v>
      </c>
      <c r="G46" s="33" t="s">
        <v>120</v>
      </c>
      <c r="H46" s="35"/>
      <c r="I46" s="35"/>
      <c r="J46" s="36">
        <v>42037</v>
      </c>
      <c r="K46" s="37">
        <v>15020044</v>
      </c>
      <c r="L46" s="36">
        <v>42065</v>
      </c>
      <c r="M46" s="38"/>
      <c r="N46" s="38"/>
      <c r="O46" s="39"/>
      <c r="P46" s="30">
        <f t="shared" si="2"/>
        <v>4</v>
      </c>
    </row>
    <row r="47" spans="1:16" x14ac:dyDescent="0.25">
      <c r="A47" s="32">
        <v>42033</v>
      </c>
      <c r="B47" s="33">
        <v>1091</v>
      </c>
      <c r="C47" s="33" t="str">
        <f t="shared" si="0"/>
        <v>1</v>
      </c>
      <c r="D47" s="33" t="s">
        <v>121</v>
      </c>
      <c r="E47" s="34" t="str">
        <f t="shared" si="1"/>
        <v>BOGOTA</v>
      </c>
      <c r="F47" s="33" t="str">
        <f>VLOOKUP(D47,[1]Hoja2!$A$2:$B$75,2,FALSE)</f>
        <v>MARIA PAULA VILLABONA</v>
      </c>
      <c r="G47" s="33" t="s">
        <v>122</v>
      </c>
      <c r="H47" s="35"/>
      <c r="I47" s="35"/>
      <c r="J47" s="36">
        <v>42034</v>
      </c>
      <c r="K47" s="37">
        <v>15010140</v>
      </c>
      <c r="L47" s="36">
        <v>42061</v>
      </c>
      <c r="M47" s="38"/>
      <c r="N47" s="38"/>
      <c r="O47" s="39"/>
      <c r="P47" s="30">
        <f t="shared" si="2"/>
        <v>1</v>
      </c>
    </row>
    <row r="48" spans="1:16" x14ac:dyDescent="0.25">
      <c r="A48" s="32">
        <v>42033</v>
      </c>
      <c r="B48" s="33" t="s">
        <v>123</v>
      </c>
      <c r="C48" s="33" t="str">
        <f t="shared" si="0"/>
        <v>1</v>
      </c>
      <c r="D48" s="33"/>
      <c r="E48" s="34" t="str">
        <f t="shared" si="1"/>
        <v>BOGOTA</v>
      </c>
      <c r="F48" s="33" t="e">
        <f>VLOOKUP(D48,[1]Hoja2!$A$2:$B$75,2,FALSE)</f>
        <v>#N/A</v>
      </c>
      <c r="G48" s="33" t="s">
        <v>124</v>
      </c>
      <c r="H48" s="35"/>
      <c r="I48" s="35"/>
      <c r="J48" s="36">
        <v>42038</v>
      </c>
      <c r="K48" s="37">
        <v>15020047</v>
      </c>
      <c r="L48" s="36">
        <v>42065</v>
      </c>
      <c r="M48" s="38"/>
      <c r="N48" s="38"/>
      <c r="O48" s="39"/>
      <c r="P48" s="30">
        <f t="shared" si="2"/>
        <v>5</v>
      </c>
    </row>
    <row r="49" spans="1:16" x14ac:dyDescent="0.25">
      <c r="A49" s="32">
        <v>42033</v>
      </c>
      <c r="B49" s="33">
        <v>1075</v>
      </c>
      <c r="C49" s="33" t="str">
        <f t="shared" si="0"/>
        <v>1</v>
      </c>
      <c r="D49" s="33" t="s">
        <v>38</v>
      </c>
      <c r="E49" s="34" t="str">
        <f t="shared" si="1"/>
        <v>BOGOTA</v>
      </c>
      <c r="F49" s="33" t="str">
        <f>VLOOKUP(D49,[1]Hoja2!$A$2:$B$75,2,FALSE)</f>
        <v>SANTIAGO VENGOECHEA</v>
      </c>
      <c r="G49" s="33" t="s">
        <v>125</v>
      </c>
      <c r="H49" s="35"/>
      <c r="I49" s="35"/>
      <c r="J49" s="36">
        <v>42034</v>
      </c>
      <c r="K49" s="37">
        <v>15010137</v>
      </c>
      <c r="L49" s="36">
        <v>42061</v>
      </c>
      <c r="M49" s="38"/>
      <c r="N49" s="38"/>
      <c r="O49" s="39"/>
      <c r="P49" s="30">
        <f t="shared" si="2"/>
        <v>1</v>
      </c>
    </row>
    <row r="50" spans="1:16" x14ac:dyDescent="0.25">
      <c r="A50" s="32">
        <v>42034</v>
      </c>
      <c r="B50" s="33">
        <v>6000584</v>
      </c>
      <c r="C50" s="33" t="str">
        <f t="shared" si="0"/>
        <v>6</v>
      </c>
      <c r="D50" s="33" t="s">
        <v>40</v>
      </c>
      <c r="E50" s="34" t="str">
        <f t="shared" si="1"/>
        <v>CALI</v>
      </c>
      <c r="F50" s="33" t="str">
        <f>VLOOKUP(D50,[1]Hoja2!$A$2:$B$75,2,FALSE)</f>
        <v>DIANA SOFIA OSPINA TOBON</v>
      </c>
      <c r="G50" s="33" t="s">
        <v>126</v>
      </c>
      <c r="H50" s="35"/>
      <c r="I50" s="35"/>
      <c r="J50" s="36">
        <v>42034</v>
      </c>
      <c r="K50" s="37">
        <v>15016147</v>
      </c>
      <c r="L50" s="36">
        <v>42061</v>
      </c>
      <c r="M50" s="38"/>
      <c r="N50" s="38"/>
      <c r="O50" s="39"/>
      <c r="P50" s="30">
        <f t="shared" si="2"/>
        <v>0</v>
      </c>
    </row>
    <row r="51" spans="1:16" x14ac:dyDescent="0.25">
      <c r="A51" s="32">
        <v>42034</v>
      </c>
      <c r="B51" s="33">
        <v>6000583</v>
      </c>
      <c r="C51" s="33" t="str">
        <f t="shared" si="0"/>
        <v>6</v>
      </c>
      <c r="D51" s="33" t="s">
        <v>40</v>
      </c>
      <c r="E51" s="34" t="str">
        <f t="shared" si="1"/>
        <v>CALI</v>
      </c>
      <c r="F51" s="33" t="str">
        <f>VLOOKUP(D51,[1]Hoja2!$A$2:$B$75,2,FALSE)</f>
        <v>DIANA SOFIA OSPINA TOBON</v>
      </c>
      <c r="G51" s="33" t="s">
        <v>127</v>
      </c>
      <c r="H51" s="35"/>
      <c r="I51" s="35"/>
      <c r="J51" s="36">
        <v>42034</v>
      </c>
      <c r="K51" s="37">
        <v>15016146</v>
      </c>
      <c r="L51" s="36">
        <v>42061</v>
      </c>
      <c r="M51" s="38"/>
      <c r="N51" s="38"/>
      <c r="O51" s="39"/>
      <c r="P51" s="30">
        <f t="shared" si="2"/>
        <v>0</v>
      </c>
    </row>
    <row r="52" spans="1:16" x14ac:dyDescent="0.25">
      <c r="A52" s="32">
        <v>42034</v>
      </c>
      <c r="B52" s="33">
        <v>1118</v>
      </c>
      <c r="C52" s="33" t="str">
        <f t="shared" si="0"/>
        <v>1</v>
      </c>
      <c r="D52" s="33" t="s">
        <v>128</v>
      </c>
      <c r="E52" s="34" t="str">
        <f t="shared" si="1"/>
        <v>BOGOTA</v>
      </c>
      <c r="F52" s="33" t="str">
        <f>VLOOKUP(D52,[1]Hoja2!$A$2:$B$75,2,FALSE)</f>
        <v>DIANA CAROLINA RAMOS</v>
      </c>
      <c r="G52" s="33" t="s">
        <v>129</v>
      </c>
      <c r="H52" s="35"/>
      <c r="I52" s="35"/>
      <c r="J52" s="36">
        <v>42034</v>
      </c>
      <c r="K52" s="37">
        <v>15010145</v>
      </c>
      <c r="L52" s="36">
        <v>42061</v>
      </c>
      <c r="M52" s="38"/>
      <c r="N52" s="38"/>
      <c r="O52" s="39"/>
      <c r="P52" s="30">
        <f t="shared" si="2"/>
        <v>0</v>
      </c>
    </row>
    <row r="53" spans="1:16" x14ac:dyDescent="0.25">
      <c r="A53" s="32">
        <v>42037</v>
      </c>
      <c r="B53" s="33">
        <v>1095</v>
      </c>
      <c r="C53" s="33" t="str">
        <f t="shared" si="0"/>
        <v>1</v>
      </c>
      <c r="D53" s="33" t="s">
        <v>10</v>
      </c>
      <c r="E53" s="34" t="str">
        <f t="shared" si="1"/>
        <v>BOGOTA</v>
      </c>
      <c r="F53" s="33" t="str">
        <f>VLOOKUP(D53,[1]Hoja2!$A$2:$B$75,2,FALSE)</f>
        <v>FIORELLA FALASCHINI CAVUOTO</v>
      </c>
      <c r="G53" s="33" t="s">
        <v>130</v>
      </c>
      <c r="H53" s="35"/>
      <c r="I53" s="35"/>
      <c r="J53" s="36">
        <v>42038</v>
      </c>
      <c r="K53" s="37">
        <v>15020050</v>
      </c>
      <c r="L53" s="36">
        <v>42076</v>
      </c>
      <c r="M53" s="38"/>
      <c r="N53" s="38"/>
      <c r="O53" s="39"/>
      <c r="P53" s="30">
        <f t="shared" si="2"/>
        <v>1</v>
      </c>
    </row>
    <row r="54" spans="1:16" x14ac:dyDescent="0.25">
      <c r="A54" s="32">
        <v>42037</v>
      </c>
      <c r="B54" s="33">
        <v>1115</v>
      </c>
      <c r="C54" s="33" t="str">
        <f t="shared" si="0"/>
        <v>1</v>
      </c>
      <c r="D54" s="43" t="s">
        <v>15</v>
      </c>
      <c r="E54" s="34" t="str">
        <f t="shared" si="1"/>
        <v>BOGOTA</v>
      </c>
      <c r="F54" s="33" t="str">
        <f>VLOOKUP(D54,[1]Hoja2!$A$2:$B$75,2,FALSE)</f>
        <v>ELIZABETH ACOSTA</v>
      </c>
      <c r="G54" s="33" t="s">
        <v>131</v>
      </c>
      <c r="H54" s="35"/>
      <c r="I54" s="35"/>
      <c r="J54" s="36">
        <v>42038</v>
      </c>
      <c r="K54" s="37">
        <v>15020048</v>
      </c>
      <c r="L54" s="36">
        <v>42065</v>
      </c>
      <c r="M54" s="38"/>
      <c r="N54" s="38"/>
      <c r="O54" s="39"/>
      <c r="P54" s="30">
        <f t="shared" si="2"/>
        <v>1</v>
      </c>
    </row>
    <row r="55" spans="1:16" x14ac:dyDescent="0.25">
      <c r="A55" s="32">
        <v>42037</v>
      </c>
      <c r="B55" s="33">
        <v>8000625</v>
      </c>
      <c r="C55" s="33" t="str">
        <f t="shared" si="0"/>
        <v>8</v>
      </c>
      <c r="D55" s="33" t="s">
        <v>102</v>
      </c>
      <c r="E55" s="34" t="str">
        <f t="shared" si="1"/>
        <v>MEDELLIN</v>
      </c>
      <c r="F55" s="33" t="str">
        <f>VLOOKUP(D55,[1]Hoja2!$A$2:$B$75,2,FALSE)</f>
        <v>AICARDO ROMAN</v>
      </c>
      <c r="G55" s="33" t="s">
        <v>132</v>
      </c>
      <c r="H55" s="35"/>
      <c r="I55" s="35"/>
      <c r="J55" s="36">
        <v>42037</v>
      </c>
      <c r="K55" s="37">
        <v>15028042</v>
      </c>
      <c r="L55" s="36">
        <v>42065</v>
      </c>
      <c r="M55" s="38"/>
      <c r="N55" s="38"/>
      <c r="O55" s="39"/>
      <c r="P55" s="30">
        <f t="shared" si="2"/>
        <v>0</v>
      </c>
    </row>
    <row r="56" spans="1:16" x14ac:dyDescent="0.25">
      <c r="A56" s="32">
        <v>42037</v>
      </c>
      <c r="B56" s="33">
        <v>8000628</v>
      </c>
      <c r="C56" s="33" t="str">
        <f t="shared" si="0"/>
        <v>8</v>
      </c>
      <c r="D56" s="33" t="s">
        <v>102</v>
      </c>
      <c r="E56" s="34" t="str">
        <f t="shared" si="1"/>
        <v>MEDELLIN</v>
      </c>
      <c r="F56" s="33" t="str">
        <f>VLOOKUP(D56,[1]Hoja2!$A$2:$B$75,2,FALSE)</f>
        <v>AICARDO ROMAN</v>
      </c>
      <c r="G56" s="33" t="s">
        <v>133</v>
      </c>
      <c r="H56" s="35"/>
      <c r="I56" s="35"/>
      <c r="J56" s="36">
        <v>42038</v>
      </c>
      <c r="K56" s="37">
        <v>15028049</v>
      </c>
      <c r="L56" s="36">
        <v>42065</v>
      </c>
      <c r="M56" s="38"/>
      <c r="N56" s="38"/>
      <c r="O56" s="39"/>
      <c r="P56" s="30">
        <f t="shared" si="2"/>
        <v>1</v>
      </c>
    </row>
    <row r="57" spans="1:16" ht="30" x14ac:dyDescent="0.25">
      <c r="A57" s="32">
        <v>42037</v>
      </c>
      <c r="B57" s="33">
        <v>8000632</v>
      </c>
      <c r="C57" s="33" t="str">
        <f t="shared" si="0"/>
        <v>8</v>
      </c>
      <c r="D57" s="33" t="s">
        <v>102</v>
      </c>
      <c r="E57" s="34" t="str">
        <f t="shared" si="1"/>
        <v>MEDELLIN</v>
      </c>
      <c r="F57" s="33" t="str">
        <f>VLOOKUP(D57,[1]Hoja2!$A$2:$B$75,2,FALSE)</f>
        <v>AICARDO ROMAN</v>
      </c>
      <c r="G57" s="33" t="s">
        <v>104</v>
      </c>
      <c r="H57" s="35"/>
      <c r="I57" s="35"/>
      <c r="J57" s="36">
        <v>42038</v>
      </c>
      <c r="K57" s="37">
        <v>15028051</v>
      </c>
      <c r="L57" s="36">
        <v>42076</v>
      </c>
      <c r="M57" s="38"/>
      <c r="N57" s="38"/>
      <c r="O57" s="39"/>
      <c r="P57" s="30">
        <f t="shared" si="2"/>
        <v>1</v>
      </c>
    </row>
    <row r="58" spans="1:16" x14ac:dyDescent="0.25">
      <c r="A58" s="32">
        <v>42037</v>
      </c>
      <c r="B58" s="33">
        <v>1113</v>
      </c>
      <c r="C58" s="33" t="str">
        <f t="shared" si="0"/>
        <v>1</v>
      </c>
      <c r="D58" s="33" t="s">
        <v>121</v>
      </c>
      <c r="E58" s="34" t="str">
        <f t="shared" si="1"/>
        <v>BOGOTA</v>
      </c>
      <c r="F58" s="33" t="str">
        <f>VLOOKUP(D58,[1]Hoja2!$A$2:$B$75,2,FALSE)</f>
        <v>MARIA PAULA VILLABONA</v>
      </c>
      <c r="G58" s="33" t="s">
        <v>134</v>
      </c>
      <c r="H58" s="35"/>
      <c r="I58" s="35"/>
      <c r="J58" s="36">
        <v>42038</v>
      </c>
      <c r="K58" s="37">
        <v>15020046</v>
      </c>
      <c r="L58" s="36">
        <v>42065</v>
      </c>
      <c r="M58" s="38"/>
      <c r="N58" s="38"/>
      <c r="O58" s="39"/>
      <c r="P58" s="30">
        <f t="shared" si="2"/>
        <v>1</v>
      </c>
    </row>
    <row r="59" spans="1:16" x14ac:dyDescent="0.25">
      <c r="A59" s="32">
        <v>42038</v>
      </c>
      <c r="B59" s="33">
        <v>1085</v>
      </c>
      <c r="C59" s="33" t="str">
        <f t="shared" si="0"/>
        <v>1</v>
      </c>
      <c r="D59" s="33" t="s">
        <v>37</v>
      </c>
      <c r="E59" s="34" t="str">
        <f t="shared" si="1"/>
        <v>BOGOTA</v>
      </c>
      <c r="F59" s="33" t="str">
        <f>VLOOKUP(D59,[1]Hoja2!$A$2:$B$75,2,FALSE)</f>
        <v>SANDRA DAZA</v>
      </c>
      <c r="G59" s="33" t="s">
        <v>135</v>
      </c>
      <c r="H59" s="35"/>
      <c r="I59" s="35"/>
      <c r="J59" s="36">
        <v>42038</v>
      </c>
      <c r="K59" s="37">
        <v>15020052</v>
      </c>
      <c r="L59" s="36">
        <v>42065</v>
      </c>
      <c r="M59" s="38"/>
      <c r="N59" s="38"/>
      <c r="O59" s="39"/>
      <c r="P59" s="30">
        <f t="shared" si="2"/>
        <v>0</v>
      </c>
    </row>
    <row r="60" spans="1:16" x14ac:dyDescent="0.25">
      <c r="A60" s="32">
        <v>42038</v>
      </c>
      <c r="B60" s="33">
        <v>6000591</v>
      </c>
      <c r="C60" s="33" t="str">
        <f t="shared" si="0"/>
        <v>6</v>
      </c>
      <c r="D60" s="33" t="s">
        <v>40</v>
      </c>
      <c r="E60" s="34" t="str">
        <f t="shared" si="1"/>
        <v>CALI</v>
      </c>
      <c r="F60" s="33" t="str">
        <f>VLOOKUP(D60,[1]Hoja2!$A$2:$B$75,2,FALSE)</f>
        <v>DIANA SOFIA OSPINA TOBON</v>
      </c>
      <c r="G60" s="33" t="s">
        <v>136</v>
      </c>
      <c r="H60" s="35"/>
      <c r="I60" s="35"/>
      <c r="J60" s="36">
        <v>42039</v>
      </c>
      <c r="K60" s="37">
        <v>15026058</v>
      </c>
      <c r="L60" s="36">
        <v>42066</v>
      </c>
      <c r="M60" s="38"/>
      <c r="N60" s="38"/>
      <c r="O60" s="39"/>
      <c r="P60" s="30">
        <f t="shared" si="2"/>
        <v>1</v>
      </c>
    </row>
    <row r="61" spans="1:16" x14ac:dyDescent="0.25">
      <c r="A61" s="32">
        <v>42038</v>
      </c>
      <c r="B61" s="33">
        <v>1124</v>
      </c>
      <c r="C61" s="33" t="str">
        <f t="shared" si="0"/>
        <v>1</v>
      </c>
      <c r="D61" s="33" t="s">
        <v>10</v>
      </c>
      <c r="E61" s="34" t="str">
        <f t="shared" si="1"/>
        <v>BOGOTA</v>
      </c>
      <c r="F61" s="33" t="str">
        <f>VLOOKUP(D61,[1]Hoja2!$A$2:$B$75,2,FALSE)</f>
        <v>FIORELLA FALASCHINI CAVUOTO</v>
      </c>
      <c r="G61" s="33" t="s">
        <v>137</v>
      </c>
      <c r="H61" s="35"/>
      <c r="I61" s="35"/>
      <c r="J61" s="36">
        <v>42044</v>
      </c>
      <c r="K61" s="37">
        <v>15020083</v>
      </c>
      <c r="L61" s="36">
        <v>42072</v>
      </c>
      <c r="M61" s="38"/>
      <c r="N61" s="38"/>
      <c r="O61" s="39"/>
      <c r="P61" s="30">
        <f t="shared" si="2"/>
        <v>6</v>
      </c>
    </row>
    <row r="62" spans="1:16" x14ac:dyDescent="0.25">
      <c r="A62" s="32">
        <v>42038</v>
      </c>
      <c r="B62" s="33">
        <v>8000438</v>
      </c>
      <c r="C62" s="33" t="str">
        <f t="shared" si="0"/>
        <v>8</v>
      </c>
      <c r="D62" s="33" t="s">
        <v>102</v>
      </c>
      <c r="E62" s="34" t="str">
        <f t="shared" si="1"/>
        <v>MEDELLIN</v>
      </c>
      <c r="F62" s="33" t="str">
        <f>VLOOKUP(D62,[1]Hoja2!$A$2:$B$75,2,FALSE)</f>
        <v>AICARDO ROMAN</v>
      </c>
      <c r="G62" s="33" t="s">
        <v>59</v>
      </c>
      <c r="H62" s="35"/>
      <c r="I62" s="35"/>
      <c r="J62" s="36">
        <v>42039</v>
      </c>
      <c r="K62" s="37">
        <v>15028056</v>
      </c>
      <c r="L62" s="36">
        <v>42066</v>
      </c>
      <c r="M62" s="38"/>
      <c r="N62" s="38"/>
      <c r="O62" s="39"/>
      <c r="P62" s="30">
        <f t="shared" si="2"/>
        <v>1</v>
      </c>
    </row>
    <row r="63" spans="1:16" x14ac:dyDescent="0.25">
      <c r="A63" s="32">
        <v>42038</v>
      </c>
      <c r="B63" s="33">
        <v>1054</v>
      </c>
      <c r="C63" s="33" t="str">
        <f t="shared" si="0"/>
        <v>1</v>
      </c>
      <c r="D63" s="33" t="s">
        <v>10</v>
      </c>
      <c r="E63" s="34" t="str">
        <f t="shared" si="1"/>
        <v>BOGOTA</v>
      </c>
      <c r="F63" s="33" t="str">
        <f>VLOOKUP(D63,[1]Hoja2!$A$2:$B$75,2,FALSE)</f>
        <v>FIORELLA FALASCHINI CAVUOTO</v>
      </c>
      <c r="G63" s="33" t="s">
        <v>138</v>
      </c>
      <c r="H63" s="35"/>
      <c r="I63" s="35"/>
      <c r="J63" s="36">
        <v>42045</v>
      </c>
      <c r="K63" s="37">
        <v>15020084</v>
      </c>
      <c r="L63" s="36">
        <v>42072</v>
      </c>
      <c r="M63" s="38"/>
      <c r="N63" s="38"/>
      <c r="O63" s="39"/>
      <c r="P63" s="30">
        <f t="shared" si="2"/>
        <v>7</v>
      </c>
    </row>
    <row r="64" spans="1:16" x14ac:dyDescent="0.25">
      <c r="A64" s="32">
        <v>42038</v>
      </c>
      <c r="B64" s="33">
        <v>6000585</v>
      </c>
      <c r="C64" s="33" t="str">
        <f t="shared" si="0"/>
        <v>6</v>
      </c>
      <c r="D64" s="33" t="s">
        <v>40</v>
      </c>
      <c r="E64" s="34" t="str">
        <f t="shared" si="1"/>
        <v>CALI</v>
      </c>
      <c r="F64" s="33" t="str">
        <f>VLOOKUP(D64,[1]Hoja2!$A$2:$B$75,2,FALSE)</f>
        <v>DIANA SOFIA OSPINA TOBON</v>
      </c>
      <c r="G64" s="33" t="s">
        <v>139</v>
      </c>
      <c r="H64" s="35"/>
      <c r="I64" s="35"/>
      <c r="J64" s="36">
        <v>42039</v>
      </c>
      <c r="K64" s="37">
        <v>150526062</v>
      </c>
      <c r="L64" s="36">
        <v>42066</v>
      </c>
      <c r="M64" s="38"/>
      <c r="N64" s="38"/>
      <c r="O64" s="39"/>
      <c r="P64" s="30">
        <f t="shared" si="2"/>
        <v>1</v>
      </c>
    </row>
    <row r="65" spans="1:16" x14ac:dyDescent="0.25">
      <c r="A65" s="32">
        <v>42039</v>
      </c>
      <c r="B65" s="33">
        <v>1129</v>
      </c>
      <c r="C65" s="33" t="str">
        <f t="shared" si="0"/>
        <v>1</v>
      </c>
      <c r="D65" s="33" t="s">
        <v>10</v>
      </c>
      <c r="E65" s="34" t="str">
        <f t="shared" si="1"/>
        <v>BOGOTA</v>
      </c>
      <c r="F65" s="33" t="str">
        <f>VLOOKUP(D65,[1]Hoja2!$A$2:$B$75,2,FALSE)</f>
        <v>FIORELLA FALASCHINI CAVUOTO</v>
      </c>
      <c r="G65" s="33" t="s">
        <v>140</v>
      </c>
      <c r="H65" s="35"/>
      <c r="I65" s="35"/>
      <c r="J65" s="36">
        <v>42039</v>
      </c>
      <c r="K65" s="37">
        <v>15020054</v>
      </c>
      <c r="L65" s="36">
        <v>42051</v>
      </c>
      <c r="M65" s="38"/>
      <c r="N65" s="38"/>
      <c r="O65" s="39"/>
      <c r="P65" s="30">
        <f t="shared" si="2"/>
        <v>0</v>
      </c>
    </row>
    <row r="66" spans="1:16" x14ac:dyDescent="0.25">
      <c r="A66" s="32">
        <v>42039</v>
      </c>
      <c r="B66" s="33" t="s">
        <v>141</v>
      </c>
      <c r="C66" s="33" t="str">
        <f t="shared" si="0"/>
        <v>1</v>
      </c>
      <c r="D66" s="33" t="s">
        <v>35</v>
      </c>
      <c r="E66" s="34" t="str">
        <f t="shared" si="1"/>
        <v>BOGOTA</v>
      </c>
      <c r="F66" s="33" t="str">
        <f>VLOOKUP(D66,[1]Hoja2!$A$2:$B$75,2,FALSE)</f>
        <v>JAVIER RAMIREZ</v>
      </c>
      <c r="G66" s="33" t="s">
        <v>124</v>
      </c>
      <c r="H66" s="35"/>
      <c r="I66" s="35"/>
      <c r="J66" s="36">
        <v>42040</v>
      </c>
      <c r="K66" s="37">
        <v>15020063</v>
      </c>
      <c r="L66" s="36">
        <v>42068</v>
      </c>
      <c r="M66" s="38"/>
      <c r="N66" s="38"/>
      <c r="O66" s="39"/>
      <c r="P66" s="30">
        <f t="shared" si="2"/>
        <v>1</v>
      </c>
    </row>
    <row r="67" spans="1:16" x14ac:dyDescent="0.25">
      <c r="A67" s="32">
        <v>42039</v>
      </c>
      <c r="B67" s="33">
        <v>6000587</v>
      </c>
      <c r="C67" s="33" t="str">
        <f t="shared" ref="C67:C130" si="3">MID(B67,1,1)</f>
        <v>6</v>
      </c>
      <c r="D67" s="33" t="s">
        <v>40</v>
      </c>
      <c r="E67" s="34" t="str">
        <f t="shared" ref="E67:E130" si="4">IF(C67="1",$M$3,IF(C67="6",$M$4,IF(C67="8",$M$5,"")))</f>
        <v>CALI</v>
      </c>
      <c r="F67" s="33" t="str">
        <f>VLOOKUP(D67,[1]Hoja2!$A$2:$B$75,2,FALSE)</f>
        <v>DIANA SOFIA OSPINA TOBON</v>
      </c>
      <c r="G67" s="33" t="s">
        <v>139</v>
      </c>
      <c r="H67" s="35"/>
      <c r="I67" s="35"/>
      <c r="J67" s="36">
        <v>42039</v>
      </c>
      <c r="K67" s="37">
        <v>15026060</v>
      </c>
      <c r="L67" s="36">
        <v>42076</v>
      </c>
      <c r="M67" s="38"/>
      <c r="N67" s="38"/>
      <c r="O67" s="39"/>
      <c r="P67" s="30">
        <f t="shared" ref="P67:P130" si="5">J67-A67</f>
        <v>0</v>
      </c>
    </row>
    <row r="68" spans="1:16" x14ac:dyDescent="0.25">
      <c r="A68" s="32">
        <v>42039</v>
      </c>
      <c r="B68" s="33">
        <v>6000592</v>
      </c>
      <c r="C68" s="33" t="str">
        <f t="shared" si="3"/>
        <v>6</v>
      </c>
      <c r="D68" s="33" t="s">
        <v>40</v>
      </c>
      <c r="E68" s="34" t="str">
        <f t="shared" si="4"/>
        <v>CALI</v>
      </c>
      <c r="F68" s="33" t="str">
        <f>VLOOKUP(D68,[1]Hoja2!$A$2:$B$75,2,FALSE)</f>
        <v>DIANA SOFIA OSPINA TOBON</v>
      </c>
      <c r="G68" s="33" t="s">
        <v>142</v>
      </c>
      <c r="H68" s="35"/>
      <c r="I68" s="35"/>
      <c r="J68" s="36">
        <v>42039</v>
      </c>
      <c r="K68" s="37">
        <v>15026061</v>
      </c>
      <c r="L68" s="36">
        <v>42066</v>
      </c>
      <c r="M68" s="38"/>
      <c r="N68" s="38"/>
      <c r="O68" s="39"/>
      <c r="P68" s="30">
        <f t="shared" si="5"/>
        <v>0</v>
      </c>
    </row>
    <row r="69" spans="1:16" x14ac:dyDescent="0.25">
      <c r="A69" s="32">
        <v>42039</v>
      </c>
      <c r="B69" s="33">
        <v>8000603</v>
      </c>
      <c r="C69" s="33" t="str">
        <f t="shared" si="3"/>
        <v>8</v>
      </c>
      <c r="D69" s="33" t="s">
        <v>102</v>
      </c>
      <c r="E69" s="34" t="str">
        <f t="shared" si="4"/>
        <v>MEDELLIN</v>
      </c>
      <c r="F69" s="33" t="str">
        <f>VLOOKUP(D69,[1]Hoja2!$A$2:$B$75,2,FALSE)</f>
        <v>AICARDO ROMAN</v>
      </c>
      <c r="G69" s="33" t="s">
        <v>143</v>
      </c>
      <c r="H69" s="35"/>
      <c r="I69" s="35"/>
      <c r="J69" s="36">
        <v>42098</v>
      </c>
      <c r="K69" s="37">
        <v>15028059</v>
      </c>
      <c r="L69" s="36">
        <v>42066</v>
      </c>
      <c r="M69" s="38"/>
      <c r="N69" s="38"/>
      <c r="O69" s="39"/>
      <c r="P69" s="30">
        <f t="shared" si="5"/>
        <v>59</v>
      </c>
    </row>
    <row r="70" spans="1:16" x14ac:dyDescent="0.25">
      <c r="A70" s="32">
        <v>42039</v>
      </c>
      <c r="B70" s="33">
        <v>6000589</v>
      </c>
      <c r="C70" s="33" t="str">
        <f t="shared" si="3"/>
        <v>6</v>
      </c>
      <c r="D70" s="33" t="s">
        <v>40</v>
      </c>
      <c r="E70" s="34" t="str">
        <f t="shared" si="4"/>
        <v>CALI</v>
      </c>
      <c r="F70" s="33" t="str">
        <f>VLOOKUP(D70,[1]Hoja2!$A$2:$B$75,2,FALSE)</f>
        <v>DIANA SOFIA OSPINA TOBON</v>
      </c>
      <c r="G70" s="33" t="s">
        <v>144</v>
      </c>
      <c r="H70" s="35"/>
      <c r="I70" s="35"/>
      <c r="J70" s="36">
        <v>42040</v>
      </c>
      <c r="K70" s="37">
        <v>15026064</v>
      </c>
      <c r="L70" s="36">
        <v>42051</v>
      </c>
      <c r="M70" s="38"/>
      <c r="N70" s="38"/>
      <c r="O70" s="39"/>
      <c r="P70" s="30">
        <f t="shared" si="5"/>
        <v>1</v>
      </c>
    </row>
    <row r="71" spans="1:16" x14ac:dyDescent="0.25">
      <c r="A71" s="32">
        <v>42040</v>
      </c>
      <c r="B71" s="33">
        <v>1139</v>
      </c>
      <c r="C71" s="33" t="str">
        <f t="shared" si="3"/>
        <v>1</v>
      </c>
      <c r="D71" s="33" t="s">
        <v>14</v>
      </c>
      <c r="E71" s="34" t="str">
        <f t="shared" si="4"/>
        <v>BOGOTA</v>
      </c>
      <c r="F71" s="33" t="str">
        <f>VLOOKUP(D71,[1]Hoja2!$A$2:$B$75,2,FALSE)</f>
        <v>BEATRIZ BAIN</v>
      </c>
      <c r="G71" s="33" t="s">
        <v>145</v>
      </c>
      <c r="H71" s="35"/>
      <c r="I71" s="35"/>
      <c r="J71" s="36">
        <v>42047</v>
      </c>
      <c r="K71" s="37">
        <v>15020096</v>
      </c>
      <c r="L71" s="36">
        <v>42086</v>
      </c>
      <c r="M71" s="38"/>
      <c r="N71" s="38"/>
      <c r="O71" s="39"/>
      <c r="P71" s="30">
        <f t="shared" si="5"/>
        <v>7</v>
      </c>
    </row>
    <row r="72" spans="1:16" x14ac:dyDescent="0.25">
      <c r="A72" s="32">
        <v>42040</v>
      </c>
      <c r="B72" s="33">
        <v>1141</v>
      </c>
      <c r="C72" s="33" t="str">
        <f t="shared" si="3"/>
        <v>1</v>
      </c>
      <c r="D72" s="33" t="s">
        <v>47</v>
      </c>
      <c r="E72" s="34" t="str">
        <f t="shared" si="4"/>
        <v>BOGOTA</v>
      </c>
      <c r="F72" s="33" t="str">
        <f>VLOOKUP(D72,[1]Hoja2!$A$2:$B$75,2,FALSE)</f>
        <v>DIANA MARCELA PRIETO</v>
      </c>
      <c r="G72" s="33" t="s">
        <v>146</v>
      </c>
      <c r="H72" s="35"/>
      <c r="I72" s="35"/>
      <c r="J72" s="36">
        <v>42040</v>
      </c>
      <c r="K72" s="37">
        <v>15020065</v>
      </c>
      <c r="L72" s="36">
        <v>42068</v>
      </c>
      <c r="M72" s="38"/>
      <c r="N72" s="38"/>
      <c r="O72" s="39"/>
      <c r="P72" s="30">
        <f t="shared" si="5"/>
        <v>0</v>
      </c>
    </row>
    <row r="73" spans="1:16" x14ac:dyDescent="0.25">
      <c r="A73" s="32">
        <v>42040</v>
      </c>
      <c r="B73" s="33">
        <v>1125</v>
      </c>
      <c r="C73" s="33" t="str">
        <f t="shared" si="3"/>
        <v>1</v>
      </c>
      <c r="D73" s="33" t="s">
        <v>47</v>
      </c>
      <c r="E73" s="34" t="str">
        <f t="shared" si="4"/>
        <v>BOGOTA</v>
      </c>
      <c r="F73" s="33" t="str">
        <f>VLOOKUP(D73,[1]Hoja2!$A$2:$B$75,2,FALSE)</f>
        <v>DIANA MARCELA PRIETO</v>
      </c>
      <c r="G73" s="33" t="s">
        <v>147</v>
      </c>
      <c r="H73" s="35"/>
      <c r="I73" s="35"/>
      <c r="J73" s="36">
        <v>42041</v>
      </c>
      <c r="K73" s="37">
        <v>15020074</v>
      </c>
      <c r="L73" s="36">
        <v>42068</v>
      </c>
      <c r="M73" s="38"/>
      <c r="N73" s="38"/>
      <c r="O73" s="39"/>
      <c r="P73" s="30">
        <f t="shared" si="5"/>
        <v>1</v>
      </c>
    </row>
    <row r="74" spans="1:16" x14ac:dyDescent="0.25">
      <c r="A74" s="32">
        <v>42040</v>
      </c>
      <c r="B74" s="33">
        <v>1114</v>
      </c>
      <c r="C74" s="33" t="str">
        <f t="shared" si="3"/>
        <v>1</v>
      </c>
      <c r="D74" s="33" t="s">
        <v>38</v>
      </c>
      <c r="E74" s="34" t="str">
        <f t="shared" si="4"/>
        <v>BOGOTA</v>
      </c>
      <c r="F74" s="33" t="str">
        <f>VLOOKUP(D74,[1]Hoja2!$A$2:$B$75,2,FALSE)</f>
        <v>SANTIAGO VENGOECHEA</v>
      </c>
      <c r="G74" s="33" t="s">
        <v>148</v>
      </c>
      <c r="H74" s="35"/>
      <c r="I74" s="35"/>
      <c r="J74" s="36">
        <v>42041</v>
      </c>
      <c r="K74" s="37">
        <v>15020071</v>
      </c>
      <c r="L74" s="36">
        <v>42068</v>
      </c>
      <c r="M74" s="38"/>
      <c r="N74" s="38"/>
      <c r="O74" s="39"/>
      <c r="P74" s="30">
        <f t="shared" si="5"/>
        <v>1</v>
      </c>
    </row>
    <row r="75" spans="1:16" x14ac:dyDescent="0.25">
      <c r="A75" s="32">
        <v>42040</v>
      </c>
      <c r="B75" s="33">
        <v>8000640</v>
      </c>
      <c r="C75" s="33" t="str">
        <f t="shared" si="3"/>
        <v>8</v>
      </c>
      <c r="D75" s="33" t="s">
        <v>102</v>
      </c>
      <c r="E75" s="34" t="str">
        <f t="shared" si="4"/>
        <v>MEDELLIN</v>
      </c>
      <c r="F75" s="33" t="str">
        <f>VLOOKUP(D75,[1]Hoja2!$A$2:$B$75,2,FALSE)</f>
        <v>AICARDO ROMAN</v>
      </c>
      <c r="G75" s="33" t="s">
        <v>149</v>
      </c>
      <c r="H75" s="35"/>
      <c r="I75" s="35"/>
      <c r="J75" s="36">
        <v>42041</v>
      </c>
      <c r="K75" s="37">
        <v>15028068</v>
      </c>
      <c r="L75" s="36">
        <v>42068</v>
      </c>
      <c r="M75" s="38"/>
      <c r="N75" s="38"/>
      <c r="O75" s="39"/>
      <c r="P75" s="30">
        <f t="shared" si="5"/>
        <v>1</v>
      </c>
    </row>
    <row r="76" spans="1:16" x14ac:dyDescent="0.25">
      <c r="A76" s="32">
        <v>42040</v>
      </c>
      <c r="B76" s="33">
        <v>8000639</v>
      </c>
      <c r="C76" s="33" t="str">
        <f t="shared" si="3"/>
        <v>8</v>
      </c>
      <c r="D76" s="33" t="s">
        <v>102</v>
      </c>
      <c r="E76" s="34" t="str">
        <f t="shared" si="4"/>
        <v>MEDELLIN</v>
      </c>
      <c r="F76" s="33" t="str">
        <f>VLOOKUP(D76,[1]Hoja2!$A$2:$B$75,2,FALSE)</f>
        <v>AICARDO ROMAN</v>
      </c>
      <c r="G76" s="33" t="s">
        <v>150</v>
      </c>
      <c r="H76" s="35"/>
      <c r="I76" s="35"/>
      <c r="J76" s="36">
        <v>42041</v>
      </c>
      <c r="K76" s="37">
        <v>15028067</v>
      </c>
      <c r="L76" s="36">
        <v>42068</v>
      </c>
      <c r="M76" s="38"/>
      <c r="N76" s="38"/>
      <c r="O76" s="39"/>
      <c r="P76" s="30">
        <f t="shared" si="5"/>
        <v>1</v>
      </c>
    </row>
    <row r="77" spans="1:16" ht="15" customHeight="1" x14ac:dyDescent="0.25">
      <c r="A77" s="44">
        <v>42041</v>
      </c>
      <c r="B77" s="45">
        <v>6000593</v>
      </c>
      <c r="C77" s="33" t="str">
        <f t="shared" si="3"/>
        <v>6</v>
      </c>
      <c r="D77" s="33" t="s">
        <v>40</v>
      </c>
      <c r="E77" s="34" t="str">
        <f t="shared" si="4"/>
        <v>CALI</v>
      </c>
      <c r="F77" s="33" t="str">
        <f>VLOOKUP(D77,[1]Hoja2!$A$2:$B$75,2,FALSE)</f>
        <v>DIANA SOFIA OSPINA TOBON</v>
      </c>
      <c r="G77" s="45" t="s">
        <v>136</v>
      </c>
      <c r="H77" s="46"/>
      <c r="I77" s="46"/>
      <c r="J77" s="82" t="s">
        <v>151</v>
      </c>
      <c r="K77" s="37"/>
      <c r="L77" s="83"/>
      <c r="M77" s="38"/>
      <c r="N77" s="38"/>
      <c r="O77" s="39"/>
      <c r="P77" s="30" t="e">
        <f t="shared" si="5"/>
        <v>#VALUE!</v>
      </c>
    </row>
    <row r="78" spans="1:16" ht="15" customHeight="1" x14ac:dyDescent="0.25">
      <c r="A78" s="44">
        <v>42041</v>
      </c>
      <c r="B78" s="45">
        <v>6000594</v>
      </c>
      <c r="C78" s="33" t="str">
        <f t="shared" si="3"/>
        <v>6</v>
      </c>
      <c r="D78" s="33" t="s">
        <v>40</v>
      </c>
      <c r="E78" s="34" t="str">
        <f t="shared" si="4"/>
        <v>CALI</v>
      </c>
      <c r="F78" s="33" t="str">
        <f>VLOOKUP(D78,[1]Hoja2!$A$2:$B$75,2,FALSE)</f>
        <v>DIANA SOFIA OSPINA TOBON</v>
      </c>
      <c r="G78" s="45" t="s">
        <v>136</v>
      </c>
      <c r="H78" s="46"/>
      <c r="I78" s="46"/>
      <c r="J78" s="84"/>
      <c r="K78" s="37"/>
      <c r="L78" s="85"/>
      <c r="M78" s="38"/>
      <c r="N78" s="38"/>
      <c r="O78" s="39"/>
      <c r="P78" s="30">
        <f t="shared" si="5"/>
        <v>-42041</v>
      </c>
    </row>
    <row r="79" spans="1:16" ht="15" customHeight="1" x14ac:dyDescent="0.25">
      <c r="A79" s="44">
        <v>42041</v>
      </c>
      <c r="B79" s="45">
        <v>6000595</v>
      </c>
      <c r="C79" s="33" t="str">
        <f t="shared" si="3"/>
        <v>6</v>
      </c>
      <c r="D79" s="33" t="s">
        <v>40</v>
      </c>
      <c r="E79" s="34" t="str">
        <f t="shared" si="4"/>
        <v>CALI</v>
      </c>
      <c r="F79" s="33" t="str">
        <f>VLOOKUP(D79,[1]Hoja2!$A$2:$B$75,2,FALSE)</f>
        <v>DIANA SOFIA OSPINA TOBON</v>
      </c>
      <c r="G79" s="45" t="s">
        <v>136</v>
      </c>
      <c r="H79" s="46"/>
      <c r="I79" s="46"/>
      <c r="J79" s="84"/>
      <c r="K79" s="37"/>
      <c r="L79" s="85"/>
      <c r="M79" s="38"/>
      <c r="N79" s="38"/>
      <c r="O79" s="39"/>
      <c r="P79" s="30">
        <f t="shared" si="5"/>
        <v>-42041</v>
      </c>
    </row>
    <row r="80" spans="1:16" ht="15" customHeight="1" x14ac:dyDescent="0.25">
      <c r="A80" s="44">
        <v>42041</v>
      </c>
      <c r="B80" s="45">
        <v>6000596</v>
      </c>
      <c r="C80" s="33" t="str">
        <f t="shared" si="3"/>
        <v>6</v>
      </c>
      <c r="D80" s="33" t="s">
        <v>40</v>
      </c>
      <c r="E80" s="34" t="str">
        <f t="shared" si="4"/>
        <v>CALI</v>
      </c>
      <c r="F80" s="33" t="str">
        <f>VLOOKUP(D80,[1]Hoja2!$A$2:$B$75,2,FALSE)</f>
        <v>DIANA SOFIA OSPINA TOBON</v>
      </c>
      <c r="G80" s="45" t="s">
        <v>136</v>
      </c>
      <c r="H80" s="46"/>
      <c r="I80" s="46"/>
      <c r="J80" s="86"/>
      <c r="K80" s="37"/>
      <c r="L80" s="87"/>
      <c r="M80" s="38"/>
      <c r="N80" s="38"/>
      <c r="O80" s="39"/>
      <c r="P80" s="30">
        <f t="shared" si="5"/>
        <v>-42041</v>
      </c>
    </row>
    <row r="81" spans="1:16" x14ac:dyDescent="0.25">
      <c r="A81" s="32">
        <v>42041</v>
      </c>
      <c r="B81" s="33">
        <v>6000597</v>
      </c>
      <c r="C81" s="33" t="str">
        <f t="shared" si="3"/>
        <v>6</v>
      </c>
      <c r="D81" s="33" t="s">
        <v>40</v>
      </c>
      <c r="E81" s="34" t="str">
        <f t="shared" si="4"/>
        <v>CALI</v>
      </c>
      <c r="F81" s="33" t="str">
        <f>VLOOKUP(D81,[1]Hoja2!$A$2:$B$75,2,FALSE)</f>
        <v>DIANA SOFIA OSPINA TOBON</v>
      </c>
      <c r="G81" s="33" t="s">
        <v>92</v>
      </c>
      <c r="H81" s="35"/>
      <c r="I81" s="35"/>
      <c r="J81" s="36">
        <v>42041</v>
      </c>
      <c r="K81" s="37">
        <v>15026073</v>
      </c>
      <c r="L81" s="36">
        <v>42053</v>
      </c>
      <c r="M81" s="38"/>
      <c r="N81" s="38"/>
      <c r="O81" s="39"/>
      <c r="P81" s="30">
        <f t="shared" si="5"/>
        <v>0</v>
      </c>
    </row>
    <row r="82" spans="1:16" x14ac:dyDescent="0.25">
      <c r="A82" s="32">
        <v>42041</v>
      </c>
      <c r="B82" s="33">
        <v>6000598</v>
      </c>
      <c r="C82" s="33" t="str">
        <f t="shared" si="3"/>
        <v>6</v>
      </c>
      <c r="D82" s="33" t="s">
        <v>40</v>
      </c>
      <c r="E82" s="34" t="str">
        <f t="shared" si="4"/>
        <v>CALI</v>
      </c>
      <c r="F82" s="33" t="str">
        <f>VLOOKUP(D82,[1]Hoja2!$A$2:$B$75,2,FALSE)</f>
        <v>DIANA SOFIA OSPINA TOBON</v>
      </c>
      <c r="G82" s="33" t="s">
        <v>139</v>
      </c>
      <c r="H82" s="35"/>
      <c r="I82" s="35"/>
      <c r="J82" s="36">
        <v>42041</v>
      </c>
      <c r="K82" s="37">
        <v>15026069</v>
      </c>
      <c r="L82" s="36">
        <v>42068</v>
      </c>
      <c r="M82" s="38"/>
      <c r="N82" s="38"/>
      <c r="O82" s="39"/>
      <c r="P82" s="30">
        <f t="shared" si="5"/>
        <v>0</v>
      </c>
    </row>
    <row r="83" spans="1:16" x14ac:dyDescent="0.25">
      <c r="A83" s="32">
        <v>42041</v>
      </c>
      <c r="B83" s="33">
        <v>6000590</v>
      </c>
      <c r="C83" s="33" t="str">
        <f t="shared" si="3"/>
        <v>6</v>
      </c>
      <c r="D83" s="33" t="s">
        <v>40</v>
      </c>
      <c r="E83" s="34" t="str">
        <f t="shared" si="4"/>
        <v>CALI</v>
      </c>
      <c r="F83" s="33" t="str">
        <f>VLOOKUP(D83,[1]Hoja2!$A$2:$B$75,2,FALSE)</f>
        <v>DIANA SOFIA OSPINA TOBON</v>
      </c>
      <c r="G83" s="33" t="s">
        <v>152</v>
      </c>
      <c r="H83" s="35"/>
      <c r="I83" s="35"/>
      <c r="J83" s="36">
        <v>42044</v>
      </c>
      <c r="K83" s="37">
        <v>15026075</v>
      </c>
      <c r="L83" s="36">
        <v>42072</v>
      </c>
      <c r="M83" s="38"/>
      <c r="N83" s="38"/>
      <c r="O83" s="39"/>
      <c r="P83" s="30">
        <f t="shared" si="5"/>
        <v>3</v>
      </c>
    </row>
    <row r="84" spans="1:16" x14ac:dyDescent="0.25">
      <c r="A84" s="32">
        <v>42041</v>
      </c>
      <c r="B84" s="33">
        <v>8000641</v>
      </c>
      <c r="C84" s="33" t="str">
        <f t="shared" si="3"/>
        <v>8</v>
      </c>
      <c r="D84" s="33" t="s">
        <v>102</v>
      </c>
      <c r="E84" s="34" t="str">
        <f t="shared" si="4"/>
        <v>MEDELLIN</v>
      </c>
      <c r="F84" s="33" t="str">
        <f>VLOOKUP(D84,[1]Hoja2!$A$2:$B$75,2,FALSE)</f>
        <v>AICARDO ROMAN</v>
      </c>
      <c r="G84" s="33" t="s">
        <v>149</v>
      </c>
      <c r="H84" s="35"/>
      <c r="I84" s="35"/>
      <c r="J84" s="36">
        <v>42041</v>
      </c>
      <c r="K84" s="37">
        <v>15028070</v>
      </c>
      <c r="L84" s="36">
        <v>42068</v>
      </c>
      <c r="M84" s="38"/>
      <c r="N84" s="38"/>
      <c r="O84" s="39"/>
      <c r="P84" s="30">
        <f t="shared" si="5"/>
        <v>0</v>
      </c>
    </row>
    <row r="85" spans="1:16" x14ac:dyDescent="0.25">
      <c r="A85" s="32">
        <v>42041</v>
      </c>
      <c r="B85" s="33">
        <v>1105</v>
      </c>
      <c r="C85" s="33" t="str">
        <f t="shared" si="3"/>
        <v>1</v>
      </c>
      <c r="D85" s="33" t="s">
        <v>47</v>
      </c>
      <c r="E85" s="34" t="str">
        <f t="shared" si="4"/>
        <v>BOGOTA</v>
      </c>
      <c r="F85" s="33" t="str">
        <f>VLOOKUP(D85,[1]Hoja2!$A$2:$B$75,2,FALSE)</f>
        <v>DIANA MARCELA PRIETO</v>
      </c>
      <c r="G85" s="33" t="s">
        <v>153</v>
      </c>
      <c r="H85" s="35"/>
      <c r="I85" s="35"/>
      <c r="J85" s="36">
        <v>42041</v>
      </c>
      <c r="K85" s="37">
        <v>15020072</v>
      </c>
      <c r="L85" s="36">
        <v>42068</v>
      </c>
      <c r="M85" s="38"/>
      <c r="N85" s="38"/>
      <c r="O85" s="39"/>
      <c r="P85" s="30">
        <f t="shared" si="5"/>
        <v>0</v>
      </c>
    </row>
    <row r="86" spans="1:16" x14ac:dyDescent="0.25">
      <c r="A86" s="32">
        <v>42041</v>
      </c>
      <c r="B86" s="33">
        <v>6000599</v>
      </c>
      <c r="C86" s="33" t="str">
        <f t="shared" si="3"/>
        <v>6</v>
      </c>
      <c r="D86" s="33" t="s">
        <v>40</v>
      </c>
      <c r="E86" s="34" t="str">
        <f t="shared" si="4"/>
        <v>CALI</v>
      </c>
      <c r="F86" s="33" t="str">
        <f>VLOOKUP(D86,[1]Hoja2!$A$2:$B$75,2,FALSE)</f>
        <v>DIANA SOFIA OSPINA TOBON</v>
      </c>
      <c r="G86" s="33" t="s">
        <v>95</v>
      </c>
      <c r="H86" s="35"/>
      <c r="I86" s="35"/>
      <c r="J86" s="36">
        <v>42044</v>
      </c>
      <c r="K86" s="37">
        <v>15026079</v>
      </c>
      <c r="L86" s="36">
        <v>42072</v>
      </c>
      <c r="M86" s="38"/>
      <c r="N86" s="38"/>
      <c r="O86" s="39"/>
      <c r="P86" s="30">
        <f t="shared" si="5"/>
        <v>3</v>
      </c>
    </row>
    <row r="87" spans="1:16" x14ac:dyDescent="0.25">
      <c r="A87" s="32">
        <v>42041</v>
      </c>
      <c r="B87" s="33">
        <v>6000600</v>
      </c>
      <c r="C87" s="33" t="str">
        <f t="shared" si="3"/>
        <v>6</v>
      </c>
      <c r="D87" s="33" t="s">
        <v>40</v>
      </c>
      <c r="E87" s="34" t="str">
        <f t="shared" si="4"/>
        <v>CALI</v>
      </c>
      <c r="F87" s="33" t="str">
        <f>VLOOKUP(D87,[1]Hoja2!$A$2:$B$75,2,FALSE)</f>
        <v>DIANA SOFIA OSPINA TOBON</v>
      </c>
      <c r="G87" s="33" t="s">
        <v>101</v>
      </c>
      <c r="H87" s="35"/>
      <c r="I87" s="35"/>
      <c r="J87" s="36">
        <v>42044</v>
      </c>
      <c r="K87" s="37">
        <v>15026076</v>
      </c>
      <c r="L87" s="36">
        <v>42072</v>
      </c>
      <c r="M87" s="38"/>
      <c r="N87" s="38"/>
      <c r="O87" s="39"/>
      <c r="P87" s="30">
        <f t="shared" si="5"/>
        <v>3</v>
      </c>
    </row>
    <row r="88" spans="1:16" x14ac:dyDescent="0.25">
      <c r="A88" s="32">
        <v>42041</v>
      </c>
      <c r="B88" s="33">
        <v>1131</v>
      </c>
      <c r="C88" s="33" t="str">
        <f t="shared" si="3"/>
        <v>1</v>
      </c>
      <c r="D88" s="33" t="s">
        <v>32</v>
      </c>
      <c r="E88" s="34" t="str">
        <f t="shared" si="4"/>
        <v>BOGOTA</v>
      </c>
      <c r="F88" s="33" t="str">
        <f>VLOOKUP(D88,[1]Hoja2!$A$2:$B$75,2,FALSE)</f>
        <v>ALVARO FLOREZ</v>
      </c>
      <c r="G88" s="33" t="s">
        <v>154</v>
      </c>
      <c r="H88" s="35"/>
      <c r="I88" s="35"/>
      <c r="J88" s="36">
        <v>42044</v>
      </c>
      <c r="K88" s="37">
        <v>15020080</v>
      </c>
      <c r="L88" s="36">
        <v>42072</v>
      </c>
      <c r="M88" s="38"/>
      <c r="N88" s="38"/>
      <c r="O88" s="39"/>
      <c r="P88" s="30">
        <f t="shared" si="5"/>
        <v>3</v>
      </c>
    </row>
    <row r="89" spans="1:16" x14ac:dyDescent="0.25">
      <c r="A89" s="32">
        <v>42041</v>
      </c>
      <c r="B89" s="33">
        <v>1134</v>
      </c>
      <c r="C89" s="33" t="str">
        <f t="shared" si="3"/>
        <v>1</v>
      </c>
      <c r="D89" s="33" t="s">
        <v>32</v>
      </c>
      <c r="E89" s="34" t="str">
        <f t="shared" si="4"/>
        <v>BOGOTA</v>
      </c>
      <c r="F89" s="33" t="str">
        <f>VLOOKUP(D89,[1]Hoja2!$A$2:$B$75,2,FALSE)</f>
        <v>ALVARO FLOREZ</v>
      </c>
      <c r="G89" s="33" t="s">
        <v>155</v>
      </c>
      <c r="H89" s="35"/>
      <c r="I89" s="35"/>
      <c r="J89" s="36">
        <v>42045</v>
      </c>
      <c r="K89" s="37">
        <v>15020081</v>
      </c>
      <c r="L89" s="36">
        <v>42072</v>
      </c>
      <c r="M89" s="38"/>
      <c r="N89" s="38"/>
      <c r="O89" s="39"/>
      <c r="P89" s="30">
        <f t="shared" si="5"/>
        <v>4</v>
      </c>
    </row>
    <row r="90" spans="1:16" x14ac:dyDescent="0.25">
      <c r="A90" s="32">
        <v>42041</v>
      </c>
      <c r="B90" s="33">
        <v>1136</v>
      </c>
      <c r="C90" s="33" t="str">
        <f t="shared" si="3"/>
        <v>1</v>
      </c>
      <c r="D90" s="33" t="s">
        <v>32</v>
      </c>
      <c r="E90" s="34" t="str">
        <f t="shared" si="4"/>
        <v>BOGOTA</v>
      </c>
      <c r="F90" s="33" t="str">
        <f>VLOOKUP(D90,[1]Hoja2!$A$2:$B$75,2,FALSE)</f>
        <v>ALVARO FLOREZ</v>
      </c>
      <c r="G90" s="33" t="s">
        <v>156</v>
      </c>
      <c r="H90" s="35"/>
      <c r="I90" s="35"/>
      <c r="J90" s="36">
        <v>42044</v>
      </c>
      <c r="K90" s="37">
        <v>15020082</v>
      </c>
      <c r="L90" s="36">
        <v>42072</v>
      </c>
      <c r="M90" s="38"/>
      <c r="N90" s="38"/>
      <c r="O90" s="39"/>
      <c r="P90" s="30">
        <f t="shared" si="5"/>
        <v>3</v>
      </c>
    </row>
    <row r="91" spans="1:16" x14ac:dyDescent="0.25">
      <c r="A91" s="32">
        <v>42041</v>
      </c>
      <c r="B91" s="33">
        <v>6000601</v>
      </c>
      <c r="C91" s="33" t="str">
        <f t="shared" si="3"/>
        <v>6</v>
      </c>
      <c r="D91" s="33" t="s">
        <v>40</v>
      </c>
      <c r="E91" s="34" t="str">
        <f t="shared" si="4"/>
        <v>CALI</v>
      </c>
      <c r="F91" s="33" t="str">
        <f>VLOOKUP(D91,[1]Hoja2!$A$2:$B$75,2,FALSE)</f>
        <v>DIANA SOFIA OSPINA TOBON</v>
      </c>
      <c r="G91" s="33" t="s">
        <v>101</v>
      </c>
      <c r="H91" s="35"/>
      <c r="I91" s="35"/>
      <c r="J91" s="36">
        <v>42044</v>
      </c>
      <c r="K91" s="37">
        <v>15026077</v>
      </c>
      <c r="L91" s="36">
        <v>42072</v>
      </c>
      <c r="M91" s="38"/>
      <c r="N91" s="38"/>
      <c r="O91" s="39"/>
      <c r="P91" s="30">
        <f t="shared" si="5"/>
        <v>3</v>
      </c>
    </row>
    <row r="92" spans="1:16" x14ac:dyDescent="0.25">
      <c r="A92" s="32">
        <v>42044</v>
      </c>
      <c r="B92" s="33">
        <v>6000602</v>
      </c>
      <c r="C92" s="33" t="str">
        <f t="shared" si="3"/>
        <v>6</v>
      </c>
      <c r="D92" s="33" t="s">
        <v>40</v>
      </c>
      <c r="E92" s="34" t="str">
        <f t="shared" si="4"/>
        <v>CALI</v>
      </c>
      <c r="F92" s="33" t="str">
        <f>VLOOKUP(D92,[1]Hoja2!$A$2:$B$75,2,FALSE)</f>
        <v>DIANA SOFIA OSPINA TOBON</v>
      </c>
      <c r="G92" s="33" t="s">
        <v>157</v>
      </c>
      <c r="H92" s="35"/>
      <c r="I92" s="35"/>
      <c r="J92" s="36">
        <v>42047</v>
      </c>
      <c r="K92" s="37">
        <v>15026094</v>
      </c>
      <c r="L92" s="36">
        <v>42075</v>
      </c>
      <c r="M92" s="38"/>
      <c r="N92" s="38"/>
      <c r="O92" s="39"/>
      <c r="P92" s="30">
        <f t="shared" si="5"/>
        <v>3</v>
      </c>
    </row>
    <row r="93" spans="1:16" x14ac:dyDescent="0.25">
      <c r="A93" s="32">
        <v>42044</v>
      </c>
      <c r="B93" s="33">
        <v>6000603</v>
      </c>
      <c r="C93" s="33" t="str">
        <f t="shared" si="3"/>
        <v>6</v>
      </c>
      <c r="D93" s="33" t="s">
        <v>40</v>
      </c>
      <c r="E93" s="34" t="str">
        <f t="shared" si="4"/>
        <v>CALI</v>
      </c>
      <c r="F93" s="33" t="str">
        <f>VLOOKUP(D93,[1]Hoja2!$A$2:$B$75,2,FALSE)</f>
        <v>DIANA SOFIA OSPINA TOBON</v>
      </c>
      <c r="G93" s="33" t="s">
        <v>157</v>
      </c>
      <c r="H93" s="35"/>
      <c r="I93" s="35"/>
      <c r="J93" s="36">
        <v>42047</v>
      </c>
      <c r="K93" s="37">
        <v>15026095</v>
      </c>
      <c r="L93" s="36">
        <v>42075</v>
      </c>
      <c r="M93" s="38"/>
      <c r="N93" s="38"/>
      <c r="O93" s="39"/>
      <c r="P93" s="30">
        <f t="shared" si="5"/>
        <v>3</v>
      </c>
    </row>
    <row r="94" spans="1:16" ht="17.25" customHeight="1" x14ac:dyDescent="0.25">
      <c r="A94" s="47">
        <v>42044</v>
      </c>
      <c r="B94" s="48">
        <v>8000646</v>
      </c>
      <c r="C94" s="33" t="str">
        <f t="shared" si="3"/>
        <v>8</v>
      </c>
      <c r="D94" s="33" t="s">
        <v>102</v>
      </c>
      <c r="E94" s="34" t="str">
        <f t="shared" si="4"/>
        <v>MEDELLIN</v>
      </c>
      <c r="F94" s="33" t="str">
        <f>VLOOKUP(D94,[1]Hoja2!$A$2:$B$75,2,FALSE)</f>
        <v>AICARDO ROMAN</v>
      </c>
      <c r="G94" s="48" t="s">
        <v>73</v>
      </c>
      <c r="H94" s="47"/>
      <c r="I94" s="47"/>
      <c r="J94" s="49">
        <v>42045</v>
      </c>
      <c r="K94" s="50">
        <v>15028086</v>
      </c>
      <c r="L94" s="49">
        <v>42055</v>
      </c>
      <c r="M94" s="38"/>
      <c r="N94" s="38"/>
      <c r="O94" s="39" t="s">
        <v>158</v>
      </c>
      <c r="P94" s="30">
        <f t="shared" si="5"/>
        <v>1</v>
      </c>
    </row>
    <row r="95" spans="1:16" x14ac:dyDescent="0.25">
      <c r="A95" s="51">
        <v>42045</v>
      </c>
      <c r="B95" s="52">
        <v>8000645</v>
      </c>
      <c r="C95" s="33" t="str">
        <f t="shared" si="3"/>
        <v>8</v>
      </c>
      <c r="D95" s="33" t="s">
        <v>102</v>
      </c>
      <c r="E95" s="34" t="str">
        <f t="shared" si="4"/>
        <v>MEDELLIN</v>
      </c>
      <c r="F95" s="33" t="str">
        <f>VLOOKUP(D95,[1]Hoja2!$A$2:$B$75,2,FALSE)</f>
        <v>AICARDO ROMAN</v>
      </c>
      <c r="G95" s="52" t="s">
        <v>159</v>
      </c>
      <c r="H95" s="51"/>
      <c r="I95" s="51"/>
      <c r="J95" s="53">
        <v>42045</v>
      </c>
      <c r="K95" s="54">
        <v>15028085</v>
      </c>
      <c r="L95" s="53">
        <v>42072</v>
      </c>
      <c r="M95" s="38"/>
      <c r="N95" s="38"/>
      <c r="O95" s="39"/>
      <c r="P95" s="30">
        <f t="shared" si="5"/>
        <v>0</v>
      </c>
    </row>
    <row r="96" spans="1:16" x14ac:dyDescent="0.25">
      <c r="A96" s="51">
        <v>42045</v>
      </c>
      <c r="B96" s="52">
        <v>8000644</v>
      </c>
      <c r="C96" s="33" t="str">
        <f t="shared" si="3"/>
        <v>8</v>
      </c>
      <c r="D96" s="33" t="s">
        <v>102</v>
      </c>
      <c r="E96" s="34" t="str">
        <f t="shared" si="4"/>
        <v>MEDELLIN</v>
      </c>
      <c r="F96" s="33" t="str">
        <f>VLOOKUP(D96,[1]Hoja2!$A$2:$B$75,2,FALSE)</f>
        <v>AICARDO ROMAN</v>
      </c>
      <c r="G96" s="52" t="s">
        <v>160</v>
      </c>
      <c r="H96" s="51"/>
      <c r="I96" s="51"/>
      <c r="J96" s="53">
        <v>42046</v>
      </c>
      <c r="K96" s="54">
        <v>15028039</v>
      </c>
      <c r="L96" s="53">
        <v>42073</v>
      </c>
      <c r="M96" s="38"/>
      <c r="N96" s="38"/>
      <c r="O96" s="39"/>
      <c r="P96" s="30">
        <f t="shared" si="5"/>
        <v>1</v>
      </c>
    </row>
    <row r="97" spans="1:16" x14ac:dyDescent="0.25">
      <c r="A97" s="51">
        <v>42045</v>
      </c>
      <c r="B97" s="52">
        <v>1160</v>
      </c>
      <c r="C97" s="33" t="str">
        <f t="shared" si="3"/>
        <v>1</v>
      </c>
      <c r="D97" s="33" t="s">
        <v>38</v>
      </c>
      <c r="E97" s="34" t="str">
        <f t="shared" si="4"/>
        <v>BOGOTA</v>
      </c>
      <c r="F97" s="33" t="str">
        <f>VLOOKUP(D97,[1]Hoja2!$A$2:$B$75,2,FALSE)</f>
        <v>SANTIAGO VENGOECHEA</v>
      </c>
      <c r="G97" s="52" t="s">
        <v>145</v>
      </c>
      <c r="H97" s="51"/>
      <c r="I97" s="51"/>
      <c r="J97" s="53">
        <v>42047</v>
      </c>
      <c r="K97" s="54">
        <v>15020097</v>
      </c>
      <c r="L97" s="53">
        <v>42058</v>
      </c>
      <c r="M97" s="38"/>
      <c r="N97" s="38"/>
      <c r="O97" s="39"/>
      <c r="P97" s="30">
        <f t="shared" si="5"/>
        <v>2</v>
      </c>
    </row>
    <row r="98" spans="1:16" x14ac:dyDescent="0.25">
      <c r="A98" s="51">
        <v>42045</v>
      </c>
      <c r="B98" s="52">
        <v>1157</v>
      </c>
      <c r="C98" s="33" t="str">
        <f t="shared" si="3"/>
        <v>1</v>
      </c>
      <c r="D98" s="33" t="s">
        <v>10</v>
      </c>
      <c r="E98" s="34" t="str">
        <f t="shared" si="4"/>
        <v>BOGOTA</v>
      </c>
      <c r="F98" s="33" t="str">
        <f>VLOOKUP(D98,[1]Hoja2!$A$2:$B$75,2,FALSE)</f>
        <v>FIORELLA FALASCHINI CAVUOTO</v>
      </c>
      <c r="G98" s="52" t="s">
        <v>161</v>
      </c>
      <c r="H98" s="51"/>
      <c r="I98" s="51"/>
      <c r="J98" s="53">
        <v>42046</v>
      </c>
      <c r="K98" s="54">
        <v>15020088</v>
      </c>
      <c r="L98" s="53">
        <v>42072</v>
      </c>
      <c r="M98" s="38"/>
      <c r="N98" s="38"/>
      <c r="O98" s="39"/>
      <c r="P98" s="30">
        <f t="shared" si="5"/>
        <v>1</v>
      </c>
    </row>
    <row r="99" spans="1:16" x14ac:dyDescent="0.25">
      <c r="A99" s="51">
        <v>42045</v>
      </c>
      <c r="B99" s="52">
        <v>8000649</v>
      </c>
      <c r="C99" s="33" t="str">
        <f t="shared" si="3"/>
        <v>8</v>
      </c>
      <c r="D99" s="33" t="s">
        <v>102</v>
      </c>
      <c r="E99" s="34" t="str">
        <f t="shared" si="4"/>
        <v>MEDELLIN</v>
      </c>
      <c r="F99" s="33" t="str">
        <f>VLOOKUP(D99,[1]Hoja2!$A$2:$B$75,2,FALSE)</f>
        <v>AICARDO ROMAN</v>
      </c>
      <c r="G99" s="52" t="s">
        <v>59</v>
      </c>
      <c r="H99" s="51"/>
      <c r="I99" s="51"/>
      <c r="J99" s="53">
        <v>42045</v>
      </c>
      <c r="K99" s="54">
        <v>15028087</v>
      </c>
      <c r="L99" s="53">
        <v>42055</v>
      </c>
      <c r="M99" s="38"/>
      <c r="N99" s="38"/>
      <c r="O99" s="39"/>
      <c r="P99" s="30">
        <f t="shared" si="5"/>
        <v>0</v>
      </c>
    </row>
    <row r="100" spans="1:16" x14ac:dyDescent="0.25">
      <c r="A100" s="51">
        <v>42046</v>
      </c>
      <c r="B100" s="52">
        <v>1166</v>
      </c>
      <c r="C100" s="33" t="str">
        <f t="shared" si="3"/>
        <v>1</v>
      </c>
      <c r="D100" s="33" t="s">
        <v>9</v>
      </c>
      <c r="E100" s="34" t="str">
        <f t="shared" si="4"/>
        <v>BOGOTA</v>
      </c>
      <c r="F100" s="33" t="str">
        <f>VLOOKUP(D100,[1]Hoja2!$A$2:$B$75,2,FALSE)</f>
        <v>CLARA SANTAMARIA</v>
      </c>
      <c r="G100" s="52" t="s">
        <v>162</v>
      </c>
      <c r="H100" s="51"/>
      <c r="I100" s="51"/>
      <c r="J100" s="53">
        <v>42046</v>
      </c>
      <c r="K100" s="54">
        <v>15020090</v>
      </c>
      <c r="L100" s="53">
        <v>42073</v>
      </c>
      <c r="M100" s="38"/>
      <c r="N100" s="38"/>
      <c r="O100" s="39"/>
      <c r="P100" s="30">
        <f t="shared" si="5"/>
        <v>0</v>
      </c>
    </row>
    <row r="101" spans="1:16" x14ac:dyDescent="0.25">
      <c r="A101" s="51">
        <v>42046</v>
      </c>
      <c r="B101" s="52">
        <v>8000638</v>
      </c>
      <c r="C101" s="33" t="str">
        <f t="shared" si="3"/>
        <v>8</v>
      </c>
      <c r="D101" s="33" t="s">
        <v>102</v>
      </c>
      <c r="E101" s="34" t="str">
        <f t="shared" si="4"/>
        <v>MEDELLIN</v>
      </c>
      <c r="F101" s="33" t="str">
        <f>VLOOKUP(D101,[1]Hoja2!$A$2:$B$75,2,FALSE)</f>
        <v>AICARDO ROMAN</v>
      </c>
      <c r="G101" s="52" t="s">
        <v>160</v>
      </c>
      <c r="H101" s="51"/>
      <c r="I101" s="51"/>
      <c r="J101" s="53">
        <v>42046</v>
      </c>
      <c r="K101" s="54">
        <v>15028092</v>
      </c>
      <c r="L101" s="53">
        <v>42058</v>
      </c>
      <c r="M101" s="38"/>
      <c r="N101" s="38"/>
      <c r="O101" s="39"/>
      <c r="P101" s="30">
        <f t="shared" si="5"/>
        <v>0</v>
      </c>
    </row>
    <row r="102" spans="1:16" x14ac:dyDescent="0.25">
      <c r="A102" s="51">
        <v>42046</v>
      </c>
      <c r="B102" s="52">
        <v>1156</v>
      </c>
      <c r="C102" s="33" t="str">
        <f t="shared" si="3"/>
        <v>1</v>
      </c>
      <c r="D102" s="33" t="s">
        <v>128</v>
      </c>
      <c r="E102" s="34" t="str">
        <f t="shared" si="4"/>
        <v>BOGOTA</v>
      </c>
      <c r="F102" s="33" t="str">
        <f>VLOOKUP(D102,[1]Hoja2!$A$2:$B$75,2,FALSE)</f>
        <v>DIANA CAROLINA RAMOS</v>
      </c>
      <c r="G102" s="52" t="s">
        <v>163</v>
      </c>
      <c r="H102" s="51"/>
      <c r="I102" s="51"/>
      <c r="J102" s="53">
        <v>42046</v>
      </c>
      <c r="K102" s="54">
        <v>15020091</v>
      </c>
      <c r="L102" s="53">
        <v>42073</v>
      </c>
      <c r="M102" s="38"/>
      <c r="N102" s="38"/>
      <c r="O102" s="39"/>
      <c r="P102" s="30">
        <f t="shared" si="5"/>
        <v>0</v>
      </c>
    </row>
    <row r="103" spans="1:16" x14ac:dyDescent="0.25">
      <c r="A103" s="51">
        <v>42047</v>
      </c>
      <c r="B103" s="52">
        <v>6000604</v>
      </c>
      <c r="C103" s="33" t="str">
        <f t="shared" si="3"/>
        <v>6</v>
      </c>
      <c r="D103" s="33" t="s">
        <v>40</v>
      </c>
      <c r="E103" s="34" t="str">
        <f t="shared" si="4"/>
        <v>CALI</v>
      </c>
      <c r="F103" s="33" t="str">
        <f>VLOOKUP(D103,[1]Hoja2!$A$2:$B$75,2,FALSE)</f>
        <v>DIANA SOFIA OSPINA TOBON</v>
      </c>
      <c r="G103" s="52" t="s">
        <v>164</v>
      </c>
      <c r="H103" s="51"/>
      <c r="I103" s="51"/>
      <c r="J103" s="53">
        <v>42047</v>
      </c>
      <c r="K103" s="54">
        <v>15026093</v>
      </c>
      <c r="L103" s="53">
        <v>42075</v>
      </c>
      <c r="M103" s="38"/>
      <c r="N103" s="38"/>
      <c r="O103" s="39"/>
      <c r="P103" s="30">
        <f t="shared" si="5"/>
        <v>0</v>
      </c>
    </row>
    <row r="104" spans="1:16" x14ac:dyDescent="0.25">
      <c r="A104" s="32">
        <v>42047</v>
      </c>
      <c r="B104" s="33">
        <v>6000605</v>
      </c>
      <c r="C104" s="33" t="str">
        <f t="shared" si="3"/>
        <v>6</v>
      </c>
      <c r="D104" s="33" t="s">
        <v>40</v>
      </c>
      <c r="E104" s="34" t="str">
        <f t="shared" si="4"/>
        <v>CALI</v>
      </c>
      <c r="F104" s="33" t="str">
        <f>VLOOKUP(D104,[1]Hoja2!$A$2:$B$75,2,FALSE)</f>
        <v>DIANA SOFIA OSPINA TOBON</v>
      </c>
      <c r="G104" s="33" t="s">
        <v>136</v>
      </c>
      <c r="H104" s="35"/>
      <c r="I104" s="35"/>
      <c r="J104" s="36">
        <v>42048</v>
      </c>
      <c r="K104" s="37">
        <v>15026099</v>
      </c>
      <c r="L104" s="36">
        <v>42058</v>
      </c>
      <c r="M104" s="38"/>
      <c r="N104" s="38"/>
      <c r="O104" s="39"/>
      <c r="P104" s="30">
        <f t="shared" si="5"/>
        <v>1</v>
      </c>
    </row>
    <row r="105" spans="1:16" ht="30" x14ac:dyDescent="0.25">
      <c r="A105" s="51">
        <v>42047</v>
      </c>
      <c r="B105" s="52">
        <v>8000646</v>
      </c>
      <c r="C105" s="33" t="str">
        <f t="shared" si="3"/>
        <v>8</v>
      </c>
      <c r="D105" s="33" t="s">
        <v>102</v>
      </c>
      <c r="E105" s="34" t="str">
        <f t="shared" si="4"/>
        <v>MEDELLIN</v>
      </c>
      <c r="F105" s="33" t="str">
        <f>VLOOKUP(D105,[1]Hoja2!$A$2:$B$75,2,FALSE)</f>
        <v>AICARDO ROMAN</v>
      </c>
      <c r="G105" s="52" t="s">
        <v>73</v>
      </c>
      <c r="H105" s="51"/>
      <c r="I105" s="51"/>
      <c r="J105" s="36">
        <v>42051</v>
      </c>
      <c r="K105" s="37">
        <v>15028105</v>
      </c>
      <c r="L105" s="36">
        <v>42060</v>
      </c>
      <c r="M105" s="38"/>
      <c r="N105" s="38"/>
      <c r="O105" s="39"/>
      <c r="P105" s="30">
        <f t="shared" si="5"/>
        <v>4</v>
      </c>
    </row>
    <row r="106" spans="1:16" x14ac:dyDescent="0.25">
      <c r="A106" s="32">
        <v>42047</v>
      </c>
      <c r="B106" s="33">
        <v>1171</v>
      </c>
      <c r="C106" s="33" t="str">
        <f t="shared" si="3"/>
        <v>1</v>
      </c>
      <c r="D106" s="33" t="s">
        <v>12</v>
      </c>
      <c r="E106" s="34" t="str">
        <f t="shared" si="4"/>
        <v>BOGOTA</v>
      </c>
      <c r="F106" s="33" t="str">
        <f>VLOOKUP(D106,[1]Hoja2!$A$2:$B$75,2,FALSE)</f>
        <v>NORMA ROCIO GOMEZ</v>
      </c>
      <c r="G106" s="33" t="s">
        <v>165</v>
      </c>
      <c r="H106" s="35"/>
      <c r="I106" s="35"/>
      <c r="J106" s="36">
        <v>42048</v>
      </c>
      <c r="K106" s="37">
        <v>15020101</v>
      </c>
      <c r="L106" s="36">
        <v>42075</v>
      </c>
      <c r="M106" s="38"/>
      <c r="N106" s="38"/>
      <c r="O106" s="39"/>
      <c r="P106" s="30">
        <f t="shared" si="5"/>
        <v>1</v>
      </c>
    </row>
    <row r="107" spans="1:16" x14ac:dyDescent="0.25">
      <c r="A107" s="32">
        <v>42047</v>
      </c>
      <c r="B107" s="33">
        <v>8000657</v>
      </c>
      <c r="C107" s="33" t="str">
        <f t="shared" si="3"/>
        <v>8</v>
      </c>
      <c r="D107" s="33" t="s">
        <v>102</v>
      </c>
      <c r="E107" s="34" t="str">
        <f t="shared" si="4"/>
        <v>MEDELLIN</v>
      </c>
      <c r="F107" s="33" t="str">
        <f>VLOOKUP(D107,[1]Hoja2!$A$2:$B$75,2,FALSE)</f>
        <v>AICARDO ROMAN</v>
      </c>
      <c r="G107" s="33" t="s">
        <v>166</v>
      </c>
      <c r="H107" s="35"/>
      <c r="I107" s="35"/>
      <c r="J107" s="36">
        <v>42047</v>
      </c>
      <c r="K107" s="37">
        <v>15028098</v>
      </c>
      <c r="L107" s="36">
        <v>42058</v>
      </c>
      <c r="M107" s="38"/>
      <c r="N107" s="38"/>
      <c r="O107" s="39"/>
      <c r="P107" s="30">
        <f t="shared" si="5"/>
        <v>0</v>
      </c>
    </row>
    <row r="108" spans="1:16" x14ac:dyDescent="0.25">
      <c r="A108" s="32">
        <v>42048</v>
      </c>
      <c r="B108" s="33">
        <v>1174</v>
      </c>
      <c r="C108" s="33" t="str">
        <f t="shared" si="3"/>
        <v>1</v>
      </c>
      <c r="D108" s="33" t="s">
        <v>38</v>
      </c>
      <c r="E108" s="34" t="str">
        <f t="shared" si="4"/>
        <v>BOGOTA</v>
      </c>
      <c r="F108" s="33" t="str">
        <f>VLOOKUP(D108,[1]Hoja2!$A$2:$B$75,2,FALSE)</f>
        <v>SANTIAGO VENGOECHEA</v>
      </c>
      <c r="G108" s="33" t="s">
        <v>167</v>
      </c>
      <c r="H108" s="35"/>
      <c r="I108" s="35"/>
      <c r="J108" s="36">
        <v>42053</v>
      </c>
      <c r="K108" s="37">
        <v>15020114</v>
      </c>
      <c r="L108" s="36">
        <v>42079</v>
      </c>
      <c r="M108" s="38"/>
      <c r="N108" s="38"/>
      <c r="O108" s="39"/>
      <c r="P108" s="30">
        <f t="shared" si="5"/>
        <v>5</v>
      </c>
    </row>
    <row r="109" spans="1:16" x14ac:dyDescent="0.25">
      <c r="A109" s="32">
        <v>42048</v>
      </c>
      <c r="B109" s="33">
        <v>8000658</v>
      </c>
      <c r="C109" s="33" t="str">
        <f t="shared" si="3"/>
        <v>8</v>
      </c>
      <c r="D109" s="33" t="s">
        <v>102</v>
      </c>
      <c r="E109" s="34" t="str">
        <f t="shared" si="4"/>
        <v>MEDELLIN</v>
      </c>
      <c r="F109" s="33" t="str">
        <f>VLOOKUP(D109,[1]Hoja2!$A$2:$B$75,2,FALSE)</f>
        <v>AICARDO ROMAN</v>
      </c>
      <c r="G109" s="33" t="s">
        <v>168</v>
      </c>
      <c r="H109" s="35"/>
      <c r="I109" s="35"/>
      <c r="J109" s="36">
        <v>42048</v>
      </c>
      <c r="K109" s="37">
        <v>15028102</v>
      </c>
      <c r="L109" s="36">
        <v>42060</v>
      </c>
      <c r="M109" s="38"/>
      <c r="N109" s="38"/>
      <c r="O109" s="39"/>
      <c r="P109" s="30">
        <f t="shared" si="5"/>
        <v>0</v>
      </c>
    </row>
    <row r="110" spans="1:16" x14ac:dyDescent="0.25">
      <c r="A110" s="32">
        <v>42048</v>
      </c>
      <c r="B110" s="33">
        <v>6000606</v>
      </c>
      <c r="C110" s="33" t="str">
        <f t="shared" si="3"/>
        <v>6</v>
      </c>
      <c r="D110" s="33" t="s">
        <v>40</v>
      </c>
      <c r="E110" s="34" t="str">
        <f t="shared" si="4"/>
        <v>CALI</v>
      </c>
      <c r="F110" s="33" t="str">
        <f>VLOOKUP(D110,[1]Hoja2!$A$2:$B$75,2,FALSE)</f>
        <v>DIANA SOFIA OSPINA TOBON</v>
      </c>
      <c r="G110" s="33" t="s">
        <v>101</v>
      </c>
      <c r="H110" s="35"/>
      <c r="I110" s="35"/>
      <c r="J110" s="36">
        <v>42048</v>
      </c>
      <c r="K110" s="37">
        <v>15026103</v>
      </c>
      <c r="L110" s="36">
        <v>42075</v>
      </c>
      <c r="M110" s="38"/>
      <c r="N110" s="38"/>
      <c r="O110" s="39"/>
      <c r="P110" s="30">
        <f t="shared" si="5"/>
        <v>0</v>
      </c>
    </row>
    <row r="111" spans="1:16" x14ac:dyDescent="0.25">
      <c r="A111" s="32">
        <v>42048</v>
      </c>
      <c r="B111" s="33">
        <v>8000659</v>
      </c>
      <c r="C111" s="33" t="str">
        <f t="shared" si="3"/>
        <v>8</v>
      </c>
      <c r="D111" s="33" t="s">
        <v>102</v>
      </c>
      <c r="E111" s="34" t="str">
        <f t="shared" si="4"/>
        <v>MEDELLIN</v>
      </c>
      <c r="F111" s="33" t="str">
        <f>VLOOKUP(D111,[1]Hoja2!$A$2:$B$75,2,FALSE)</f>
        <v>AICARDO ROMAN</v>
      </c>
      <c r="G111" s="33" t="s">
        <v>169</v>
      </c>
      <c r="H111" s="35"/>
      <c r="I111" s="35"/>
      <c r="J111" s="36">
        <v>42051</v>
      </c>
      <c r="K111" s="37">
        <v>15028106</v>
      </c>
      <c r="L111" s="36">
        <v>42062</v>
      </c>
      <c r="M111" s="38"/>
      <c r="N111" s="38"/>
      <c r="O111" s="39"/>
      <c r="P111" s="30">
        <f t="shared" si="5"/>
        <v>3</v>
      </c>
    </row>
    <row r="112" spans="1:16" x14ac:dyDescent="0.25">
      <c r="A112" s="32">
        <v>42051</v>
      </c>
      <c r="B112" s="33">
        <v>8000660</v>
      </c>
      <c r="C112" s="33" t="str">
        <f t="shared" si="3"/>
        <v>8</v>
      </c>
      <c r="D112" s="33" t="s">
        <v>102</v>
      </c>
      <c r="E112" s="34" t="str">
        <f t="shared" si="4"/>
        <v>MEDELLIN</v>
      </c>
      <c r="F112" s="33" t="str">
        <f>VLOOKUP(D112,[1]Hoja2!$A$2:$B$75,2,FALSE)</f>
        <v>AICARDO ROMAN</v>
      </c>
      <c r="G112" s="33" t="s">
        <v>170</v>
      </c>
      <c r="H112" s="35"/>
      <c r="I112" s="35"/>
      <c r="J112" s="36">
        <v>42051</v>
      </c>
      <c r="K112" s="37">
        <v>15028108</v>
      </c>
      <c r="L112" s="36">
        <v>42079</v>
      </c>
      <c r="M112" s="38"/>
      <c r="N112" s="38"/>
      <c r="O112" s="39"/>
      <c r="P112" s="30">
        <f t="shared" si="5"/>
        <v>0</v>
      </c>
    </row>
    <row r="113" spans="1:16" x14ac:dyDescent="0.25">
      <c r="A113" s="32">
        <v>42051</v>
      </c>
      <c r="B113" s="33">
        <v>8000661</v>
      </c>
      <c r="C113" s="33" t="str">
        <f t="shared" si="3"/>
        <v>8</v>
      </c>
      <c r="D113" s="33" t="s">
        <v>102</v>
      </c>
      <c r="E113" s="34" t="str">
        <f t="shared" si="4"/>
        <v>MEDELLIN</v>
      </c>
      <c r="F113" s="33" t="str">
        <f>VLOOKUP(D113,[1]Hoja2!$A$2:$B$75,2,FALSE)</f>
        <v>AICARDO ROMAN</v>
      </c>
      <c r="G113" s="33" t="s">
        <v>168</v>
      </c>
      <c r="H113" s="35"/>
      <c r="I113" s="35"/>
      <c r="J113" s="36">
        <v>42052</v>
      </c>
      <c r="K113" s="37">
        <v>15028111</v>
      </c>
      <c r="L113" s="36">
        <v>42062</v>
      </c>
      <c r="M113" s="38"/>
      <c r="N113" s="38"/>
      <c r="O113" s="39"/>
      <c r="P113" s="30">
        <f t="shared" si="5"/>
        <v>1</v>
      </c>
    </row>
    <row r="114" spans="1:16" x14ac:dyDescent="0.25">
      <c r="A114" s="32">
        <v>42051</v>
      </c>
      <c r="B114" s="33">
        <v>878</v>
      </c>
      <c r="C114" s="33" t="str">
        <f t="shared" si="3"/>
        <v>8</v>
      </c>
      <c r="D114" s="33" t="s">
        <v>10</v>
      </c>
      <c r="E114" s="34" t="str">
        <f t="shared" si="4"/>
        <v>MEDELLIN</v>
      </c>
      <c r="F114" s="33" t="str">
        <f>VLOOKUP(D114,[1]Hoja2!$A$2:$B$75,2,FALSE)</f>
        <v>FIORELLA FALASCHINI CAVUOTO</v>
      </c>
      <c r="G114" s="33" t="s">
        <v>171</v>
      </c>
      <c r="H114" s="35"/>
      <c r="I114" s="35"/>
      <c r="J114" s="36">
        <v>42051</v>
      </c>
      <c r="K114" s="37">
        <v>15020107</v>
      </c>
      <c r="L114" s="36">
        <v>42079</v>
      </c>
      <c r="M114" s="38"/>
      <c r="N114" s="38"/>
      <c r="O114" s="39"/>
      <c r="P114" s="30">
        <f t="shared" si="5"/>
        <v>0</v>
      </c>
    </row>
    <row r="115" spans="1:16" x14ac:dyDescent="0.25">
      <c r="A115" s="32">
        <v>42051</v>
      </c>
      <c r="B115" s="33">
        <v>1138</v>
      </c>
      <c r="C115" s="33" t="str">
        <f t="shared" si="3"/>
        <v>1</v>
      </c>
      <c r="D115" s="33" t="s">
        <v>32</v>
      </c>
      <c r="E115" s="34" t="str">
        <f t="shared" si="4"/>
        <v>BOGOTA</v>
      </c>
      <c r="F115" s="33" t="str">
        <f>VLOOKUP(D115,[1]Hoja2!$A$2:$B$75,2,FALSE)</f>
        <v>ALVARO FLOREZ</v>
      </c>
      <c r="G115" s="33" t="s">
        <v>172</v>
      </c>
      <c r="H115" s="35"/>
      <c r="I115" s="35"/>
      <c r="J115" s="36">
        <v>42052</v>
      </c>
      <c r="K115" s="37">
        <v>15020112</v>
      </c>
      <c r="L115" s="36">
        <v>42079</v>
      </c>
      <c r="M115" s="38"/>
      <c r="N115" s="38"/>
      <c r="O115" s="39"/>
      <c r="P115" s="30">
        <f t="shared" si="5"/>
        <v>1</v>
      </c>
    </row>
    <row r="116" spans="1:16" x14ac:dyDescent="0.25">
      <c r="A116" s="32">
        <v>42051</v>
      </c>
      <c r="B116" s="33">
        <v>6000607</v>
      </c>
      <c r="C116" s="33" t="str">
        <f t="shared" si="3"/>
        <v>6</v>
      </c>
      <c r="D116" s="33" t="s">
        <v>40</v>
      </c>
      <c r="E116" s="34" t="str">
        <f t="shared" si="4"/>
        <v>CALI</v>
      </c>
      <c r="F116" s="33" t="str">
        <f>VLOOKUP(D116,[1]Hoja2!$A$2:$B$75,2,FALSE)</f>
        <v>DIANA SOFIA OSPINA TOBON</v>
      </c>
      <c r="G116" s="33" t="s">
        <v>157</v>
      </c>
      <c r="H116" s="35"/>
      <c r="I116" s="35"/>
      <c r="J116" s="36">
        <v>42051</v>
      </c>
      <c r="K116" s="37">
        <v>15026109</v>
      </c>
      <c r="L116" s="36">
        <v>42079</v>
      </c>
      <c r="M116" s="38"/>
      <c r="N116" s="38"/>
      <c r="O116" s="39"/>
      <c r="P116" s="30">
        <f t="shared" si="5"/>
        <v>0</v>
      </c>
    </row>
    <row r="117" spans="1:16" x14ac:dyDescent="0.25">
      <c r="A117" s="32">
        <v>42051</v>
      </c>
      <c r="B117" s="33">
        <v>6000608</v>
      </c>
      <c r="C117" s="33" t="str">
        <f t="shared" si="3"/>
        <v>6</v>
      </c>
      <c r="D117" s="33" t="s">
        <v>40</v>
      </c>
      <c r="E117" s="34" t="str">
        <f t="shared" si="4"/>
        <v>CALI</v>
      </c>
      <c r="F117" s="33" t="str">
        <f>VLOOKUP(D117,[1]Hoja2!$A$2:$B$75,2,FALSE)</f>
        <v>DIANA SOFIA OSPINA TOBON</v>
      </c>
      <c r="G117" s="33" t="s">
        <v>142</v>
      </c>
      <c r="H117" s="35"/>
      <c r="I117" s="35"/>
      <c r="J117" s="36">
        <v>42051</v>
      </c>
      <c r="K117" s="37">
        <v>15026110</v>
      </c>
      <c r="L117" s="36">
        <v>42079</v>
      </c>
      <c r="M117" s="38"/>
      <c r="N117" s="38"/>
      <c r="O117" s="39"/>
      <c r="P117" s="30">
        <f t="shared" si="5"/>
        <v>0</v>
      </c>
    </row>
    <row r="118" spans="1:16" x14ac:dyDescent="0.25">
      <c r="A118" s="32">
        <v>42052</v>
      </c>
      <c r="B118" s="33">
        <v>1181</v>
      </c>
      <c r="C118" s="33" t="str">
        <f t="shared" si="3"/>
        <v>1</v>
      </c>
      <c r="D118" s="33" t="s">
        <v>35</v>
      </c>
      <c r="E118" s="34" t="str">
        <f t="shared" si="4"/>
        <v>BOGOTA</v>
      </c>
      <c r="F118" s="33" t="str">
        <f>VLOOKUP(D118,[1]Hoja2!$A$2:$B$75,2,FALSE)</f>
        <v>JAVIER RAMIREZ</v>
      </c>
      <c r="G118" s="33" t="s">
        <v>124</v>
      </c>
      <c r="H118" s="35"/>
      <c r="I118" s="35"/>
      <c r="J118" s="36">
        <v>42052</v>
      </c>
      <c r="K118" s="37">
        <v>15020113</v>
      </c>
      <c r="L118" s="36">
        <v>42079</v>
      </c>
      <c r="M118" s="38"/>
      <c r="N118" s="38"/>
      <c r="O118" s="39"/>
      <c r="P118" s="30">
        <f t="shared" si="5"/>
        <v>0</v>
      </c>
    </row>
    <row r="119" spans="1:16" x14ac:dyDescent="0.25">
      <c r="A119" s="32">
        <v>42052</v>
      </c>
      <c r="B119" s="33">
        <v>1150</v>
      </c>
      <c r="C119" s="33" t="str">
        <f t="shared" si="3"/>
        <v>1</v>
      </c>
      <c r="D119" s="33" t="s">
        <v>9</v>
      </c>
      <c r="E119" s="34" t="str">
        <f t="shared" si="4"/>
        <v>BOGOTA</v>
      </c>
      <c r="F119" s="33" t="str">
        <f>VLOOKUP(D119,[1]Hoja2!$A$2:$B$75,2,FALSE)</f>
        <v>CLARA SANTAMARIA</v>
      </c>
      <c r="G119" s="33" t="s">
        <v>173</v>
      </c>
      <c r="H119" s="35"/>
      <c r="I119" s="35"/>
      <c r="J119" s="36">
        <v>42053</v>
      </c>
      <c r="K119" s="37">
        <v>15020117</v>
      </c>
      <c r="L119" s="36">
        <v>42080</v>
      </c>
      <c r="M119" s="38"/>
      <c r="N119" s="38"/>
      <c r="O119" s="39"/>
      <c r="P119" s="30">
        <f t="shared" si="5"/>
        <v>1</v>
      </c>
    </row>
    <row r="120" spans="1:16" x14ac:dyDescent="0.25">
      <c r="A120" s="32">
        <v>42052</v>
      </c>
      <c r="B120" s="33">
        <v>1184</v>
      </c>
      <c r="C120" s="33" t="str">
        <f t="shared" si="3"/>
        <v>1</v>
      </c>
      <c r="D120" s="43" t="s">
        <v>15</v>
      </c>
      <c r="E120" s="34" t="str">
        <f t="shared" si="4"/>
        <v>BOGOTA</v>
      </c>
      <c r="F120" s="33" t="str">
        <f>VLOOKUP(D120,[1]Hoja2!$A$2:$B$75,2,FALSE)</f>
        <v>ELIZABETH ACOSTA</v>
      </c>
      <c r="G120" s="33" t="s">
        <v>131</v>
      </c>
      <c r="H120" s="35"/>
      <c r="I120" s="35"/>
      <c r="J120" s="36">
        <v>42053</v>
      </c>
      <c r="K120" s="37">
        <v>15020115</v>
      </c>
      <c r="L120" s="36">
        <v>42080</v>
      </c>
      <c r="M120" s="38"/>
      <c r="N120" s="38"/>
      <c r="O120" s="39"/>
      <c r="P120" s="30">
        <f t="shared" si="5"/>
        <v>1</v>
      </c>
    </row>
    <row r="121" spans="1:16" x14ac:dyDescent="0.25">
      <c r="A121" s="32">
        <v>42052</v>
      </c>
      <c r="B121" s="33">
        <v>1192</v>
      </c>
      <c r="C121" s="33" t="str">
        <f t="shared" si="3"/>
        <v>1</v>
      </c>
      <c r="D121" s="33" t="s">
        <v>32</v>
      </c>
      <c r="E121" s="34" t="str">
        <f t="shared" si="4"/>
        <v>BOGOTA</v>
      </c>
      <c r="F121" s="33" t="str">
        <f>VLOOKUP(D121,[1]Hoja2!$A$2:$B$75,2,FALSE)</f>
        <v>ALVARO FLOREZ</v>
      </c>
      <c r="G121" s="33" t="s">
        <v>174</v>
      </c>
      <c r="H121" s="35"/>
      <c r="I121" s="35"/>
      <c r="J121" s="36">
        <v>42053</v>
      </c>
      <c r="K121" s="37">
        <v>15020116</v>
      </c>
      <c r="L121" s="36">
        <v>42080</v>
      </c>
      <c r="M121" s="38"/>
      <c r="N121" s="38"/>
      <c r="O121" s="39"/>
      <c r="P121" s="30">
        <f t="shared" si="5"/>
        <v>1</v>
      </c>
    </row>
    <row r="122" spans="1:16" x14ac:dyDescent="0.25">
      <c r="A122" s="32">
        <v>42053</v>
      </c>
      <c r="B122" s="33">
        <v>1170</v>
      </c>
      <c r="C122" s="33" t="str">
        <f t="shared" si="3"/>
        <v>1</v>
      </c>
      <c r="D122" s="33" t="s">
        <v>10</v>
      </c>
      <c r="E122" s="34" t="str">
        <f t="shared" si="4"/>
        <v>BOGOTA</v>
      </c>
      <c r="F122" s="33" t="str">
        <f>VLOOKUP(D122,[1]Hoja2!$A$2:$B$75,2,FALSE)</f>
        <v>FIORELLA FALASCHINI CAVUOTO</v>
      </c>
      <c r="G122" s="33" t="s">
        <v>175</v>
      </c>
      <c r="H122" s="35"/>
      <c r="I122" s="35"/>
      <c r="J122" s="36">
        <v>42066</v>
      </c>
      <c r="K122" s="37">
        <v>15030047</v>
      </c>
      <c r="L122" s="36">
        <v>42093</v>
      </c>
      <c r="M122" s="38"/>
      <c r="N122" s="38"/>
      <c r="O122" s="39"/>
      <c r="P122" s="30">
        <f t="shared" si="5"/>
        <v>13</v>
      </c>
    </row>
    <row r="123" spans="1:16" x14ac:dyDescent="0.25">
      <c r="A123" s="32">
        <v>42053</v>
      </c>
      <c r="B123" s="33">
        <v>1193</v>
      </c>
      <c r="C123" s="33" t="str">
        <f t="shared" si="3"/>
        <v>1</v>
      </c>
      <c r="D123" s="33" t="s">
        <v>32</v>
      </c>
      <c r="E123" s="34" t="str">
        <f t="shared" si="4"/>
        <v>BOGOTA</v>
      </c>
      <c r="F123" s="33" t="str">
        <f>VLOOKUP(D123,[1]Hoja2!$A$2:$B$75,2,FALSE)</f>
        <v>ALVARO FLOREZ</v>
      </c>
      <c r="G123" s="33" t="s">
        <v>176</v>
      </c>
      <c r="H123" s="35"/>
      <c r="I123" s="35"/>
      <c r="J123" s="36">
        <v>42053</v>
      </c>
      <c r="K123" s="37">
        <v>15020118</v>
      </c>
      <c r="L123" s="36">
        <v>42080</v>
      </c>
      <c r="M123" s="38"/>
      <c r="N123" s="38"/>
      <c r="O123" s="39"/>
      <c r="P123" s="30">
        <f t="shared" si="5"/>
        <v>0</v>
      </c>
    </row>
    <row r="124" spans="1:16" x14ac:dyDescent="0.25">
      <c r="A124" s="32">
        <v>42053</v>
      </c>
      <c r="B124" s="33">
        <v>8000654</v>
      </c>
      <c r="C124" s="33" t="str">
        <f t="shared" si="3"/>
        <v>8</v>
      </c>
      <c r="D124" s="33" t="s">
        <v>102</v>
      </c>
      <c r="E124" s="34" t="str">
        <f t="shared" si="4"/>
        <v>MEDELLIN</v>
      </c>
      <c r="F124" s="33" t="str">
        <f>VLOOKUP(D124,[1]Hoja2!$A$2:$B$75,2,FALSE)</f>
        <v>AICARDO ROMAN</v>
      </c>
      <c r="G124" s="33" t="s">
        <v>168</v>
      </c>
      <c r="H124" s="35"/>
      <c r="I124" s="35"/>
      <c r="J124" s="36">
        <v>42055</v>
      </c>
      <c r="K124" s="37">
        <v>15028123</v>
      </c>
      <c r="L124" s="36">
        <v>42082</v>
      </c>
      <c r="M124" s="38"/>
      <c r="N124" s="38"/>
      <c r="O124" s="39"/>
      <c r="P124" s="30">
        <f t="shared" si="5"/>
        <v>2</v>
      </c>
    </row>
    <row r="125" spans="1:16" x14ac:dyDescent="0.25">
      <c r="A125" s="32">
        <v>42053</v>
      </c>
      <c r="B125" s="33">
        <v>1197</v>
      </c>
      <c r="C125" s="33" t="str">
        <f t="shared" si="3"/>
        <v>1</v>
      </c>
      <c r="D125" s="33" t="s">
        <v>32</v>
      </c>
      <c r="E125" s="34" t="str">
        <f t="shared" si="4"/>
        <v>BOGOTA</v>
      </c>
      <c r="F125" s="33" t="str">
        <f>VLOOKUP(D125,[1]Hoja2!$A$2:$B$75,2,FALSE)</f>
        <v>ALVARO FLOREZ</v>
      </c>
      <c r="G125" s="33" t="s">
        <v>177</v>
      </c>
      <c r="H125" s="35"/>
      <c r="I125" s="35"/>
      <c r="J125" s="36">
        <v>42054</v>
      </c>
      <c r="K125" s="37">
        <v>15020119</v>
      </c>
      <c r="L125" s="36">
        <v>42093</v>
      </c>
      <c r="M125" s="38"/>
      <c r="N125" s="38"/>
      <c r="O125" s="39"/>
      <c r="P125" s="30">
        <f t="shared" si="5"/>
        <v>1</v>
      </c>
    </row>
    <row r="126" spans="1:16" x14ac:dyDescent="0.25">
      <c r="A126" s="32">
        <v>42053</v>
      </c>
      <c r="B126" s="33">
        <v>8000666</v>
      </c>
      <c r="C126" s="33" t="str">
        <f t="shared" si="3"/>
        <v>8</v>
      </c>
      <c r="D126" s="33" t="s">
        <v>102</v>
      </c>
      <c r="E126" s="34" t="str">
        <f t="shared" si="4"/>
        <v>MEDELLIN</v>
      </c>
      <c r="F126" s="33" t="str">
        <f>VLOOKUP(D126,[1]Hoja2!$A$2:$B$75,2,FALSE)</f>
        <v>AICARDO ROMAN</v>
      </c>
      <c r="G126" s="33" t="s">
        <v>168</v>
      </c>
      <c r="H126" s="35"/>
      <c r="I126" s="35"/>
      <c r="J126" s="36">
        <v>42055</v>
      </c>
      <c r="K126" s="37">
        <v>15028125</v>
      </c>
      <c r="L126" s="36">
        <v>42082</v>
      </c>
      <c r="M126" s="38"/>
      <c r="N126" s="38"/>
      <c r="O126" s="39"/>
      <c r="P126" s="30">
        <f t="shared" si="5"/>
        <v>2</v>
      </c>
    </row>
    <row r="127" spans="1:16" x14ac:dyDescent="0.25">
      <c r="A127" s="32">
        <v>42054</v>
      </c>
      <c r="B127" s="33">
        <v>879</v>
      </c>
      <c r="C127" s="33" t="str">
        <f t="shared" si="3"/>
        <v>8</v>
      </c>
      <c r="D127" s="33" t="s">
        <v>10</v>
      </c>
      <c r="E127" s="34" t="str">
        <f t="shared" si="4"/>
        <v>MEDELLIN</v>
      </c>
      <c r="F127" s="33" t="str">
        <f>VLOOKUP(D127,[1]Hoja2!$A$2:$B$75,2,FALSE)</f>
        <v>FIORELLA FALASCHINI CAVUOTO</v>
      </c>
      <c r="G127" s="33" t="s">
        <v>178</v>
      </c>
      <c r="H127" s="35"/>
      <c r="I127" s="35"/>
      <c r="J127" s="36">
        <v>42054</v>
      </c>
      <c r="K127" s="37">
        <v>15020120</v>
      </c>
      <c r="L127" s="36">
        <v>42082</v>
      </c>
      <c r="M127" s="38"/>
      <c r="N127" s="38"/>
      <c r="O127" s="39"/>
      <c r="P127" s="30">
        <f t="shared" si="5"/>
        <v>0</v>
      </c>
    </row>
    <row r="128" spans="1:16" x14ac:dyDescent="0.25">
      <c r="A128" s="32">
        <v>42055</v>
      </c>
      <c r="B128" s="33">
        <v>6000610</v>
      </c>
      <c r="C128" s="33" t="str">
        <f t="shared" si="3"/>
        <v>6</v>
      </c>
      <c r="D128" s="33" t="s">
        <v>40</v>
      </c>
      <c r="E128" s="34" t="str">
        <f t="shared" si="4"/>
        <v>CALI</v>
      </c>
      <c r="F128" s="33" t="str">
        <f>VLOOKUP(D128,[1]Hoja2!$A$2:$B$75,2,FALSE)</f>
        <v>DIANA SOFIA OSPINA TOBON</v>
      </c>
      <c r="G128" s="33" t="s">
        <v>101</v>
      </c>
      <c r="H128" s="35"/>
      <c r="I128" s="35"/>
      <c r="J128" s="36">
        <v>42055</v>
      </c>
      <c r="K128" s="37">
        <v>15026122</v>
      </c>
      <c r="L128" s="36">
        <v>42082</v>
      </c>
      <c r="M128" s="38"/>
      <c r="N128" s="38"/>
      <c r="O128" s="39"/>
      <c r="P128" s="30">
        <f t="shared" si="5"/>
        <v>0</v>
      </c>
    </row>
    <row r="129" spans="1:16" x14ac:dyDescent="0.25">
      <c r="A129" s="32">
        <v>42055</v>
      </c>
      <c r="B129" s="33">
        <v>6000609</v>
      </c>
      <c r="C129" s="33" t="str">
        <f t="shared" si="3"/>
        <v>6</v>
      </c>
      <c r="D129" s="33" t="s">
        <v>40</v>
      </c>
      <c r="E129" s="34" t="str">
        <f t="shared" si="4"/>
        <v>CALI</v>
      </c>
      <c r="F129" s="33" t="str">
        <f>VLOOKUP(D129,[1]Hoja2!$A$2:$B$75,2,FALSE)</f>
        <v>DIANA SOFIA OSPINA TOBON</v>
      </c>
      <c r="G129" s="33" t="s">
        <v>179</v>
      </c>
      <c r="H129" s="35"/>
      <c r="I129" s="35"/>
      <c r="J129" s="36">
        <v>42055</v>
      </c>
      <c r="K129" s="37">
        <v>15026124</v>
      </c>
      <c r="L129" s="36">
        <v>42082</v>
      </c>
      <c r="M129" s="38"/>
      <c r="N129" s="38"/>
      <c r="O129" s="39"/>
      <c r="P129" s="30">
        <f t="shared" si="5"/>
        <v>0</v>
      </c>
    </row>
    <row r="130" spans="1:16" x14ac:dyDescent="0.25">
      <c r="A130" s="32">
        <v>42055</v>
      </c>
      <c r="B130" s="33">
        <v>1189</v>
      </c>
      <c r="C130" s="33" t="str">
        <f t="shared" si="3"/>
        <v>1</v>
      </c>
      <c r="D130" s="33" t="s">
        <v>47</v>
      </c>
      <c r="E130" s="34" t="str">
        <f t="shared" si="4"/>
        <v>BOGOTA</v>
      </c>
      <c r="F130" s="33" t="str">
        <f>VLOOKUP(D130,[1]Hoja2!$A$2:$B$75,2,FALSE)</f>
        <v>DIANA MARCELA PRIETO</v>
      </c>
      <c r="G130" s="33" t="s">
        <v>180</v>
      </c>
      <c r="H130" s="35"/>
      <c r="I130" s="35"/>
      <c r="J130" s="36">
        <v>42058</v>
      </c>
      <c r="K130" s="37">
        <v>15020127</v>
      </c>
      <c r="L130" s="36">
        <v>42097</v>
      </c>
      <c r="M130" s="38"/>
      <c r="N130" s="38"/>
      <c r="O130" s="39"/>
      <c r="P130" s="30">
        <f t="shared" si="5"/>
        <v>3</v>
      </c>
    </row>
    <row r="131" spans="1:16" x14ac:dyDescent="0.25">
      <c r="A131" s="32">
        <v>42055</v>
      </c>
      <c r="B131" s="33">
        <v>8000648</v>
      </c>
      <c r="C131" s="33" t="str">
        <f t="shared" ref="C131:C194" si="6">MID(B131,1,1)</f>
        <v>8</v>
      </c>
      <c r="D131" s="33" t="s">
        <v>102</v>
      </c>
      <c r="E131" s="34" t="str">
        <f t="shared" ref="E131:E194" si="7">IF(C131="1",$M$3,IF(C131="6",$M$4,IF(C131="8",$M$5,"")))</f>
        <v>MEDELLIN</v>
      </c>
      <c r="F131" s="33" t="str">
        <f>VLOOKUP(D131,[1]Hoja2!$A$2:$B$75,2,FALSE)</f>
        <v>AICARDO ROMAN</v>
      </c>
      <c r="G131" s="33" t="s">
        <v>168</v>
      </c>
      <c r="H131" s="35"/>
      <c r="I131" s="35"/>
      <c r="J131" s="36">
        <v>42058</v>
      </c>
      <c r="K131" s="37">
        <v>15028126</v>
      </c>
      <c r="L131" s="36">
        <v>42086</v>
      </c>
      <c r="M131" s="38"/>
      <c r="N131" s="38"/>
      <c r="O131" s="39"/>
      <c r="P131" s="30">
        <f t="shared" ref="P131:P194" si="8">J131-A131</f>
        <v>3</v>
      </c>
    </row>
    <row r="132" spans="1:16" x14ac:dyDescent="0.25">
      <c r="A132" s="32">
        <v>42055</v>
      </c>
      <c r="B132" s="33">
        <v>1207</v>
      </c>
      <c r="C132" s="33" t="str">
        <f t="shared" si="6"/>
        <v>1</v>
      </c>
      <c r="D132" s="33" t="s">
        <v>38</v>
      </c>
      <c r="E132" s="34" t="str">
        <f t="shared" si="7"/>
        <v>BOGOTA</v>
      </c>
      <c r="F132" s="33" t="str">
        <f>VLOOKUP(D132,[1]Hoja2!$A$2:$B$75,2,FALSE)</f>
        <v>SANTIAGO VENGOECHEA</v>
      </c>
      <c r="G132" s="33" t="s">
        <v>181</v>
      </c>
      <c r="H132" s="35"/>
      <c r="I132" s="35"/>
      <c r="J132" s="36">
        <v>42058</v>
      </c>
      <c r="K132" s="37">
        <v>15020129</v>
      </c>
      <c r="L132" s="36">
        <v>42069</v>
      </c>
      <c r="M132" s="38"/>
      <c r="N132" s="38"/>
      <c r="O132" s="39"/>
      <c r="P132" s="30">
        <f t="shared" si="8"/>
        <v>3</v>
      </c>
    </row>
    <row r="133" spans="1:16" x14ac:dyDescent="0.25">
      <c r="A133" s="32">
        <v>42058</v>
      </c>
      <c r="B133" s="33">
        <v>8000672</v>
      </c>
      <c r="C133" s="33" t="str">
        <f t="shared" si="6"/>
        <v>8</v>
      </c>
      <c r="D133" s="33" t="s">
        <v>102</v>
      </c>
      <c r="E133" s="34" t="str">
        <f t="shared" si="7"/>
        <v>MEDELLIN</v>
      </c>
      <c r="F133" s="33" t="str">
        <f>VLOOKUP(D133,[1]Hoja2!$A$2:$B$75,2,FALSE)</f>
        <v>AICARDO ROMAN</v>
      </c>
      <c r="G133" s="33" t="s">
        <v>59</v>
      </c>
      <c r="H133" s="35"/>
      <c r="I133" s="35"/>
      <c r="J133" s="36">
        <v>42059</v>
      </c>
      <c r="K133" s="37">
        <v>15028132</v>
      </c>
      <c r="L133" s="36">
        <v>42086</v>
      </c>
      <c r="M133" s="38"/>
      <c r="N133" s="38"/>
      <c r="O133" s="39"/>
      <c r="P133" s="30">
        <f t="shared" si="8"/>
        <v>1</v>
      </c>
    </row>
    <row r="134" spans="1:16" x14ac:dyDescent="0.25">
      <c r="A134" s="32">
        <v>42058</v>
      </c>
      <c r="B134" s="33">
        <v>8000673</v>
      </c>
      <c r="C134" s="33" t="str">
        <f t="shared" si="6"/>
        <v>8</v>
      </c>
      <c r="D134" s="33" t="s">
        <v>102</v>
      </c>
      <c r="E134" s="34" t="str">
        <f t="shared" si="7"/>
        <v>MEDELLIN</v>
      </c>
      <c r="F134" s="33" t="str">
        <f>VLOOKUP(D134,[1]Hoja2!$A$2:$B$75,2,FALSE)</f>
        <v>AICARDO ROMAN</v>
      </c>
      <c r="G134" s="33" t="s">
        <v>59</v>
      </c>
      <c r="H134" s="35"/>
      <c r="I134" s="35"/>
      <c r="J134" s="36">
        <v>42059</v>
      </c>
      <c r="K134" s="37">
        <v>15028134</v>
      </c>
      <c r="L134" s="36">
        <v>42086</v>
      </c>
      <c r="M134" s="38"/>
      <c r="N134" s="38"/>
      <c r="O134" s="39"/>
      <c r="P134" s="30">
        <f t="shared" si="8"/>
        <v>1</v>
      </c>
    </row>
    <row r="135" spans="1:16" x14ac:dyDescent="0.25">
      <c r="A135" s="32">
        <v>42058</v>
      </c>
      <c r="B135" s="33">
        <v>8000674</v>
      </c>
      <c r="C135" s="33" t="str">
        <f t="shared" si="6"/>
        <v>8</v>
      </c>
      <c r="D135" s="33" t="s">
        <v>102</v>
      </c>
      <c r="E135" s="34" t="str">
        <f t="shared" si="7"/>
        <v>MEDELLIN</v>
      </c>
      <c r="F135" s="33" t="str">
        <f>VLOOKUP(D135,[1]Hoja2!$A$2:$B$75,2,FALSE)</f>
        <v>AICARDO ROMAN</v>
      </c>
      <c r="G135" s="33" t="s">
        <v>59</v>
      </c>
      <c r="H135" s="35"/>
      <c r="I135" s="35"/>
      <c r="J135" s="36">
        <v>42058</v>
      </c>
      <c r="K135" s="37">
        <v>15028131</v>
      </c>
      <c r="L135" s="36">
        <v>42069</v>
      </c>
      <c r="M135" s="38"/>
      <c r="N135" s="38"/>
      <c r="O135" s="39"/>
      <c r="P135" s="30">
        <f t="shared" si="8"/>
        <v>0</v>
      </c>
    </row>
    <row r="136" spans="1:16" x14ac:dyDescent="0.25">
      <c r="A136" s="32">
        <v>42058</v>
      </c>
      <c r="B136" s="33">
        <v>1206</v>
      </c>
      <c r="C136" s="33" t="str">
        <f t="shared" si="6"/>
        <v>1</v>
      </c>
      <c r="D136" s="33" t="s">
        <v>10</v>
      </c>
      <c r="E136" s="34" t="str">
        <f t="shared" si="7"/>
        <v>BOGOTA</v>
      </c>
      <c r="F136" s="33" t="str">
        <f>VLOOKUP(D136,[1]Hoja2!$A$2:$B$75,2,FALSE)</f>
        <v>FIORELLA FALASCHINI CAVUOTO</v>
      </c>
      <c r="G136" s="33" t="s">
        <v>182</v>
      </c>
      <c r="H136" s="35"/>
      <c r="I136" s="35"/>
      <c r="J136" s="36">
        <v>42060</v>
      </c>
      <c r="K136" s="37">
        <v>15020141</v>
      </c>
      <c r="L136" s="36">
        <v>42097</v>
      </c>
      <c r="M136" s="38"/>
      <c r="N136" s="38"/>
      <c r="O136" s="39"/>
      <c r="P136" s="30">
        <f t="shared" si="8"/>
        <v>2</v>
      </c>
    </row>
    <row r="137" spans="1:16" x14ac:dyDescent="0.25">
      <c r="A137" s="32">
        <v>42058</v>
      </c>
      <c r="B137" s="33">
        <v>1195</v>
      </c>
      <c r="C137" s="33" t="str">
        <f t="shared" si="6"/>
        <v>1</v>
      </c>
      <c r="D137" s="33" t="s">
        <v>32</v>
      </c>
      <c r="E137" s="34" t="str">
        <f t="shared" si="7"/>
        <v>BOGOTA</v>
      </c>
      <c r="F137" s="33" t="str">
        <f>VLOOKUP(D137,[1]Hoja2!$A$2:$B$75,2,FALSE)</f>
        <v>ALVARO FLOREZ</v>
      </c>
      <c r="G137" s="33" t="s">
        <v>183</v>
      </c>
      <c r="H137" s="35"/>
      <c r="I137" s="35"/>
      <c r="J137" s="36">
        <v>42058</v>
      </c>
      <c r="K137" s="37">
        <v>15020128</v>
      </c>
      <c r="L137" s="36">
        <v>42086</v>
      </c>
      <c r="M137" s="38"/>
      <c r="N137" s="38"/>
      <c r="O137" s="39"/>
      <c r="P137" s="30">
        <f t="shared" si="8"/>
        <v>0</v>
      </c>
    </row>
    <row r="138" spans="1:16" x14ac:dyDescent="0.25">
      <c r="A138" s="32">
        <v>42058</v>
      </c>
      <c r="B138" s="33">
        <v>1208</v>
      </c>
      <c r="C138" s="33" t="str">
        <f t="shared" si="6"/>
        <v>1</v>
      </c>
      <c r="D138" s="33" t="s">
        <v>32</v>
      </c>
      <c r="E138" s="34" t="str">
        <f t="shared" si="7"/>
        <v>BOGOTA</v>
      </c>
      <c r="F138" s="33" t="str">
        <f>VLOOKUP(D138,[1]Hoja2!$A$2:$B$75,2,FALSE)</f>
        <v>ALVARO FLOREZ</v>
      </c>
      <c r="G138" s="33" t="s">
        <v>183</v>
      </c>
      <c r="H138" s="35"/>
      <c r="I138" s="35"/>
      <c r="J138" s="36">
        <v>42059</v>
      </c>
      <c r="K138" s="37">
        <v>15020135</v>
      </c>
      <c r="L138" s="36">
        <v>42086</v>
      </c>
      <c r="M138" s="38"/>
      <c r="N138" s="38"/>
      <c r="O138" s="39"/>
      <c r="P138" s="30">
        <f t="shared" si="8"/>
        <v>1</v>
      </c>
    </row>
    <row r="139" spans="1:16" x14ac:dyDescent="0.25">
      <c r="A139" s="32">
        <v>42059</v>
      </c>
      <c r="B139" s="33">
        <v>1211</v>
      </c>
      <c r="C139" s="33" t="str">
        <f t="shared" si="6"/>
        <v>1</v>
      </c>
      <c r="D139" s="33" t="s">
        <v>47</v>
      </c>
      <c r="E139" s="34" t="str">
        <f t="shared" si="7"/>
        <v>BOGOTA</v>
      </c>
      <c r="F139" s="33" t="str">
        <f>VLOOKUP(D139,[1]Hoja2!$A$2:$B$75,2,FALSE)</f>
        <v>DIANA MARCELA PRIETO</v>
      </c>
      <c r="G139" s="33" t="s">
        <v>184</v>
      </c>
      <c r="H139" s="35"/>
      <c r="I139" s="35"/>
      <c r="J139" s="36">
        <v>42087</v>
      </c>
      <c r="K139" s="37">
        <v>15020137</v>
      </c>
      <c r="L139" s="36">
        <v>42086</v>
      </c>
      <c r="M139" s="38"/>
      <c r="N139" s="38"/>
      <c r="O139" s="39"/>
      <c r="P139" s="30">
        <f t="shared" si="8"/>
        <v>28</v>
      </c>
    </row>
    <row r="140" spans="1:16" x14ac:dyDescent="0.25">
      <c r="A140" s="32">
        <v>42059</v>
      </c>
      <c r="B140" s="33">
        <v>6000611</v>
      </c>
      <c r="C140" s="33" t="str">
        <f t="shared" si="6"/>
        <v>6</v>
      </c>
      <c r="D140" s="33" t="s">
        <v>40</v>
      </c>
      <c r="E140" s="34" t="str">
        <f t="shared" si="7"/>
        <v>CALI</v>
      </c>
      <c r="F140" s="33" t="str">
        <f>VLOOKUP(D140,[1]Hoja2!$A$2:$B$75,2,FALSE)</f>
        <v>DIANA SOFIA OSPINA TOBON</v>
      </c>
      <c r="G140" s="33" t="s">
        <v>185</v>
      </c>
      <c r="H140" s="35"/>
      <c r="I140" s="35"/>
      <c r="J140" s="36">
        <v>42087</v>
      </c>
      <c r="K140" s="37">
        <v>15026138</v>
      </c>
      <c r="L140" s="36">
        <v>42086</v>
      </c>
      <c r="M140" s="38"/>
      <c r="N140" s="38"/>
      <c r="O140" s="39"/>
      <c r="P140" s="30">
        <f t="shared" si="8"/>
        <v>28</v>
      </c>
    </row>
    <row r="141" spans="1:16" x14ac:dyDescent="0.25">
      <c r="A141" s="32">
        <v>42059</v>
      </c>
      <c r="B141" s="33">
        <v>1221</v>
      </c>
      <c r="C141" s="33" t="str">
        <f t="shared" si="6"/>
        <v>1</v>
      </c>
      <c r="D141" s="33" t="s">
        <v>32</v>
      </c>
      <c r="E141" s="34" t="str">
        <f t="shared" si="7"/>
        <v>BOGOTA</v>
      </c>
      <c r="F141" s="33" t="str">
        <f>VLOOKUP(D141,[1]Hoja2!$A$2:$B$75,2,FALSE)</f>
        <v>ALVARO FLOREZ</v>
      </c>
      <c r="G141" s="33" t="s">
        <v>186</v>
      </c>
      <c r="H141" s="35"/>
      <c r="I141" s="35"/>
      <c r="J141" s="36">
        <v>42087</v>
      </c>
      <c r="K141" s="37">
        <v>15020136</v>
      </c>
      <c r="L141" s="36">
        <v>42069</v>
      </c>
      <c r="M141" s="38"/>
      <c r="N141" s="38"/>
      <c r="O141" s="39"/>
      <c r="P141" s="30">
        <f t="shared" si="8"/>
        <v>28</v>
      </c>
    </row>
    <row r="142" spans="1:16" x14ac:dyDescent="0.25">
      <c r="A142" s="32">
        <v>42059</v>
      </c>
      <c r="B142" s="33">
        <v>1178</v>
      </c>
      <c r="C142" s="33" t="str">
        <f t="shared" si="6"/>
        <v>1</v>
      </c>
      <c r="D142" s="33" t="s">
        <v>29</v>
      </c>
      <c r="E142" s="34" t="str">
        <f t="shared" si="7"/>
        <v>BOGOTA</v>
      </c>
      <c r="F142" s="33" t="str">
        <f>VLOOKUP(D142,[1]Hoja2!$A$2:$B$75,2,FALSE)</f>
        <v>MARINA DIAZ</v>
      </c>
      <c r="G142" s="33" t="s">
        <v>187</v>
      </c>
      <c r="H142" s="35"/>
      <c r="I142" s="35"/>
      <c r="J142" s="36">
        <v>42060</v>
      </c>
      <c r="K142" s="37">
        <v>15020142</v>
      </c>
      <c r="L142" s="36">
        <v>42086</v>
      </c>
      <c r="M142" s="38"/>
      <c r="N142" s="38"/>
      <c r="O142" s="39"/>
      <c r="P142" s="30">
        <f t="shared" si="8"/>
        <v>1</v>
      </c>
    </row>
    <row r="143" spans="1:16" x14ac:dyDescent="0.25">
      <c r="A143" s="32">
        <v>42059</v>
      </c>
      <c r="B143" s="33">
        <v>8000677</v>
      </c>
      <c r="C143" s="33" t="str">
        <f t="shared" si="6"/>
        <v>8</v>
      </c>
      <c r="D143" s="33" t="s">
        <v>102</v>
      </c>
      <c r="E143" s="34" t="str">
        <f t="shared" si="7"/>
        <v>MEDELLIN</v>
      </c>
      <c r="F143" s="33" t="str">
        <f>VLOOKUP(D143,[1]Hoja2!$A$2:$B$75,2,FALSE)</f>
        <v>AICARDO ROMAN</v>
      </c>
      <c r="G143" s="33" t="s">
        <v>59</v>
      </c>
      <c r="H143" s="35"/>
      <c r="I143" s="35"/>
      <c r="J143" s="36">
        <v>42087</v>
      </c>
      <c r="K143" s="37">
        <v>15028139</v>
      </c>
      <c r="L143" s="36">
        <v>42069</v>
      </c>
      <c r="M143" s="38"/>
      <c r="N143" s="38"/>
      <c r="O143" s="39"/>
      <c r="P143" s="30">
        <f t="shared" si="8"/>
        <v>28</v>
      </c>
    </row>
    <row r="144" spans="1:16" x14ac:dyDescent="0.25">
      <c r="A144" s="32">
        <v>42059</v>
      </c>
      <c r="B144" s="33">
        <v>1215</v>
      </c>
      <c r="C144" s="33" t="str">
        <f t="shared" si="6"/>
        <v>1</v>
      </c>
      <c r="D144" s="33" t="s">
        <v>14</v>
      </c>
      <c r="E144" s="34" t="str">
        <f t="shared" si="7"/>
        <v>BOGOTA</v>
      </c>
      <c r="F144" s="33" t="str">
        <f>VLOOKUP(D144,[1]Hoja2!$A$2:$B$75,2,FALSE)</f>
        <v>BEATRIZ BAIN</v>
      </c>
      <c r="G144" s="33" t="s">
        <v>188</v>
      </c>
      <c r="H144" s="35"/>
      <c r="I144" s="35"/>
      <c r="J144" s="36">
        <v>42061</v>
      </c>
      <c r="K144" s="37">
        <v>15020145</v>
      </c>
      <c r="L144" s="36">
        <v>42072</v>
      </c>
      <c r="M144" s="38"/>
      <c r="N144" s="38"/>
      <c r="O144" s="39"/>
      <c r="P144" s="30">
        <f t="shared" si="8"/>
        <v>2</v>
      </c>
    </row>
    <row r="145" spans="1:16" x14ac:dyDescent="0.25">
      <c r="A145" s="32">
        <v>42059</v>
      </c>
      <c r="B145" s="33">
        <v>8000671</v>
      </c>
      <c r="C145" s="33" t="str">
        <f t="shared" si="6"/>
        <v>8</v>
      </c>
      <c r="D145" s="33" t="s">
        <v>102</v>
      </c>
      <c r="E145" s="34" t="str">
        <f t="shared" si="7"/>
        <v>MEDELLIN</v>
      </c>
      <c r="F145" s="33" t="str">
        <f>VLOOKUP(D145,[1]Hoja2!$A$2:$B$75,2,FALSE)</f>
        <v>AICARDO ROMAN</v>
      </c>
      <c r="G145" s="33" t="s">
        <v>189</v>
      </c>
      <c r="H145" s="35"/>
      <c r="I145" s="35"/>
      <c r="J145" s="36">
        <v>42087</v>
      </c>
      <c r="K145" s="37">
        <v>15028140</v>
      </c>
      <c r="L145" s="36">
        <v>42086</v>
      </c>
      <c r="M145" s="38"/>
      <c r="N145" s="38"/>
      <c r="O145" s="39"/>
      <c r="P145" s="30">
        <f t="shared" si="8"/>
        <v>28</v>
      </c>
    </row>
    <row r="146" spans="1:16" ht="14.25" customHeight="1" x14ac:dyDescent="0.25">
      <c r="A146" s="32">
        <v>42059</v>
      </c>
      <c r="B146" s="33">
        <v>1224</v>
      </c>
      <c r="C146" s="33" t="str">
        <f t="shared" si="6"/>
        <v>1</v>
      </c>
      <c r="D146" s="33" t="s">
        <v>12</v>
      </c>
      <c r="E146" s="34" t="str">
        <f t="shared" si="7"/>
        <v>BOGOTA</v>
      </c>
      <c r="F146" s="33" t="str">
        <f>VLOOKUP(D146,[1]Hoja2!$A$2:$B$75,2,FALSE)</f>
        <v>NORMA ROCIO GOMEZ</v>
      </c>
      <c r="G146" s="33" t="s">
        <v>190</v>
      </c>
      <c r="H146" s="35"/>
      <c r="I146" s="35"/>
      <c r="J146" s="36">
        <v>42060</v>
      </c>
      <c r="K146" s="37">
        <v>15020144</v>
      </c>
      <c r="L146" s="36">
        <v>42087</v>
      </c>
      <c r="M146" s="38"/>
      <c r="N146" s="38"/>
      <c r="O146" s="39"/>
      <c r="P146" s="30">
        <f t="shared" si="8"/>
        <v>1</v>
      </c>
    </row>
    <row r="147" spans="1:16" x14ac:dyDescent="0.25">
      <c r="A147" s="32">
        <v>42059</v>
      </c>
      <c r="B147" s="33">
        <v>1100</v>
      </c>
      <c r="C147" s="33" t="str">
        <f t="shared" si="6"/>
        <v>1</v>
      </c>
      <c r="D147" s="33" t="s">
        <v>37</v>
      </c>
      <c r="E147" s="34" t="str">
        <f t="shared" si="7"/>
        <v>BOGOTA</v>
      </c>
      <c r="F147" s="33" t="str">
        <f>VLOOKUP(D147,[1]Hoja2!$A$2:$B$75,2,FALSE)</f>
        <v>SANDRA DAZA</v>
      </c>
      <c r="G147" s="33" t="s">
        <v>191</v>
      </c>
      <c r="H147" s="35"/>
      <c r="I147" s="35"/>
      <c r="J147" s="36">
        <v>42060</v>
      </c>
      <c r="K147" s="37">
        <v>15020143</v>
      </c>
      <c r="L147" s="36">
        <v>42087</v>
      </c>
      <c r="M147" s="38"/>
      <c r="N147" s="38"/>
      <c r="O147" s="39"/>
      <c r="P147" s="30">
        <f t="shared" si="8"/>
        <v>1</v>
      </c>
    </row>
    <row r="148" spans="1:16" x14ac:dyDescent="0.25">
      <c r="A148" s="32">
        <v>42060</v>
      </c>
      <c r="B148" s="33">
        <v>1209</v>
      </c>
      <c r="C148" s="33" t="str">
        <f t="shared" si="6"/>
        <v>1</v>
      </c>
      <c r="D148" s="33" t="s">
        <v>12</v>
      </c>
      <c r="E148" s="34" t="str">
        <f t="shared" si="7"/>
        <v>BOGOTA</v>
      </c>
      <c r="F148" s="33" t="str">
        <f>VLOOKUP(D148,[1]Hoja2!$A$2:$B$75,2,FALSE)</f>
        <v>NORMA ROCIO GOMEZ</v>
      </c>
      <c r="G148" s="33" t="s">
        <v>165</v>
      </c>
      <c r="H148" s="35"/>
      <c r="I148" s="35"/>
      <c r="J148" s="36">
        <v>42065</v>
      </c>
      <c r="K148" s="37">
        <v>15030042</v>
      </c>
      <c r="L148" s="36">
        <v>42093</v>
      </c>
      <c r="M148" s="38"/>
      <c r="N148" s="38"/>
      <c r="O148" s="39"/>
      <c r="P148" s="30">
        <f t="shared" si="8"/>
        <v>5</v>
      </c>
    </row>
    <row r="149" spans="1:16" x14ac:dyDescent="0.25">
      <c r="A149" s="32">
        <v>42062</v>
      </c>
      <c r="B149" s="33">
        <v>1229</v>
      </c>
      <c r="C149" s="33" t="str">
        <f t="shared" si="6"/>
        <v>1</v>
      </c>
      <c r="D149" s="33" t="s">
        <v>10</v>
      </c>
      <c r="E149" s="34" t="str">
        <f t="shared" si="7"/>
        <v>BOGOTA</v>
      </c>
      <c r="F149" s="33" t="str">
        <f>VLOOKUP(D149,[1]Hoja2!$A$2:$B$75,2,FALSE)</f>
        <v>FIORELLA FALASCHINI CAVUOTO</v>
      </c>
      <c r="G149" s="33" t="s">
        <v>192</v>
      </c>
      <c r="H149" s="35"/>
      <c r="I149" s="35"/>
      <c r="J149" s="36">
        <v>42066</v>
      </c>
      <c r="K149" s="37">
        <v>15030055</v>
      </c>
      <c r="L149" s="36">
        <v>42093</v>
      </c>
      <c r="M149" s="38"/>
      <c r="N149" s="38"/>
      <c r="O149" s="39"/>
      <c r="P149" s="30">
        <f t="shared" si="8"/>
        <v>4</v>
      </c>
    </row>
    <row r="150" spans="1:16" x14ac:dyDescent="0.25">
      <c r="A150" s="32">
        <v>42062</v>
      </c>
      <c r="B150" s="33">
        <v>1170</v>
      </c>
      <c r="C150" s="33" t="str">
        <f t="shared" si="6"/>
        <v>1</v>
      </c>
      <c r="D150" s="33" t="s">
        <v>10</v>
      </c>
      <c r="E150" s="34" t="str">
        <f t="shared" si="7"/>
        <v>BOGOTA</v>
      </c>
      <c r="F150" s="33" t="str">
        <f>VLOOKUP(D150,[1]Hoja2!$A$2:$B$75,2,FALSE)</f>
        <v>FIORELLA FALASCHINI CAVUOTO</v>
      </c>
      <c r="G150" s="33" t="s">
        <v>175</v>
      </c>
      <c r="H150" s="35"/>
      <c r="I150" s="35"/>
      <c r="J150" s="36">
        <v>42065</v>
      </c>
      <c r="K150" s="37">
        <v>15030047</v>
      </c>
      <c r="L150" s="36">
        <v>42093</v>
      </c>
      <c r="M150" s="38"/>
      <c r="N150" s="38"/>
      <c r="O150" s="39"/>
      <c r="P150" s="30">
        <f t="shared" si="8"/>
        <v>3</v>
      </c>
    </row>
    <row r="151" spans="1:16" x14ac:dyDescent="0.25">
      <c r="A151" s="32">
        <v>42062</v>
      </c>
      <c r="B151" s="33">
        <v>8000683</v>
      </c>
      <c r="C151" s="33" t="str">
        <f t="shared" si="6"/>
        <v>8</v>
      </c>
      <c r="D151" s="33" t="s">
        <v>102</v>
      </c>
      <c r="E151" s="34" t="str">
        <f t="shared" si="7"/>
        <v>MEDELLIN</v>
      </c>
      <c r="F151" s="33" t="str">
        <f>VLOOKUP(D151,[1]Hoja2!$A$2:$B$75,2,FALSE)</f>
        <v>AICARDO ROMAN</v>
      </c>
      <c r="G151" s="33" t="s">
        <v>193</v>
      </c>
      <c r="H151" s="35"/>
      <c r="I151" s="35"/>
      <c r="J151" s="36">
        <v>42062</v>
      </c>
      <c r="K151" s="37">
        <v>15028146</v>
      </c>
      <c r="L151" s="36">
        <v>42089</v>
      </c>
      <c r="M151" s="38"/>
      <c r="N151" s="38"/>
      <c r="O151" s="39"/>
      <c r="P151" s="30">
        <f t="shared" si="8"/>
        <v>0</v>
      </c>
    </row>
    <row r="152" spans="1:16" x14ac:dyDescent="0.25">
      <c r="A152" s="32">
        <v>42062</v>
      </c>
      <c r="B152" s="33">
        <v>6000614</v>
      </c>
      <c r="C152" s="33" t="str">
        <f t="shared" si="6"/>
        <v>6</v>
      </c>
      <c r="D152" s="33" t="s">
        <v>40</v>
      </c>
      <c r="E152" s="34" t="str">
        <f t="shared" si="7"/>
        <v>CALI</v>
      </c>
      <c r="F152" s="33" t="str">
        <f>VLOOKUP(D152,[1]Hoja2!$A$2:$B$75,2,FALSE)</f>
        <v>DIANA SOFIA OSPINA TOBON</v>
      </c>
      <c r="G152" s="33" t="s">
        <v>164</v>
      </c>
      <c r="H152" s="35"/>
      <c r="I152" s="35"/>
      <c r="J152" s="36">
        <v>42065</v>
      </c>
      <c r="K152" s="37">
        <v>15036053</v>
      </c>
      <c r="L152" s="36">
        <v>42076</v>
      </c>
      <c r="M152" s="38"/>
      <c r="N152" s="38"/>
      <c r="O152" s="39"/>
      <c r="P152" s="30">
        <f t="shared" si="8"/>
        <v>3</v>
      </c>
    </row>
    <row r="153" spans="1:16" x14ac:dyDescent="0.25">
      <c r="A153" s="32">
        <v>42062</v>
      </c>
      <c r="B153" s="33">
        <v>6000613</v>
      </c>
      <c r="C153" s="33" t="str">
        <f t="shared" si="6"/>
        <v>6</v>
      </c>
      <c r="D153" s="33" t="s">
        <v>40</v>
      </c>
      <c r="E153" s="34" t="str">
        <f t="shared" si="7"/>
        <v>CALI</v>
      </c>
      <c r="F153" s="33" t="str">
        <f>VLOOKUP(D153,[1]Hoja2!$A$2:$B$75,2,FALSE)</f>
        <v>DIANA SOFIA OSPINA TOBON</v>
      </c>
      <c r="G153" s="33" t="s">
        <v>152</v>
      </c>
      <c r="H153" s="35"/>
      <c r="I153" s="35"/>
      <c r="J153" s="36">
        <v>42065</v>
      </c>
      <c r="K153" s="37">
        <v>15036043</v>
      </c>
      <c r="L153" s="36">
        <v>42093</v>
      </c>
      <c r="M153" s="38"/>
      <c r="N153" s="38"/>
      <c r="O153" s="39"/>
      <c r="P153" s="30">
        <f t="shared" si="8"/>
        <v>3</v>
      </c>
    </row>
    <row r="154" spans="1:16" x14ac:dyDescent="0.25">
      <c r="A154" s="32">
        <v>42062</v>
      </c>
      <c r="B154" s="33">
        <v>1177</v>
      </c>
      <c r="C154" s="33" t="str">
        <f t="shared" si="6"/>
        <v>1</v>
      </c>
      <c r="D154" s="33" t="s">
        <v>128</v>
      </c>
      <c r="E154" s="34" t="str">
        <f t="shared" si="7"/>
        <v>BOGOTA</v>
      </c>
      <c r="F154" s="33" t="str">
        <f>VLOOKUP(D154,[1]Hoja2!$A$2:$B$75,2,FALSE)</f>
        <v>DIANA CAROLINA RAMOS</v>
      </c>
      <c r="G154" s="33" t="s">
        <v>194</v>
      </c>
      <c r="H154" s="35"/>
      <c r="I154" s="35"/>
      <c r="J154" s="36">
        <v>42066</v>
      </c>
      <c r="K154" s="37">
        <v>15030050</v>
      </c>
      <c r="L154" s="36">
        <v>42093</v>
      </c>
      <c r="M154" s="38"/>
      <c r="N154" s="38"/>
      <c r="O154" s="39"/>
      <c r="P154" s="30">
        <f t="shared" si="8"/>
        <v>4</v>
      </c>
    </row>
    <row r="155" spans="1:16" x14ac:dyDescent="0.25">
      <c r="A155" s="32">
        <v>42062</v>
      </c>
      <c r="B155" s="33">
        <v>8000650</v>
      </c>
      <c r="C155" s="33" t="str">
        <f t="shared" si="6"/>
        <v>8</v>
      </c>
      <c r="D155" s="33" t="s">
        <v>102</v>
      </c>
      <c r="E155" s="34" t="str">
        <f t="shared" si="7"/>
        <v>MEDELLIN</v>
      </c>
      <c r="F155" s="33" t="str">
        <f>VLOOKUP(D155,[1]Hoja2!$A$2:$B$75,2,FALSE)</f>
        <v>AICARDO ROMAN</v>
      </c>
      <c r="G155" s="33" t="s">
        <v>195</v>
      </c>
      <c r="H155" s="35"/>
      <c r="I155" s="35"/>
      <c r="J155" s="36">
        <v>42065</v>
      </c>
      <c r="K155" s="37">
        <v>15038044</v>
      </c>
      <c r="L155" s="36">
        <v>42093</v>
      </c>
      <c r="M155" s="38"/>
      <c r="N155" s="38"/>
      <c r="O155" s="39"/>
      <c r="P155" s="30">
        <f t="shared" si="8"/>
        <v>3</v>
      </c>
    </row>
    <row r="156" spans="1:16" x14ac:dyDescent="0.25">
      <c r="A156" s="32">
        <v>42062</v>
      </c>
      <c r="B156" s="33">
        <v>8000682</v>
      </c>
      <c r="C156" s="33" t="str">
        <f t="shared" si="6"/>
        <v>8</v>
      </c>
      <c r="D156" s="33" t="s">
        <v>102</v>
      </c>
      <c r="E156" s="34" t="str">
        <f t="shared" si="7"/>
        <v>MEDELLIN</v>
      </c>
      <c r="F156" s="33" t="str">
        <f>VLOOKUP(D156,[1]Hoja2!$A$2:$B$75,2,FALSE)</f>
        <v>AICARDO ROMAN</v>
      </c>
      <c r="G156" s="33" t="s">
        <v>196</v>
      </c>
      <c r="H156" s="35"/>
      <c r="I156" s="35"/>
      <c r="J156" s="36">
        <v>42074</v>
      </c>
      <c r="K156" s="37">
        <v>15038100</v>
      </c>
      <c r="L156" s="36">
        <v>42101</v>
      </c>
      <c r="M156" s="38"/>
      <c r="N156" s="38"/>
      <c r="O156" s="39"/>
      <c r="P156" s="30">
        <f t="shared" si="8"/>
        <v>12</v>
      </c>
    </row>
    <row r="157" spans="1:16" x14ac:dyDescent="0.25">
      <c r="A157" s="32">
        <v>42062</v>
      </c>
      <c r="B157" s="33">
        <v>1234</v>
      </c>
      <c r="C157" s="33" t="str">
        <f t="shared" si="6"/>
        <v>1</v>
      </c>
      <c r="D157" s="33" t="s">
        <v>29</v>
      </c>
      <c r="E157" s="34" t="str">
        <f t="shared" si="7"/>
        <v>BOGOTA</v>
      </c>
      <c r="F157" s="33" t="str">
        <f>VLOOKUP(D157,[1]Hoja2!$A$2:$B$75,2,FALSE)</f>
        <v>MARINA DIAZ</v>
      </c>
      <c r="G157" s="33" t="s">
        <v>105</v>
      </c>
      <c r="H157" s="35"/>
      <c r="I157" s="35"/>
      <c r="J157" s="36">
        <v>42066</v>
      </c>
      <c r="K157" s="37">
        <v>15030054</v>
      </c>
      <c r="L157" s="36">
        <v>42076</v>
      </c>
      <c r="M157" s="38"/>
      <c r="N157" s="38"/>
      <c r="O157" s="39"/>
      <c r="P157" s="30">
        <f t="shared" si="8"/>
        <v>4</v>
      </c>
    </row>
    <row r="158" spans="1:16" x14ac:dyDescent="0.25">
      <c r="A158" s="32">
        <v>42062</v>
      </c>
      <c r="B158" s="33">
        <v>1218</v>
      </c>
      <c r="C158" s="33" t="str">
        <f t="shared" si="6"/>
        <v>1</v>
      </c>
      <c r="D158" s="33" t="s">
        <v>128</v>
      </c>
      <c r="E158" s="34" t="str">
        <f t="shared" si="7"/>
        <v>BOGOTA</v>
      </c>
      <c r="F158" s="33" t="str">
        <f>VLOOKUP(D158,[1]Hoja2!$A$2:$B$75,2,FALSE)</f>
        <v>DIANA CAROLINA RAMOS</v>
      </c>
      <c r="G158" s="33" t="s">
        <v>197</v>
      </c>
      <c r="H158" s="35"/>
      <c r="I158" s="35"/>
      <c r="J158" s="36">
        <v>42065</v>
      </c>
      <c r="K158" s="37">
        <v>15030051</v>
      </c>
      <c r="L158" s="36">
        <v>42093</v>
      </c>
      <c r="M158" s="38"/>
      <c r="N158" s="38"/>
      <c r="O158" s="39"/>
      <c r="P158" s="30">
        <f t="shared" si="8"/>
        <v>3</v>
      </c>
    </row>
    <row r="159" spans="1:16" x14ac:dyDescent="0.25">
      <c r="A159" s="32">
        <v>42062</v>
      </c>
      <c r="B159" s="33">
        <v>1244</v>
      </c>
      <c r="C159" s="33" t="str">
        <f t="shared" si="6"/>
        <v>1</v>
      </c>
      <c r="D159" s="43" t="s">
        <v>15</v>
      </c>
      <c r="E159" s="34" t="str">
        <f t="shared" si="7"/>
        <v>BOGOTA</v>
      </c>
      <c r="F159" s="33" t="str">
        <f>VLOOKUP(D159,[1]Hoja2!$A$2:$B$75,2,FALSE)</f>
        <v>ELIZABETH ACOSTA</v>
      </c>
      <c r="G159" s="33" t="s">
        <v>198</v>
      </c>
      <c r="H159" s="35"/>
      <c r="I159" s="35"/>
      <c r="J159" s="36">
        <v>42065</v>
      </c>
      <c r="K159" s="37">
        <v>15030052</v>
      </c>
      <c r="L159" s="36">
        <v>42093</v>
      </c>
      <c r="M159" s="38"/>
      <c r="N159" s="38"/>
      <c r="O159" s="39"/>
      <c r="P159" s="30">
        <f t="shared" si="8"/>
        <v>3</v>
      </c>
    </row>
    <row r="160" spans="1:16" x14ac:dyDescent="0.25">
      <c r="A160" s="32">
        <v>42062</v>
      </c>
      <c r="B160" s="33">
        <v>1245</v>
      </c>
      <c r="C160" s="33" t="str">
        <f t="shared" si="6"/>
        <v>1</v>
      </c>
      <c r="D160" s="43" t="s">
        <v>15</v>
      </c>
      <c r="E160" s="34" t="str">
        <f t="shared" si="7"/>
        <v>BOGOTA</v>
      </c>
      <c r="F160" s="33" t="str">
        <f>VLOOKUP(D160,[1]Hoja2!$A$2:$B$75,2,FALSE)</f>
        <v>ELIZABETH ACOSTA</v>
      </c>
      <c r="G160" s="33" t="s">
        <v>199</v>
      </c>
      <c r="H160" s="35"/>
      <c r="I160" s="35"/>
      <c r="J160" s="36">
        <v>42087</v>
      </c>
      <c r="K160" s="37">
        <v>15030173</v>
      </c>
      <c r="L160" s="36">
        <v>42114</v>
      </c>
      <c r="M160" s="38"/>
      <c r="N160" s="38"/>
      <c r="O160" s="39"/>
      <c r="P160" s="30">
        <f t="shared" si="8"/>
        <v>25</v>
      </c>
    </row>
    <row r="161" spans="1:16" x14ac:dyDescent="0.25">
      <c r="A161" s="32">
        <v>42065</v>
      </c>
      <c r="B161" s="33">
        <v>1246</v>
      </c>
      <c r="C161" s="33" t="str">
        <f t="shared" si="6"/>
        <v>1</v>
      </c>
      <c r="D161" s="33" t="s">
        <v>128</v>
      </c>
      <c r="E161" s="34" t="str">
        <f t="shared" si="7"/>
        <v>BOGOTA</v>
      </c>
      <c r="F161" s="33" t="str">
        <f>VLOOKUP(D161,[1]Hoja2!$A$2:$B$75,2,FALSE)</f>
        <v>DIANA CAROLINA RAMOS</v>
      </c>
      <c r="G161" s="33" t="s">
        <v>200</v>
      </c>
      <c r="H161" s="35"/>
      <c r="I161" s="35"/>
      <c r="J161" s="36">
        <v>42066</v>
      </c>
      <c r="K161" s="37">
        <v>15030065</v>
      </c>
      <c r="L161" s="36">
        <v>42093</v>
      </c>
      <c r="M161" s="38"/>
      <c r="N161" s="38"/>
      <c r="O161" s="39"/>
      <c r="P161" s="30">
        <f t="shared" si="8"/>
        <v>1</v>
      </c>
    </row>
    <row r="162" spans="1:16" x14ac:dyDescent="0.25">
      <c r="A162" s="32">
        <v>42065</v>
      </c>
      <c r="B162" s="33">
        <v>1206</v>
      </c>
      <c r="C162" s="33" t="str">
        <f t="shared" si="6"/>
        <v>1</v>
      </c>
      <c r="D162" s="33" t="s">
        <v>10</v>
      </c>
      <c r="E162" s="34" t="str">
        <f t="shared" si="7"/>
        <v>BOGOTA</v>
      </c>
      <c r="F162" s="33" t="str">
        <f>VLOOKUP(D162,[1]Hoja2!$A$2:$B$75,2,FALSE)</f>
        <v>FIORELLA FALASCHINI CAVUOTO</v>
      </c>
      <c r="G162" s="33" t="s">
        <v>201</v>
      </c>
      <c r="H162" s="35"/>
      <c r="I162" s="35"/>
      <c r="J162" s="36">
        <v>42066</v>
      </c>
      <c r="K162" s="37">
        <v>15030064</v>
      </c>
      <c r="L162" s="36">
        <v>42104</v>
      </c>
      <c r="M162" s="38"/>
      <c r="N162" s="38"/>
      <c r="O162" s="39"/>
      <c r="P162" s="30">
        <f t="shared" si="8"/>
        <v>1</v>
      </c>
    </row>
    <row r="163" spans="1:16" x14ac:dyDescent="0.25">
      <c r="A163" s="32">
        <v>42065</v>
      </c>
      <c r="B163" s="33">
        <v>1237</v>
      </c>
      <c r="C163" s="33" t="str">
        <f t="shared" si="6"/>
        <v>1</v>
      </c>
      <c r="D163" s="33" t="s">
        <v>10</v>
      </c>
      <c r="E163" s="34" t="str">
        <f t="shared" si="7"/>
        <v>BOGOTA</v>
      </c>
      <c r="F163" s="33" t="str">
        <f>VLOOKUP(D163,[1]Hoja2!$A$2:$B$75,2,FALSE)</f>
        <v>FIORELLA FALASCHINI CAVUOTO</v>
      </c>
      <c r="G163" s="33" t="s">
        <v>202</v>
      </c>
      <c r="H163" s="35"/>
      <c r="I163" s="35"/>
      <c r="J163" s="36">
        <v>42066</v>
      </c>
      <c r="K163" s="37">
        <v>15030057</v>
      </c>
      <c r="L163" s="36">
        <v>42093</v>
      </c>
      <c r="M163" s="38"/>
      <c r="N163" s="38"/>
      <c r="O163" s="39"/>
      <c r="P163" s="30">
        <f t="shared" si="8"/>
        <v>1</v>
      </c>
    </row>
    <row r="164" spans="1:16" x14ac:dyDescent="0.25">
      <c r="A164" s="32">
        <v>42065</v>
      </c>
      <c r="B164" s="33">
        <v>8000685</v>
      </c>
      <c r="C164" s="33" t="str">
        <f t="shared" si="6"/>
        <v>8</v>
      </c>
      <c r="D164" s="33" t="s">
        <v>102</v>
      </c>
      <c r="E164" s="34" t="str">
        <f t="shared" si="7"/>
        <v>MEDELLIN</v>
      </c>
      <c r="F164" s="33" t="str">
        <f>VLOOKUP(D164,[1]Hoja2!$A$2:$B$75,2,FALSE)</f>
        <v>AICARDO ROMAN</v>
      </c>
      <c r="G164" s="33" t="s">
        <v>203</v>
      </c>
      <c r="H164" s="35"/>
      <c r="I164" s="35"/>
      <c r="J164" s="36">
        <v>42066</v>
      </c>
      <c r="K164" s="37">
        <v>15038056</v>
      </c>
      <c r="L164" s="36">
        <v>42093</v>
      </c>
      <c r="M164" s="38"/>
      <c r="N164" s="38"/>
      <c r="O164" s="39"/>
      <c r="P164" s="30">
        <f t="shared" si="8"/>
        <v>1</v>
      </c>
    </row>
    <row r="165" spans="1:16" x14ac:dyDescent="0.25">
      <c r="A165" s="32">
        <v>42065</v>
      </c>
      <c r="B165" s="33">
        <v>8000687</v>
      </c>
      <c r="C165" s="33" t="str">
        <f t="shared" si="6"/>
        <v>8</v>
      </c>
      <c r="D165" s="33" t="s">
        <v>102</v>
      </c>
      <c r="E165" s="34" t="str">
        <f t="shared" si="7"/>
        <v>MEDELLIN</v>
      </c>
      <c r="F165" s="33" t="str">
        <f>VLOOKUP(D165,[1]Hoja2!$A$2:$B$75,2,FALSE)</f>
        <v>AICARDO ROMAN</v>
      </c>
      <c r="G165" s="33" t="s">
        <v>204</v>
      </c>
      <c r="H165" s="35"/>
      <c r="I165" s="35"/>
      <c r="J165" s="36">
        <v>42066</v>
      </c>
      <c r="K165" s="37">
        <v>15038061</v>
      </c>
      <c r="L165" s="36">
        <v>42093</v>
      </c>
      <c r="M165" s="38"/>
      <c r="N165" s="38"/>
      <c r="O165" s="39"/>
      <c r="P165" s="30">
        <f t="shared" si="8"/>
        <v>1</v>
      </c>
    </row>
    <row r="166" spans="1:16" x14ac:dyDescent="0.25">
      <c r="A166" s="32">
        <v>42066</v>
      </c>
      <c r="B166" s="33">
        <v>1220</v>
      </c>
      <c r="C166" s="33" t="str">
        <f t="shared" si="6"/>
        <v>1</v>
      </c>
      <c r="D166" s="33" t="s">
        <v>9</v>
      </c>
      <c r="E166" s="34" t="str">
        <f t="shared" si="7"/>
        <v>BOGOTA</v>
      </c>
      <c r="F166" s="33" t="str">
        <f>VLOOKUP(D166,[1]Hoja2!$A$2:$B$75,2,FALSE)</f>
        <v>CLARA SANTAMARIA</v>
      </c>
      <c r="G166" s="33" t="s">
        <v>205</v>
      </c>
      <c r="H166" s="35"/>
      <c r="I166" s="35"/>
      <c r="J166" s="36">
        <v>42066</v>
      </c>
      <c r="K166" s="37">
        <v>15030062</v>
      </c>
      <c r="L166" s="36">
        <v>42093</v>
      </c>
      <c r="M166" s="38"/>
      <c r="N166" s="38"/>
      <c r="O166" s="39"/>
      <c r="P166" s="30">
        <f t="shared" si="8"/>
        <v>0</v>
      </c>
    </row>
    <row r="167" spans="1:16" x14ac:dyDescent="0.25">
      <c r="A167" s="32">
        <v>42066</v>
      </c>
      <c r="B167" s="33">
        <v>1250</v>
      </c>
      <c r="C167" s="33" t="str">
        <f t="shared" si="6"/>
        <v>1</v>
      </c>
      <c r="D167" s="33" t="s">
        <v>10</v>
      </c>
      <c r="E167" s="34" t="str">
        <f t="shared" si="7"/>
        <v>BOGOTA</v>
      </c>
      <c r="F167" s="33" t="str">
        <f>VLOOKUP(D167,[1]Hoja2!$A$2:$B$75,2,FALSE)</f>
        <v>FIORELLA FALASCHINI CAVUOTO</v>
      </c>
      <c r="G167" s="33" t="s">
        <v>206</v>
      </c>
      <c r="H167" s="35"/>
      <c r="I167" s="35"/>
      <c r="J167" s="36">
        <v>42066</v>
      </c>
      <c r="K167" s="37">
        <v>15030063</v>
      </c>
      <c r="L167" s="36">
        <v>42093</v>
      </c>
      <c r="M167" s="38"/>
      <c r="N167" s="38"/>
      <c r="O167" s="39"/>
      <c r="P167" s="30">
        <f t="shared" si="8"/>
        <v>0</v>
      </c>
    </row>
    <row r="168" spans="1:16" x14ac:dyDescent="0.25">
      <c r="A168" s="32">
        <v>42066</v>
      </c>
      <c r="B168" s="33">
        <v>1247</v>
      </c>
      <c r="C168" s="33" t="str">
        <f t="shared" si="6"/>
        <v>1</v>
      </c>
      <c r="D168" s="33" t="s">
        <v>29</v>
      </c>
      <c r="E168" s="34" t="str">
        <f t="shared" si="7"/>
        <v>BOGOTA</v>
      </c>
      <c r="F168" s="33" t="str">
        <f>VLOOKUP(D168,[1]Hoja2!$A$2:$B$75,2,FALSE)</f>
        <v>MARINA DIAZ</v>
      </c>
      <c r="G168" s="33" t="s">
        <v>207</v>
      </c>
      <c r="H168" s="35"/>
      <c r="I168" s="35"/>
      <c r="J168" s="36">
        <v>42066</v>
      </c>
      <c r="K168" s="37">
        <v>15030058</v>
      </c>
      <c r="L168" s="36">
        <v>42076</v>
      </c>
      <c r="M168" s="38"/>
      <c r="N168" s="38"/>
      <c r="O168" s="39"/>
      <c r="P168" s="30">
        <f t="shared" si="8"/>
        <v>0</v>
      </c>
    </row>
    <row r="169" spans="1:16" ht="30" x14ac:dyDescent="0.25">
      <c r="A169" s="32">
        <v>42066</v>
      </c>
      <c r="B169" s="33">
        <v>1235</v>
      </c>
      <c r="C169" s="33" t="str">
        <f t="shared" si="6"/>
        <v>1</v>
      </c>
      <c r="D169" s="33" t="s">
        <v>9</v>
      </c>
      <c r="E169" s="34" t="str">
        <f t="shared" si="7"/>
        <v>BOGOTA</v>
      </c>
      <c r="F169" s="33" t="str">
        <f>VLOOKUP(D169,[1]Hoja2!$A$2:$B$75,2,FALSE)</f>
        <v>CLARA SANTAMARIA</v>
      </c>
      <c r="G169" s="33" t="s">
        <v>208</v>
      </c>
      <c r="H169" s="35"/>
      <c r="I169" s="35"/>
      <c r="J169" s="36">
        <v>42067</v>
      </c>
      <c r="K169" s="37">
        <v>15030068</v>
      </c>
      <c r="L169" s="36">
        <v>42094</v>
      </c>
      <c r="M169" s="38"/>
      <c r="N169" s="38"/>
      <c r="O169" s="39"/>
      <c r="P169" s="30">
        <f t="shared" si="8"/>
        <v>1</v>
      </c>
    </row>
    <row r="170" spans="1:16" x14ac:dyDescent="0.25">
      <c r="A170" s="32">
        <v>42066</v>
      </c>
      <c r="B170" s="33">
        <v>1248</v>
      </c>
      <c r="C170" s="33" t="str">
        <f t="shared" si="6"/>
        <v>1</v>
      </c>
      <c r="D170" s="33" t="s">
        <v>38</v>
      </c>
      <c r="E170" s="34" t="str">
        <f t="shared" si="7"/>
        <v>BOGOTA</v>
      </c>
      <c r="F170" s="33" t="str">
        <f>VLOOKUP(D170,[1]Hoja2!$A$2:$B$75,2,FALSE)</f>
        <v>SANTIAGO VENGOECHEA</v>
      </c>
      <c r="G170" s="33" t="s">
        <v>209</v>
      </c>
      <c r="H170" s="35"/>
      <c r="I170" s="35"/>
      <c r="J170" s="36">
        <v>42066</v>
      </c>
      <c r="K170" s="37">
        <v>15030059</v>
      </c>
      <c r="L170" s="36">
        <v>42076</v>
      </c>
      <c r="M170" s="38"/>
      <c r="N170" s="38"/>
      <c r="O170" s="39"/>
      <c r="P170" s="30">
        <f t="shared" si="8"/>
        <v>0</v>
      </c>
    </row>
    <row r="171" spans="1:16" x14ac:dyDescent="0.25">
      <c r="A171" s="44">
        <v>42066</v>
      </c>
      <c r="B171" s="45">
        <v>1255</v>
      </c>
      <c r="C171" s="33" t="str">
        <f t="shared" si="6"/>
        <v>1</v>
      </c>
      <c r="D171" s="43" t="s">
        <v>15</v>
      </c>
      <c r="E171" s="34" t="str">
        <f t="shared" si="7"/>
        <v>BOGOTA</v>
      </c>
      <c r="F171" s="33" t="str">
        <f>VLOOKUP(D171,[1]Hoja2!$A$2:$B$75,2,FALSE)</f>
        <v>ELIZABETH ACOSTA</v>
      </c>
      <c r="G171" s="45" t="s">
        <v>210</v>
      </c>
      <c r="H171" s="46"/>
      <c r="I171" s="46"/>
      <c r="J171" s="88" t="s">
        <v>151</v>
      </c>
      <c r="K171" s="37"/>
      <c r="L171" s="89"/>
      <c r="M171" s="38"/>
      <c r="N171" s="38"/>
      <c r="O171" s="39"/>
      <c r="P171" s="30" t="e">
        <f t="shared" si="8"/>
        <v>#VALUE!</v>
      </c>
    </row>
    <row r="172" spans="1:16" x14ac:dyDescent="0.25">
      <c r="A172" s="32">
        <v>42066</v>
      </c>
      <c r="B172" s="33">
        <v>8000690</v>
      </c>
      <c r="C172" s="33" t="str">
        <f t="shared" si="6"/>
        <v>8</v>
      </c>
      <c r="D172" s="33" t="s">
        <v>102</v>
      </c>
      <c r="E172" s="34" t="str">
        <f t="shared" si="7"/>
        <v>MEDELLIN</v>
      </c>
      <c r="F172" s="33" t="str">
        <f>VLOOKUP(D172,[1]Hoja2!$A$2:$B$75,2,FALSE)</f>
        <v>AICARDO ROMAN</v>
      </c>
      <c r="G172" s="33" t="s">
        <v>168</v>
      </c>
      <c r="H172" s="35"/>
      <c r="I172" s="35"/>
      <c r="J172" s="36">
        <v>42098</v>
      </c>
      <c r="K172" s="37">
        <v>15038066</v>
      </c>
      <c r="L172" s="36">
        <v>42094</v>
      </c>
      <c r="M172" s="38"/>
      <c r="N172" s="38"/>
      <c r="O172" s="39"/>
      <c r="P172" s="30">
        <f t="shared" si="8"/>
        <v>32</v>
      </c>
    </row>
    <row r="173" spans="1:16" x14ac:dyDescent="0.25">
      <c r="A173" s="32">
        <v>42066</v>
      </c>
      <c r="B173" s="33">
        <v>6000612</v>
      </c>
      <c r="C173" s="33" t="str">
        <f t="shared" si="6"/>
        <v>6</v>
      </c>
      <c r="D173" s="33" t="s">
        <v>40</v>
      </c>
      <c r="E173" s="34" t="str">
        <f t="shared" si="7"/>
        <v>CALI</v>
      </c>
      <c r="F173" s="33" t="str">
        <f>VLOOKUP(D173,[1]Hoja2!$A$2:$B$75,2,FALSE)</f>
        <v>DIANA SOFIA OSPINA TOBON</v>
      </c>
      <c r="G173" s="33" t="s">
        <v>101</v>
      </c>
      <c r="H173" s="35"/>
      <c r="I173" s="35"/>
      <c r="J173" s="36">
        <v>42066</v>
      </c>
      <c r="K173" s="37">
        <v>15036060</v>
      </c>
      <c r="L173" s="36">
        <v>42093</v>
      </c>
      <c r="M173" s="38"/>
      <c r="N173" s="38"/>
      <c r="O173" s="39"/>
      <c r="P173" s="30">
        <f t="shared" si="8"/>
        <v>0</v>
      </c>
    </row>
    <row r="174" spans="1:16" x14ac:dyDescent="0.25">
      <c r="A174" s="32">
        <v>42066</v>
      </c>
      <c r="B174" s="33">
        <v>1254</v>
      </c>
      <c r="C174" s="33" t="str">
        <f t="shared" si="6"/>
        <v>1</v>
      </c>
      <c r="D174" s="33" t="s">
        <v>10</v>
      </c>
      <c r="E174" s="34" t="str">
        <f t="shared" si="7"/>
        <v>BOGOTA</v>
      </c>
      <c r="F174" s="33" t="str">
        <f>VLOOKUP(D174,[1]Hoja2!$A$2:$B$75,2,FALSE)</f>
        <v>FIORELLA FALASCHINI CAVUOTO</v>
      </c>
      <c r="G174" s="33" t="s">
        <v>211</v>
      </c>
      <c r="H174" s="35"/>
      <c r="I174" s="35"/>
      <c r="J174" s="36">
        <v>42067</v>
      </c>
      <c r="K174" s="37">
        <v>15030067</v>
      </c>
      <c r="L174" s="36">
        <v>42094</v>
      </c>
      <c r="M174" s="38"/>
      <c r="N174" s="38"/>
      <c r="O174" s="39"/>
      <c r="P174" s="30">
        <f t="shared" si="8"/>
        <v>1</v>
      </c>
    </row>
    <row r="175" spans="1:16" x14ac:dyDescent="0.25">
      <c r="A175" s="32">
        <v>42066</v>
      </c>
      <c r="B175" s="33">
        <v>1259</v>
      </c>
      <c r="C175" s="33" t="str">
        <f t="shared" si="6"/>
        <v>1</v>
      </c>
      <c r="D175" s="33" t="s">
        <v>14</v>
      </c>
      <c r="E175" s="34" t="str">
        <f t="shared" si="7"/>
        <v>BOGOTA</v>
      </c>
      <c r="F175" s="33" t="str">
        <f>VLOOKUP(D175,[1]Hoja2!$A$2:$B$75,2,FALSE)</f>
        <v>BEATRIZ BAIN</v>
      </c>
      <c r="G175" s="33" t="s">
        <v>145</v>
      </c>
      <c r="H175" s="35"/>
      <c r="I175" s="35"/>
      <c r="J175" s="36">
        <v>42068</v>
      </c>
      <c r="K175" s="37">
        <v>15030075</v>
      </c>
      <c r="L175" s="36">
        <v>42096</v>
      </c>
      <c r="M175" s="38"/>
      <c r="N175" s="38"/>
      <c r="O175" s="39"/>
      <c r="P175" s="30">
        <f t="shared" si="8"/>
        <v>2</v>
      </c>
    </row>
    <row r="176" spans="1:16" x14ac:dyDescent="0.25">
      <c r="A176" s="32">
        <v>42066</v>
      </c>
      <c r="B176" s="33">
        <v>1262</v>
      </c>
      <c r="C176" s="33" t="str">
        <f t="shared" si="6"/>
        <v>1</v>
      </c>
      <c r="D176" s="33" t="s">
        <v>12</v>
      </c>
      <c r="E176" s="34" t="str">
        <f t="shared" si="7"/>
        <v>BOGOTA</v>
      </c>
      <c r="F176" s="33" t="str">
        <f>VLOOKUP(D176,[1]Hoja2!$A$2:$B$75,2,FALSE)</f>
        <v>NORMA ROCIO GOMEZ</v>
      </c>
      <c r="G176" s="33" t="s">
        <v>212</v>
      </c>
      <c r="H176" s="35"/>
      <c r="I176" s="35"/>
      <c r="J176" s="36">
        <v>42067</v>
      </c>
      <c r="K176" s="37">
        <v>15030071</v>
      </c>
      <c r="L176" s="36">
        <v>42094</v>
      </c>
      <c r="M176" s="38"/>
      <c r="N176" s="38"/>
      <c r="O176" s="39"/>
      <c r="P176" s="30">
        <f t="shared" si="8"/>
        <v>1</v>
      </c>
    </row>
    <row r="177" spans="1:16" x14ac:dyDescent="0.25">
      <c r="A177" s="32">
        <v>42067</v>
      </c>
      <c r="B177" s="33">
        <v>6000615</v>
      </c>
      <c r="C177" s="33" t="str">
        <f t="shared" si="6"/>
        <v>6</v>
      </c>
      <c r="D177" s="33" t="s">
        <v>40</v>
      </c>
      <c r="E177" s="34" t="str">
        <f t="shared" si="7"/>
        <v>CALI</v>
      </c>
      <c r="F177" s="33" t="str">
        <f>VLOOKUP(D177,[1]Hoja2!$A$2:$B$75,2,FALSE)</f>
        <v>DIANA SOFIA OSPINA TOBON</v>
      </c>
      <c r="G177" s="33" t="s">
        <v>213</v>
      </c>
      <c r="H177" s="35"/>
      <c r="I177" s="35"/>
      <c r="J177" s="36">
        <v>42068</v>
      </c>
      <c r="K177" s="37">
        <v>15036077</v>
      </c>
      <c r="L177" s="36">
        <v>42099</v>
      </c>
      <c r="M177" s="38"/>
      <c r="N177" s="38"/>
      <c r="O177" s="39"/>
      <c r="P177" s="30">
        <f t="shared" si="8"/>
        <v>1</v>
      </c>
    </row>
    <row r="178" spans="1:16" x14ac:dyDescent="0.25">
      <c r="A178" s="32">
        <v>42067</v>
      </c>
      <c r="B178" s="33">
        <v>6000616</v>
      </c>
      <c r="C178" s="33" t="str">
        <f t="shared" si="6"/>
        <v>6</v>
      </c>
      <c r="D178" s="33" t="s">
        <v>40</v>
      </c>
      <c r="E178" s="34" t="str">
        <f t="shared" si="7"/>
        <v>CALI</v>
      </c>
      <c r="F178" s="33" t="str">
        <f>VLOOKUP(D178,[1]Hoja2!$A$2:$B$75,2,FALSE)</f>
        <v>DIANA SOFIA OSPINA TOBON</v>
      </c>
      <c r="G178" s="33" t="s">
        <v>214</v>
      </c>
      <c r="H178" s="35"/>
      <c r="I178" s="35"/>
      <c r="J178" s="36">
        <v>42067</v>
      </c>
      <c r="K178" s="37">
        <v>15036070</v>
      </c>
      <c r="L178" s="36">
        <v>42094</v>
      </c>
      <c r="M178" s="38"/>
      <c r="N178" s="38"/>
      <c r="O178" s="39"/>
      <c r="P178" s="30">
        <f t="shared" si="8"/>
        <v>0</v>
      </c>
    </row>
    <row r="179" spans="1:16" x14ac:dyDescent="0.25">
      <c r="A179" s="32">
        <v>42067</v>
      </c>
      <c r="B179" s="33">
        <v>1266</v>
      </c>
      <c r="C179" s="33" t="str">
        <f t="shared" si="6"/>
        <v>1</v>
      </c>
      <c r="D179" s="33" t="s">
        <v>32</v>
      </c>
      <c r="E179" s="34" t="str">
        <f t="shared" si="7"/>
        <v>BOGOTA</v>
      </c>
      <c r="F179" s="33" t="str">
        <f>VLOOKUP(D179,[1]Hoja2!$A$2:$B$75,2,FALSE)</f>
        <v>ALVARO FLOREZ</v>
      </c>
      <c r="G179" s="33" t="s">
        <v>36</v>
      </c>
      <c r="H179" s="35"/>
      <c r="I179" s="35"/>
      <c r="J179" s="36">
        <v>42073</v>
      </c>
      <c r="K179" s="37">
        <v>15030088</v>
      </c>
      <c r="L179" s="36">
        <v>42100</v>
      </c>
      <c r="M179" s="38"/>
      <c r="N179" s="38"/>
      <c r="O179" s="39"/>
      <c r="P179" s="30">
        <f t="shared" si="8"/>
        <v>6</v>
      </c>
    </row>
    <row r="180" spans="1:16" x14ac:dyDescent="0.25">
      <c r="A180" s="32">
        <v>42067</v>
      </c>
      <c r="B180" s="33">
        <v>8000692</v>
      </c>
      <c r="C180" s="33" t="str">
        <f t="shared" si="6"/>
        <v>8</v>
      </c>
      <c r="D180" s="33" t="s">
        <v>102</v>
      </c>
      <c r="E180" s="34" t="str">
        <f t="shared" si="7"/>
        <v>MEDELLIN</v>
      </c>
      <c r="F180" s="33" t="str">
        <f>VLOOKUP(D180,[1]Hoja2!$A$2:$B$75,2,FALSE)</f>
        <v>AICARDO ROMAN</v>
      </c>
      <c r="G180" s="33" t="s">
        <v>215</v>
      </c>
      <c r="H180" s="35"/>
      <c r="I180" s="35"/>
      <c r="J180" s="36">
        <v>42067</v>
      </c>
      <c r="K180" s="37">
        <v>15038072</v>
      </c>
      <c r="L180" s="36">
        <v>42094</v>
      </c>
      <c r="M180" s="38"/>
      <c r="N180" s="38"/>
      <c r="O180" s="39"/>
      <c r="P180" s="30">
        <f t="shared" si="8"/>
        <v>0</v>
      </c>
    </row>
    <row r="181" spans="1:16" x14ac:dyDescent="0.25">
      <c r="A181" s="32">
        <v>42067</v>
      </c>
      <c r="B181" s="33">
        <v>1242</v>
      </c>
      <c r="C181" s="33" t="str">
        <f t="shared" si="6"/>
        <v>1</v>
      </c>
      <c r="D181" s="33" t="s">
        <v>37</v>
      </c>
      <c r="E181" s="34" t="str">
        <f t="shared" si="7"/>
        <v>BOGOTA</v>
      </c>
      <c r="F181" s="33" t="str">
        <f>VLOOKUP(D181,[1]Hoja2!$A$2:$B$75,2,FALSE)</f>
        <v>SANDRA DAZA</v>
      </c>
      <c r="G181" s="33" t="s">
        <v>135</v>
      </c>
      <c r="H181" s="35"/>
      <c r="I181" s="35"/>
      <c r="J181" s="36">
        <v>42068</v>
      </c>
      <c r="K181" s="37">
        <v>15030073</v>
      </c>
      <c r="L181" s="36">
        <v>42096</v>
      </c>
      <c r="M181" s="38"/>
      <c r="N181" s="38"/>
      <c r="O181" s="39"/>
      <c r="P181" s="30">
        <f t="shared" si="8"/>
        <v>1</v>
      </c>
    </row>
    <row r="182" spans="1:16" x14ac:dyDescent="0.25">
      <c r="A182" s="32">
        <v>42068</v>
      </c>
      <c r="B182" s="33">
        <v>1267</v>
      </c>
      <c r="C182" s="33" t="str">
        <f t="shared" si="6"/>
        <v>1</v>
      </c>
      <c r="D182" s="33" t="s">
        <v>32</v>
      </c>
      <c r="E182" s="34" t="str">
        <f t="shared" si="7"/>
        <v>BOGOTA</v>
      </c>
      <c r="F182" s="33" t="str">
        <f>VLOOKUP(D182,[1]Hoja2!$A$2:$B$75,2,FALSE)</f>
        <v>ALVARO FLOREZ</v>
      </c>
      <c r="G182" s="33" t="s">
        <v>216</v>
      </c>
      <c r="H182" s="35"/>
      <c r="I182" s="35"/>
      <c r="J182" s="36">
        <v>42068</v>
      </c>
      <c r="K182" s="37">
        <v>15030074</v>
      </c>
      <c r="L182" s="36">
        <v>42079</v>
      </c>
      <c r="M182" s="38"/>
      <c r="N182" s="38"/>
      <c r="O182" s="39"/>
      <c r="P182" s="30">
        <f t="shared" si="8"/>
        <v>0</v>
      </c>
    </row>
    <row r="183" spans="1:16" x14ac:dyDescent="0.25">
      <c r="A183" s="32">
        <v>42068</v>
      </c>
      <c r="B183" s="33">
        <v>1243</v>
      </c>
      <c r="C183" s="33" t="str">
        <f t="shared" si="6"/>
        <v>1</v>
      </c>
      <c r="D183" s="33" t="s">
        <v>37</v>
      </c>
      <c r="E183" s="34" t="str">
        <f t="shared" si="7"/>
        <v>BOGOTA</v>
      </c>
      <c r="F183" s="33" t="str">
        <f>VLOOKUP(D183,[1]Hoja2!$A$2:$B$75,2,FALSE)</f>
        <v>SANDRA DAZA</v>
      </c>
      <c r="G183" s="33" t="s">
        <v>217</v>
      </c>
      <c r="H183" s="35"/>
      <c r="I183" s="35"/>
      <c r="J183" s="36">
        <v>42068</v>
      </c>
      <c r="K183" s="37">
        <v>15030076</v>
      </c>
      <c r="L183" s="36">
        <v>42107</v>
      </c>
      <c r="M183" s="38"/>
      <c r="N183" s="38"/>
      <c r="O183" s="39"/>
      <c r="P183" s="30">
        <f t="shared" si="8"/>
        <v>0</v>
      </c>
    </row>
    <row r="184" spans="1:16" x14ac:dyDescent="0.25">
      <c r="A184" s="32">
        <v>42068</v>
      </c>
      <c r="B184" s="33">
        <v>1273</v>
      </c>
      <c r="C184" s="33" t="str">
        <f t="shared" si="6"/>
        <v>1</v>
      </c>
      <c r="D184" s="33" t="s">
        <v>38</v>
      </c>
      <c r="E184" s="34" t="str">
        <f t="shared" si="7"/>
        <v>BOGOTA</v>
      </c>
      <c r="F184" s="33" t="str">
        <f>VLOOKUP(D184,[1]Hoja2!$A$2:$B$75,2,FALSE)</f>
        <v>SANTIAGO VENGOECHEA</v>
      </c>
      <c r="G184" s="33" t="s">
        <v>209</v>
      </c>
      <c r="H184" s="35"/>
      <c r="I184" s="35"/>
      <c r="J184" s="36">
        <v>42069</v>
      </c>
      <c r="K184" s="37">
        <v>15030080</v>
      </c>
      <c r="L184" s="36">
        <v>42107</v>
      </c>
      <c r="M184" s="38"/>
      <c r="N184" s="38"/>
      <c r="O184" s="39"/>
      <c r="P184" s="30">
        <f t="shared" si="8"/>
        <v>1</v>
      </c>
    </row>
    <row r="185" spans="1:16" x14ac:dyDescent="0.25">
      <c r="A185" s="32">
        <v>42068</v>
      </c>
      <c r="B185" s="33">
        <v>8000695</v>
      </c>
      <c r="C185" s="33" t="str">
        <f t="shared" si="6"/>
        <v>8</v>
      </c>
      <c r="D185" s="33" t="s">
        <v>102</v>
      </c>
      <c r="E185" s="34" t="str">
        <f t="shared" si="7"/>
        <v>MEDELLIN</v>
      </c>
      <c r="F185" s="33" t="str">
        <f>VLOOKUP(D185,[1]Hoja2!$A$2:$B$75,2,FALSE)</f>
        <v>AICARDO ROMAN</v>
      </c>
      <c r="G185" s="33" t="s">
        <v>149</v>
      </c>
      <c r="H185" s="35"/>
      <c r="I185" s="35"/>
      <c r="J185" s="36">
        <v>42068</v>
      </c>
      <c r="K185" s="37">
        <v>15038078</v>
      </c>
      <c r="L185" s="36">
        <v>42114</v>
      </c>
      <c r="M185" s="38"/>
      <c r="N185" s="38"/>
      <c r="O185" s="39"/>
      <c r="P185" s="30">
        <f t="shared" si="8"/>
        <v>0</v>
      </c>
    </row>
    <row r="186" spans="1:16" x14ac:dyDescent="0.25">
      <c r="A186" s="32">
        <v>42069</v>
      </c>
      <c r="B186" s="33">
        <v>1277</v>
      </c>
      <c r="C186" s="33" t="str">
        <f t="shared" si="6"/>
        <v>1</v>
      </c>
      <c r="D186" s="33" t="s">
        <v>121</v>
      </c>
      <c r="E186" s="34" t="str">
        <f t="shared" si="7"/>
        <v>BOGOTA</v>
      </c>
      <c r="F186" s="33" t="str">
        <f>VLOOKUP(D186,[1]Hoja2!$A$2:$B$75,2,FALSE)</f>
        <v>MARIA PAULA VILLABONA</v>
      </c>
      <c r="G186" s="33" t="s">
        <v>218</v>
      </c>
      <c r="H186" s="35"/>
      <c r="I186" s="35"/>
      <c r="J186" s="36">
        <v>42069</v>
      </c>
      <c r="K186" s="37">
        <v>15030082</v>
      </c>
      <c r="L186" s="36">
        <v>42096</v>
      </c>
      <c r="M186" s="38"/>
      <c r="N186" s="38"/>
      <c r="O186" s="39"/>
      <c r="P186" s="30">
        <f t="shared" si="8"/>
        <v>0</v>
      </c>
    </row>
    <row r="187" spans="1:16" x14ac:dyDescent="0.25">
      <c r="A187" s="32">
        <v>42069</v>
      </c>
      <c r="B187" s="33">
        <v>6000618</v>
      </c>
      <c r="C187" s="33" t="str">
        <f t="shared" si="6"/>
        <v>6</v>
      </c>
      <c r="D187" s="33" t="s">
        <v>40</v>
      </c>
      <c r="E187" s="34" t="str">
        <f t="shared" si="7"/>
        <v>CALI</v>
      </c>
      <c r="F187" s="33" t="str">
        <f>VLOOKUP(D187,[1]Hoja2!$A$2:$B$75,2,FALSE)</f>
        <v>DIANA SOFIA OSPINA TOBON</v>
      </c>
      <c r="G187" s="33" t="s">
        <v>152</v>
      </c>
      <c r="H187" s="35"/>
      <c r="I187" s="35"/>
      <c r="J187" s="36">
        <v>42069</v>
      </c>
      <c r="K187" s="37">
        <v>15036083</v>
      </c>
      <c r="L187" s="36">
        <v>42096</v>
      </c>
      <c r="M187" s="38"/>
      <c r="N187" s="38"/>
      <c r="O187" s="39"/>
      <c r="P187" s="30">
        <f t="shared" si="8"/>
        <v>0</v>
      </c>
    </row>
    <row r="188" spans="1:16" x14ac:dyDescent="0.25">
      <c r="A188" s="32">
        <v>42069</v>
      </c>
      <c r="B188" s="33">
        <v>1261</v>
      </c>
      <c r="C188" s="33" t="str">
        <f t="shared" si="6"/>
        <v>1</v>
      </c>
      <c r="D188" s="33" t="s">
        <v>29</v>
      </c>
      <c r="E188" s="34" t="str">
        <f t="shared" si="7"/>
        <v>BOGOTA</v>
      </c>
      <c r="F188" s="33" t="str">
        <f>VLOOKUP(D188,[1]Hoja2!$A$2:$B$75,2,FALSE)</f>
        <v>MARINA DIAZ</v>
      </c>
      <c r="G188" s="33" t="s">
        <v>219</v>
      </c>
      <c r="H188" s="35"/>
      <c r="I188" s="35"/>
      <c r="J188" s="36">
        <v>42080</v>
      </c>
      <c r="K188" s="37">
        <v>15030133</v>
      </c>
      <c r="L188" s="36">
        <v>42107</v>
      </c>
      <c r="M188" s="38"/>
      <c r="N188" s="38"/>
      <c r="O188" s="39"/>
      <c r="P188" s="30">
        <f t="shared" si="8"/>
        <v>11</v>
      </c>
    </row>
    <row r="189" spans="1:16" x14ac:dyDescent="0.25">
      <c r="A189" s="32">
        <v>42069</v>
      </c>
      <c r="B189" s="33">
        <v>1279</v>
      </c>
      <c r="C189" s="33" t="str">
        <f t="shared" si="6"/>
        <v>1</v>
      </c>
      <c r="D189" s="33" t="s">
        <v>121</v>
      </c>
      <c r="E189" s="34" t="str">
        <f t="shared" si="7"/>
        <v>BOGOTA</v>
      </c>
      <c r="F189" s="33" t="str">
        <f>VLOOKUP(D189,[1]Hoja2!$A$2:$B$75,2,FALSE)</f>
        <v>MARIA PAULA VILLABONA</v>
      </c>
      <c r="G189" s="33" t="s">
        <v>220</v>
      </c>
      <c r="H189" s="35"/>
      <c r="I189" s="35"/>
      <c r="J189" s="36">
        <v>42069</v>
      </c>
      <c r="K189" s="37">
        <v>15030081</v>
      </c>
      <c r="L189" s="36">
        <v>42096</v>
      </c>
      <c r="M189" s="38"/>
      <c r="N189" s="38"/>
      <c r="O189" s="39"/>
      <c r="P189" s="30">
        <f t="shared" si="8"/>
        <v>0</v>
      </c>
    </row>
    <row r="190" spans="1:16" x14ac:dyDescent="0.25">
      <c r="A190" s="32">
        <v>42069</v>
      </c>
      <c r="B190" s="33">
        <v>1275</v>
      </c>
      <c r="C190" s="33" t="str">
        <f t="shared" si="6"/>
        <v>1</v>
      </c>
      <c r="D190" s="33" t="s">
        <v>37</v>
      </c>
      <c r="E190" s="34" t="str">
        <f t="shared" si="7"/>
        <v>BOGOTA</v>
      </c>
      <c r="F190" s="33" t="str">
        <f>VLOOKUP(D190,[1]Hoja2!$A$2:$B$75,2,FALSE)</f>
        <v>SANDRA DAZA</v>
      </c>
      <c r="G190" s="33" t="s">
        <v>221</v>
      </c>
      <c r="H190" s="35"/>
      <c r="I190" s="35"/>
      <c r="J190" s="36">
        <v>42072</v>
      </c>
      <c r="K190" s="37">
        <v>15030087</v>
      </c>
      <c r="L190" s="36">
        <v>42100</v>
      </c>
      <c r="M190" s="38"/>
      <c r="N190" s="38"/>
      <c r="O190" s="39"/>
      <c r="P190" s="30">
        <f t="shared" si="8"/>
        <v>3</v>
      </c>
    </row>
    <row r="191" spans="1:16" x14ac:dyDescent="0.25">
      <c r="A191" s="32">
        <v>42069</v>
      </c>
      <c r="B191" s="33">
        <v>1284</v>
      </c>
      <c r="C191" s="33" t="str">
        <f t="shared" si="6"/>
        <v>1</v>
      </c>
      <c r="D191" s="33" t="s">
        <v>37</v>
      </c>
      <c r="E191" s="34" t="str">
        <f t="shared" si="7"/>
        <v>BOGOTA</v>
      </c>
      <c r="F191" s="33" t="str">
        <f>VLOOKUP(D191,[1]Hoja2!$A$2:$B$75,2,FALSE)</f>
        <v>SANDRA DAZA</v>
      </c>
      <c r="G191" s="33" t="s">
        <v>191</v>
      </c>
      <c r="H191" s="35"/>
      <c r="I191" s="35"/>
      <c r="J191" s="36">
        <v>42069</v>
      </c>
      <c r="K191" s="37">
        <v>15030084</v>
      </c>
      <c r="L191" s="36">
        <v>42107</v>
      </c>
      <c r="M191" s="38"/>
      <c r="N191" s="38"/>
      <c r="O191" s="39"/>
      <c r="P191" s="30">
        <f t="shared" si="8"/>
        <v>0</v>
      </c>
    </row>
    <row r="192" spans="1:16" x14ac:dyDescent="0.25">
      <c r="A192" s="32">
        <v>42069</v>
      </c>
      <c r="B192" s="33">
        <v>1282</v>
      </c>
      <c r="C192" s="33" t="str">
        <f t="shared" si="6"/>
        <v>1</v>
      </c>
      <c r="D192" s="33" t="s">
        <v>14</v>
      </c>
      <c r="E192" s="34" t="str">
        <f t="shared" si="7"/>
        <v>BOGOTA</v>
      </c>
      <c r="F192" s="33" t="str">
        <f>VLOOKUP(D192,[1]Hoja2!$A$2:$B$75,2,FALSE)</f>
        <v>BEATRIZ BAIN</v>
      </c>
      <c r="G192" s="33" t="s">
        <v>222</v>
      </c>
      <c r="H192" s="35"/>
      <c r="I192" s="35"/>
      <c r="J192" s="36">
        <v>42073</v>
      </c>
      <c r="K192" s="37">
        <v>15030091</v>
      </c>
      <c r="L192" s="36">
        <v>42111</v>
      </c>
      <c r="M192" s="38"/>
      <c r="N192" s="38"/>
      <c r="O192" s="39"/>
      <c r="P192" s="30">
        <f t="shared" si="8"/>
        <v>4</v>
      </c>
    </row>
    <row r="193" spans="1:16" x14ac:dyDescent="0.25">
      <c r="A193" s="32">
        <v>42069</v>
      </c>
      <c r="B193" s="33">
        <v>6000617</v>
      </c>
      <c r="C193" s="33" t="str">
        <f t="shared" si="6"/>
        <v>6</v>
      </c>
      <c r="D193" s="33" t="s">
        <v>40</v>
      </c>
      <c r="E193" s="34" t="str">
        <f t="shared" si="7"/>
        <v>CALI</v>
      </c>
      <c r="F193" s="33" t="str">
        <f>VLOOKUP(D193,[1]Hoja2!$A$2:$B$75,2,FALSE)</f>
        <v>DIANA SOFIA OSPINA TOBON</v>
      </c>
      <c r="G193" s="33" t="s">
        <v>223</v>
      </c>
      <c r="H193" s="35"/>
      <c r="I193" s="35"/>
      <c r="J193" s="36">
        <v>42069</v>
      </c>
      <c r="K193" s="37">
        <v>15036086</v>
      </c>
      <c r="L193" s="36">
        <v>42096</v>
      </c>
      <c r="M193" s="38"/>
      <c r="N193" s="38"/>
      <c r="O193" s="39"/>
      <c r="P193" s="30">
        <f t="shared" si="8"/>
        <v>0</v>
      </c>
    </row>
    <row r="194" spans="1:16" x14ac:dyDescent="0.25">
      <c r="A194" s="32">
        <v>42069</v>
      </c>
      <c r="B194" s="33">
        <v>8000629</v>
      </c>
      <c r="C194" s="33" t="str">
        <f t="shared" si="6"/>
        <v>8</v>
      </c>
      <c r="D194" s="33" t="s">
        <v>102</v>
      </c>
      <c r="E194" s="34" t="str">
        <f t="shared" si="7"/>
        <v>MEDELLIN</v>
      </c>
      <c r="F194" s="33" t="str">
        <f>VLOOKUP(D194,[1]Hoja2!$A$2:$B$75,2,FALSE)</f>
        <v>AICARDO ROMAN</v>
      </c>
      <c r="G194" s="33" t="s">
        <v>224</v>
      </c>
      <c r="H194" s="35"/>
      <c r="I194" s="35"/>
      <c r="J194" s="36">
        <v>42076</v>
      </c>
      <c r="K194" s="37">
        <v>15038119</v>
      </c>
      <c r="L194" s="36">
        <v>42103</v>
      </c>
      <c r="M194" s="38"/>
      <c r="N194" s="38"/>
      <c r="O194" s="39"/>
      <c r="P194" s="30">
        <f t="shared" si="8"/>
        <v>7</v>
      </c>
    </row>
    <row r="195" spans="1:16" x14ac:dyDescent="0.25">
      <c r="A195" s="32">
        <v>42069</v>
      </c>
      <c r="B195" s="33">
        <v>8000694</v>
      </c>
      <c r="C195" s="33" t="str">
        <f t="shared" ref="C195:C258" si="9">MID(B195,1,1)</f>
        <v>8</v>
      </c>
      <c r="D195" s="33" t="s">
        <v>102</v>
      </c>
      <c r="E195" s="34" t="str">
        <f t="shared" ref="E195:E258" si="10">IF(C195="1",$M$3,IF(C195="6",$M$4,IF(C195="8",$M$5,"")))</f>
        <v>MEDELLIN</v>
      </c>
      <c r="F195" s="33" t="str">
        <f>VLOOKUP(D195,[1]Hoja2!$A$2:$B$75,2,FALSE)</f>
        <v>AICARDO ROMAN</v>
      </c>
      <c r="G195" s="33" t="s">
        <v>224</v>
      </c>
      <c r="H195" s="35"/>
      <c r="I195" s="35"/>
      <c r="J195" s="36">
        <v>42075</v>
      </c>
      <c r="K195" s="37">
        <v>15038106</v>
      </c>
      <c r="L195" s="36">
        <v>42101</v>
      </c>
      <c r="M195" s="38"/>
      <c r="N195" s="38"/>
      <c r="O195" s="39"/>
      <c r="P195" s="30">
        <f t="shared" ref="P195:P258" si="11">J195-A195</f>
        <v>6</v>
      </c>
    </row>
    <row r="196" spans="1:16" x14ac:dyDescent="0.25">
      <c r="A196" s="32">
        <v>42069</v>
      </c>
      <c r="B196" s="33">
        <v>1281</v>
      </c>
      <c r="C196" s="33" t="str">
        <f t="shared" si="9"/>
        <v>1</v>
      </c>
      <c r="D196" s="33" t="s">
        <v>29</v>
      </c>
      <c r="E196" s="34" t="str">
        <f t="shared" si="10"/>
        <v>BOGOTA</v>
      </c>
      <c r="F196" s="33" t="str">
        <f>VLOOKUP(D196,[1]Hoja2!$A$2:$B$75,2,FALSE)</f>
        <v>MARINA DIAZ</v>
      </c>
      <c r="G196" s="33" t="s">
        <v>225</v>
      </c>
      <c r="H196" s="35"/>
      <c r="I196" s="35"/>
      <c r="J196" s="36">
        <v>42074</v>
      </c>
      <c r="K196" s="37">
        <v>15030098</v>
      </c>
      <c r="L196" s="36">
        <v>42101</v>
      </c>
      <c r="M196" s="38"/>
      <c r="N196" s="38"/>
      <c r="O196" s="39"/>
      <c r="P196" s="30">
        <f t="shared" si="11"/>
        <v>5</v>
      </c>
    </row>
    <row r="197" spans="1:16" x14ac:dyDescent="0.25">
      <c r="A197" s="32">
        <v>42069</v>
      </c>
      <c r="B197" s="33">
        <v>1283</v>
      </c>
      <c r="C197" s="33" t="str">
        <f t="shared" si="9"/>
        <v>1</v>
      </c>
      <c r="D197" s="43" t="s">
        <v>15</v>
      </c>
      <c r="E197" s="34" t="str">
        <f t="shared" si="10"/>
        <v>BOGOTA</v>
      </c>
      <c r="F197" s="33" t="str">
        <f>VLOOKUP(D197,[1]Hoja2!$A$2:$B$75,2,FALSE)</f>
        <v>ELIZABETH ACOSTA</v>
      </c>
      <c r="G197" s="33" t="s">
        <v>226</v>
      </c>
      <c r="H197" s="35"/>
      <c r="I197" s="35"/>
      <c r="J197" s="36">
        <v>42069</v>
      </c>
      <c r="K197" s="37">
        <v>15030085</v>
      </c>
      <c r="L197" s="36">
        <v>42096</v>
      </c>
      <c r="M197" s="38"/>
      <c r="N197" s="38"/>
      <c r="O197" s="39"/>
      <c r="P197" s="30">
        <f t="shared" si="11"/>
        <v>0</v>
      </c>
    </row>
    <row r="198" spans="1:16" x14ac:dyDescent="0.25">
      <c r="A198" s="32">
        <v>42072</v>
      </c>
      <c r="B198" s="33">
        <v>1251</v>
      </c>
      <c r="C198" s="33" t="str">
        <f t="shared" si="9"/>
        <v>1</v>
      </c>
      <c r="D198" s="33" t="s">
        <v>29</v>
      </c>
      <c r="E198" s="34" t="str">
        <f t="shared" si="10"/>
        <v>BOGOTA</v>
      </c>
      <c r="F198" s="33" t="str">
        <f>VLOOKUP(D198,[1]Hoja2!$A$2:$B$75,2,FALSE)</f>
        <v>MARINA DIAZ</v>
      </c>
      <c r="G198" s="33" t="s">
        <v>227</v>
      </c>
      <c r="H198" s="35"/>
      <c r="I198" s="35"/>
      <c r="J198" s="36">
        <v>42081</v>
      </c>
      <c r="K198" s="37">
        <v>15030137</v>
      </c>
      <c r="L198" s="36">
        <v>42118</v>
      </c>
      <c r="M198" s="38"/>
      <c r="N198" s="38"/>
      <c r="O198" s="39"/>
      <c r="P198" s="30">
        <f t="shared" si="11"/>
        <v>9</v>
      </c>
    </row>
    <row r="199" spans="1:16" x14ac:dyDescent="0.25">
      <c r="A199" s="32">
        <v>42072</v>
      </c>
      <c r="B199" s="33">
        <v>1257</v>
      </c>
      <c r="C199" s="33" t="str">
        <f t="shared" si="9"/>
        <v>1</v>
      </c>
      <c r="D199" s="33" t="s">
        <v>29</v>
      </c>
      <c r="E199" s="34" t="str">
        <f t="shared" si="10"/>
        <v>BOGOTA</v>
      </c>
      <c r="F199" s="33" t="str">
        <f>VLOOKUP(D199,[1]Hoja2!$A$2:$B$75,2,FALSE)</f>
        <v>MARINA DIAZ</v>
      </c>
      <c r="G199" s="33" t="s">
        <v>227</v>
      </c>
      <c r="H199" s="35"/>
      <c r="I199" s="35"/>
      <c r="J199" s="36">
        <v>42081</v>
      </c>
      <c r="K199" s="37">
        <v>15030135</v>
      </c>
      <c r="L199" s="36">
        <v>42107</v>
      </c>
      <c r="M199" s="38"/>
      <c r="N199" s="38"/>
      <c r="O199" s="39"/>
      <c r="P199" s="30">
        <f t="shared" si="11"/>
        <v>9</v>
      </c>
    </row>
    <row r="200" spans="1:16" x14ac:dyDescent="0.25">
      <c r="A200" s="32">
        <v>42072</v>
      </c>
      <c r="B200" s="33">
        <v>1260</v>
      </c>
      <c r="C200" s="33" t="str">
        <f t="shared" si="9"/>
        <v>1</v>
      </c>
      <c r="D200" s="33" t="s">
        <v>29</v>
      </c>
      <c r="E200" s="34" t="str">
        <f t="shared" si="10"/>
        <v>BOGOTA</v>
      </c>
      <c r="F200" s="33" t="str">
        <f>VLOOKUP(D200,[1]Hoja2!$A$2:$B$75,2,FALSE)</f>
        <v>MARINA DIAZ</v>
      </c>
      <c r="G200" s="33" t="s">
        <v>227</v>
      </c>
      <c r="H200" s="35"/>
      <c r="I200" s="35"/>
      <c r="J200" s="36">
        <v>42082</v>
      </c>
      <c r="K200" s="37">
        <v>15030144</v>
      </c>
      <c r="L200" s="36">
        <v>42108</v>
      </c>
      <c r="M200" s="38"/>
      <c r="N200" s="38"/>
      <c r="O200" s="39"/>
      <c r="P200" s="30">
        <f t="shared" si="11"/>
        <v>10</v>
      </c>
    </row>
    <row r="201" spans="1:16" x14ac:dyDescent="0.25">
      <c r="A201" s="32">
        <v>42072</v>
      </c>
      <c r="B201" s="33">
        <v>1289</v>
      </c>
      <c r="C201" s="33" t="str">
        <f t="shared" si="9"/>
        <v>1</v>
      </c>
      <c r="D201" s="33" t="s">
        <v>47</v>
      </c>
      <c r="E201" s="34" t="str">
        <f t="shared" si="10"/>
        <v>BOGOTA</v>
      </c>
      <c r="F201" s="33" t="str">
        <f>VLOOKUP(D201,[1]Hoja2!$A$2:$B$75,2,FALSE)</f>
        <v>DIANA MARCELA PRIETO</v>
      </c>
      <c r="G201" s="33" t="s">
        <v>228</v>
      </c>
      <c r="H201" s="35"/>
      <c r="I201" s="35"/>
      <c r="J201" s="36">
        <v>42073</v>
      </c>
      <c r="K201" s="37">
        <v>15030089</v>
      </c>
      <c r="L201" s="36">
        <v>42100</v>
      </c>
      <c r="M201" s="38"/>
      <c r="N201" s="38"/>
      <c r="O201" s="39"/>
      <c r="P201" s="30">
        <f t="shared" si="11"/>
        <v>1</v>
      </c>
    </row>
    <row r="202" spans="1:16" x14ac:dyDescent="0.25">
      <c r="A202" s="32">
        <v>42072</v>
      </c>
      <c r="B202" s="33">
        <v>1271</v>
      </c>
      <c r="C202" s="33" t="str">
        <f t="shared" si="9"/>
        <v>1</v>
      </c>
      <c r="D202" s="33" t="s">
        <v>14</v>
      </c>
      <c r="E202" s="34" t="str">
        <f t="shared" si="10"/>
        <v>BOGOTA</v>
      </c>
      <c r="F202" s="33" t="str">
        <f>VLOOKUP(D202,[1]Hoja2!$A$2:$B$75,2,FALSE)</f>
        <v>BEATRIZ BAIN</v>
      </c>
      <c r="G202" s="33" t="s">
        <v>145</v>
      </c>
      <c r="H202" s="35"/>
      <c r="I202" s="35"/>
      <c r="J202" s="36">
        <v>42073</v>
      </c>
      <c r="K202" s="37">
        <v>15030094</v>
      </c>
      <c r="L202" s="36">
        <v>42111</v>
      </c>
      <c r="M202" s="38"/>
      <c r="N202" s="38"/>
      <c r="O202" s="39"/>
      <c r="P202" s="30">
        <f t="shared" si="11"/>
        <v>1</v>
      </c>
    </row>
    <row r="203" spans="1:16" x14ac:dyDescent="0.25">
      <c r="A203" s="32">
        <v>42072</v>
      </c>
      <c r="B203" s="33">
        <v>1291</v>
      </c>
      <c r="C203" s="33" t="str">
        <f t="shared" si="9"/>
        <v>1</v>
      </c>
      <c r="D203" s="33" t="s">
        <v>14</v>
      </c>
      <c r="E203" s="34" t="str">
        <f t="shared" si="10"/>
        <v>BOGOTA</v>
      </c>
      <c r="F203" s="33" t="str">
        <f>VLOOKUP(D203,[1]Hoja2!$A$2:$B$75,2,FALSE)</f>
        <v>BEATRIZ BAIN</v>
      </c>
      <c r="G203" s="33" t="s">
        <v>145</v>
      </c>
      <c r="H203" s="35"/>
      <c r="I203" s="35"/>
      <c r="J203" s="36">
        <v>42073</v>
      </c>
      <c r="K203" s="37">
        <v>15030092</v>
      </c>
      <c r="L203" s="36">
        <v>42111</v>
      </c>
      <c r="M203" s="38"/>
      <c r="N203" s="38"/>
      <c r="O203" s="39"/>
      <c r="P203" s="30">
        <f t="shared" si="11"/>
        <v>1</v>
      </c>
    </row>
    <row r="204" spans="1:16" x14ac:dyDescent="0.25">
      <c r="A204" s="32">
        <v>42072</v>
      </c>
      <c r="B204" s="33">
        <v>8000697</v>
      </c>
      <c r="C204" s="33" t="str">
        <f t="shared" si="9"/>
        <v>8</v>
      </c>
      <c r="D204" s="33" t="s">
        <v>102</v>
      </c>
      <c r="E204" s="34" t="str">
        <f t="shared" si="10"/>
        <v>MEDELLIN</v>
      </c>
      <c r="F204" s="33" t="str">
        <f>VLOOKUP(D204,[1]Hoja2!$A$2:$B$75,2,FALSE)</f>
        <v>AICARDO ROMAN</v>
      </c>
      <c r="G204" s="33" t="s">
        <v>59</v>
      </c>
      <c r="H204" s="35"/>
      <c r="I204" s="35"/>
      <c r="J204" s="36">
        <v>42073</v>
      </c>
      <c r="K204" s="37">
        <v>15038090</v>
      </c>
      <c r="L204" s="36">
        <v>42111</v>
      </c>
      <c r="M204" s="38"/>
      <c r="N204" s="38"/>
      <c r="O204" s="39"/>
      <c r="P204" s="30">
        <f t="shared" si="11"/>
        <v>1</v>
      </c>
    </row>
    <row r="205" spans="1:16" x14ac:dyDescent="0.25">
      <c r="A205" s="32">
        <v>42072</v>
      </c>
      <c r="B205" s="33">
        <v>6000619</v>
      </c>
      <c r="C205" s="33" t="str">
        <f t="shared" si="9"/>
        <v>6</v>
      </c>
      <c r="D205" s="33" t="s">
        <v>40</v>
      </c>
      <c r="E205" s="34" t="str">
        <f t="shared" si="10"/>
        <v>CALI</v>
      </c>
      <c r="F205" s="33" t="str">
        <f>VLOOKUP(D205,[1]Hoja2!$A$2:$B$75,2,FALSE)</f>
        <v>DIANA SOFIA OSPINA TOBON</v>
      </c>
      <c r="G205" s="33" t="s">
        <v>139</v>
      </c>
      <c r="H205" s="35"/>
      <c r="I205" s="35"/>
      <c r="J205" s="36">
        <v>42074</v>
      </c>
      <c r="K205" s="37">
        <v>15036104</v>
      </c>
      <c r="L205" s="36">
        <v>42101</v>
      </c>
      <c r="M205" s="38"/>
      <c r="N205" s="38"/>
      <c r="O205" s="39"/>
      <c r="P205" s="30">
        <f t="shared" si="11"/>
        <v>2</v>
      </c>
    </row>
    <row r="206" spans="1:16" x14ac:dyDescent="0.25">
      <c r="A206" s="32">
        <v>42072</v>
      </c>
      <c r="B206" s="33">
        <v>1213</v>
      </c>
      <c r="C206" s="33" t="str">
        <f t="shared" si="9"/>
        <v>1</v>
      </c>
      <c r="D206" s="33" t="s">
        <v>14</v>
      </c>
      <c r="E206" s="34" t="str">
        <f t="shared" si="10"/>
        <v>BOGOTA</v>
      </c>
      <c r="F206" s="33" t="str">
        <f>VLOOKUP(D206,[1]Hoja2!$A$2:$B$75,2,FALSE)</f>
        <v>BEATRIZ BAIN</v>
      </c>
      <c r="G206" s="33" t="s">
        <v>229</v>
      </c>
      <c r="H206" s="35"/>
      <c r="I206" s="35"/>
      <c r="J206" s="36">
        <v>42073</v>
      </c>
      <c r="K206" s="37">
        <v>15030093</v>
      </c>
      <c r="L206" s="36">
        <v>42100</v>
      </c>
      <c r="M206" s="38"/>
      <c r="N206" s="38"/>
      <c r="O206" s="39"/>
      <c r="P206" s="30">
        <f t="shared" si="11"/>
        <v>1</v>
      </c>
    </row>
    <row r="207" spans="1:16" x14ac:dyDescent="0.25">
      <c r="A207" s="32">
        <v>42073</v>
      </c>
      <c r="B207" s="33">
        <v>8000701</v>
      </c>
      <c r="C207" s="33" t="str">
        <f t="shared" si="9"/>
        <v>8</v>
      </c>
      <c r="D207" s="33" t="s">
        <v>102</v>
      </c>
      <c r="E207" s="34" t="str">
        <f t="shared" si="10"/>
        <v>MEDELLIN</v>
      </c>
      <c r="F207" s="33" t="str">
        <f>VLOOKUP(D207,[1]Hoja2!$A$2:$B$75,2,FALSE)</f>
        <v>AICARDO ROMAN</v>
      </c>
      <c r="G207" s="33" t="s">
        <v>168</v>
      </c>
      <c r="H207" s="35"/>
      <c r="I207" s="35"/>
      <c r="J207" s="36">
        <v>42074</v>
      </c>
      <c r="K207" s="37">
        <v>15038099</v>
      </c>
      <c r="L207" s="36">
        <v>42101</v>
      </c>
      <c r="M207" s="38"/>
      <c r="N207" s="38"/>
      <c r="O207" s="39"/>
      <c r="P207" s="30">
        <f t="shared" si="11"/>
        <v>1</v>
      </c>
    </row>
    <row r="208" spans="1:16" x14ac:dyDescent="0.25">
      <c r="A208" s="32">
        <v>42073</v>
      </c>
      <c r="B208" s="33">
        <v>8000693</v>
      </c>
      <c r="C208" s="33" t="str">
        <f t="shared" si="9"/>
        <v>8</v>
      </c>
      <c r="D208" s="33" t="s">
        <v>102</v>
      </c>
      <c r="E208" s="34" t="str">
        <f t="shared" si="10"/>
        <v>MEDELLIN</v>
      </c>
      <c r="F208" s="33" t="str">
        <f>VLOOKUP(D208,[1]Hoja2!$A$2:$B$75,2,FALSE)</f>
        <v>AICARDO ROMAN</v>
      </c>
      <c r="G208" s="33" t="s">
        <v>230</v>
      </c>
      <c r="H208" s="35"/>
      <c r="I208" s="35"/>
      <c r="J208" s="36">
        <v>42074</v>
      </c>
      <c r="K208" s="37">
        <v>15038101</v>
      </c>
      <c r="L208" s="36">
        <v>42101</v>
      </c>
      <c r="M208" s="38"/>
      <c r="N208" s="38"/>
      <c r="O208" s="39"/>
      <c r="P208" s="30">
        <f t="shared" si="11"/>
        <v>1</v>
      </c>
    </row>
    <row r="209" spans="1:16" x14ac:dyDescent="0.25">
      <c r="A209" s="32">
        <v>42073</v>
      </c>
      <c r="B209" s="33">
        <v>1272</v>
      </c>
      <c r="C209" s="33" t="str">
        <f t="shared" si="9"/>
        <v>1</v>
      </c>
      <c r="D209" s="33" t="s">
        <v>9</v>
      </c>
      <c r="E209" s="34" t="str">
        <f t="shared" si="10"/>
        <v>BOGOTA</v>
      </c>
      <c r="F209" s="33" t="str">
        <f>VLOOKUP(D209,[1]Hoja2!$A$2:$B$75,2,FALSE)</f>
        <v>CLARA SANTAMARIA</v>
      </c>
      <c r="G209" s="33" t="s">
        <v>231</v>
      </c>
      <c r="H209" s="35"/>
      <c r="I209" s="35"/>
      <c r="J209" s="36">
        <v>42074</v>
      </c>
      <c r="K209" s="37">
        <v>15030096</v>
      </c>
      <c r="L209" s="36">
        <v>42100</v>
      </c>
      <c r="M209" s="38"/>
      <c r="N209" s="38"/>
      <c r="O209" s="39"/>
      <c r="P209" s="30">
        <f t="shared" si="11"/>
        <v>1</v>
      </c>
    </row>
    <row r="210" spans="1:16" x14ac:dyDescent="0.25">
      <c r="A210" s="32">
        <v>42073</v>
      </c>
      <c r="B210" s="33">
        <v>1300</v>
      </c>
      <c r="C210" s="33" t="str">
        <f t="shared" si="9"/>
        <v>1</v>
      </c>
      <c r="D210" s="33" t="s">
        <v>9</v>
      </c>
      <c r="E210" s="34" t="str">
        <f t="shared" si="10"/>
        <v>BOGOTA</v>
      </c>
      <c r="F210" s="33" t="str">
        <f>VLOOKUP(D210,[1]Hoja2!$A$2:$B$75,2,FALSE)</f>
        <v>CLARA SANTAMARIA</v>
      </c>
      <c r="G210" s="33" t="s">
        <v>232</v>
      </c>
      <c r="H210" s="35"/>
      <c r="I210" s="35"/>
      <c r="J210" s="36">
        <v>42074</v>
      </c>
      <c r="K210" s="37">
        <v>15030095</v>
      </c>
      <c r="L210" s="36">
        <v>42100</v>
      </c>
      <c r="M210" s="38"/>
      <c r="N210" s="38"/>
      <c r="O210" s="39"/>
      <c r="P210" s="30">
        <f t="shared" si="11"/>
        <v>1</v>
      </c>
    </row>
    <row r="211" spans="1:16" x14ac:dyDescent="0.25">
      <c r="A211" s="32">
        <v>42073</v>
      </c>
      <c r="B211" s="33">
        <v>8000703</v>
      </c>
      <c r="C211" s="33" t="str">
        <f t="shared" si="9"/>
        <v>8</v>
      </c>
      <c r="D211" s="33" t="s">
        <v>102</v>
      </c>
      <c r="E211" s="34" t="str">
        <f t="shared" si="10"/>
        <v>MEDELLIN</v>
      </c>
      <c r="F211" s="33" t="str">
        <f>VLOOKUP(D211,[1]Hoja2!$A$2:$B$75,2,FALSE)</f>
        <v>AICARDO ROMAN</v>
      </c>
      <c r="G211" s="33" t="s">
        <v>233</v>
      </c>
      <c r="H211" s="35"/>
      <c r="I211" s="35"/>
      <c r="J211" s="36">
        <v>42074</v>
      </c>
      <c r="K211" s="37">
        <v>15038097</v>
      </c>
      <c r="L211" s="36">
        <v>42101</v>
      </c>
      <c r="M211" s="38"/>
      <c r="N211" s="38"/>
      <c r="O211" s="39"/>
      <c r="P211" s="30">
        <f t="shared" si="11"/>
        <v>1</v>
      </c>
    </row>
    <row r="212" spans="1:16" x14ac:dyDescent="0.25">
      <c r="A212" s="32">
        <v>42073</v>
      </c>
      <c r="B212" s="33">
        <v>8000702</v>
      </c>
      <c r="C212" s="33" t="str">
        <f t="shared" si="9"/>
        <v>8</v>
      </c>
      <c r="D212" s="33" t="s">
        <v>102</v>
      </c>
      <c r="E212" s="34" t="str">
        <f t="shared" si="10"/>
        <v>MEDELLIN</v>
      </c>
      <c r="F212" s="33" t="str">
        <f>VLOOKUP(D212,[1]Hoja2!$A$2:$B$75,2,FALSE)</f>
        <v>AICARDO ROMAN</v>
      </c>
      <c r="G212" s="33" t="s">
        <v>234</v>
      </c>
      <c r="H212" s="35"/>
      <c r="I212" s="35"/>
      <c r="J212" s="36">
        <v>42074</v>
      </c>
      <c r="K212" s="37">
        <v>15038103</v>
      </c>
      <c r="L212" s="36">
        <v>42101</v>
      </c>
      <c r="M212" s="38"/>
      <c r="N212" s="38"/>
      <c r="O212" s="39"/>
      <c r="P212" s="30">
        <f t="shared" si="11"/>
        <v>1</v>
      </c>
    </row>
    <row r="213" spans="1:16" x14ac:dyDescent="0.25">
      <c r="A213" s="32">
        <v>42073</v>
      </c>
      <c r="B213" s="33">
        <v>6000621</v>
      </c>
      <c r="C213" s="33" t="str">
        <f t="shared" si="9"/>
        <v>6</v>
      </c>
      <c r="D213" s="33" t="s">
        <v>40</v>
      </c>
      <c r="E213" s="34" t="str">
        <f t="shared" si="10"/>
        <v>CALI</v>
      </c>
      <c r="F213" s="33" t="str">
        <f>VLOOKUP(D213,[1]Hoja2!$A$2:$B$75,2,FALSE)</f>
        <v>DIANA SOFIA OSPINA TOBON</v>
      </c>
      <c r="G213" s="33" t="s">
        <v>235</v>
      </c>
      <c r="H213" s="35"/>
      <c r="I213" s="35"/>
      <c r="J213" s="36">
        <v>42074</v>
      </c>
      <c r="K213" s="37">
        <v>15036105</v>
      </c>
      <c r="L213" s="36">
        <v>42101</v>
      </c>
      <c r="M213" s="38"/>
      <c r="N213" s="38"/>
      <c r="O213" s="39"/>
      <c r="P213" s="30">
        <f t="shared" si="11"/>
        <v>1</v>
      </c>
    </row>
    <row r="214" spans="1:16" x14ac:dyDescent="0.25">
      <c r="A214" s="32">
        <v>42074</v>
      </c>
      <c r="B214" s="33">
        <v>1299</v>
      </c>
      <c r="C214" s="33" t="str">
        <f t="shared" si="9"/>
        <v>1</v>
      </c>
      <c r="D214" s="33" t="s">
        <v>14</v>
      </c>
      <c r="E214" s="34" t="str">
        <f t="shared" si="10"/>
        <v>BOGOTA</v>
      </c>
      <c r="F214" s="33" t="str">
        <f>VLOOKUP(D214,[1]Hoja2!$A$2:$B$75,2,FALSE)</f>
        <v>BEATRIZ BAIN</v>
      </c>
      <c r="G214" s="33" t="s">
        <v>236</v>
      </c>
      <c r="H214" s="35"/>
      <c r="I214" s="35"/>
      <c r="J214" s="36">
        <v>42075</v>
      </c>
      <c r="K214" s="37">
        <v>15030112</v>
      </c>
      <c r="L214" s="36">
        <v>42103</v>
      </c>
      <c r="M214" s="38"/>
      <c r="N214" s="38"/>
      <c r="O214" s="39"/>
      <c r="P214" s="30">
        <f t="shared" si="11"/>
        <v>1</v>
      </c>
    </row>
    <row r="215" spans="1:16" x14ac:dyDescent="0.25">
      <c r="A215" s="32">
        <v>42074</v>
      </c>
      <c r="B215" s="33">
        <v>1297</v>
      </c>
      <c r="C215" s="33" t="str">
        <f t="shared" si="9"/>
        <v>1</v>
      </c>
      <c r="D215" s="33" t="s">
        <v>9</v>
      </c>
      <c r="E215" s="34" t="str">
        <f t="shared" si="10"/>
        <v>BOGOTA</v>
      </c>
      <c r="F215" s="33" t="str">
        <f>VLOOKUP(D215,[1]Hoja2!$A$2:$B$75,2,FALSE)</f>
        <v>CLARA SANTAMARIA</v>
      </c>
      <c r="G215" s="33" t="s">
        <v>237</v>
      </c>
      <c r="H215" s="35"/>
      <c r="I215" s="35"/>
      <c r="J215" s="36">
        <v>42075</v>
      </c>
      <c r="K215" s="37">
        <v>15030110</v>
      </c>
      <c r="L215" s="36">
        <v>42114</v>
      </c>
      <c r="M215" s="38"/>
      <c r="N215" s="38"/>
      <c r="O215" s="39"/>
      <c r="P215" s="30">
        <f t="shared" si="11"/>
        <v>1</v>
      </c>
    </row>
    <row r="216" spans="1:16" x14ac:dyDescent="0.25">
      <c r="A216" s="32">
        <v>42074</v>
      </c>
      <c r="B216" s="33">
        <v>6000622</v>
      </c>
      <c r="C216" s="33" t="str">
        <f t="shared" si="9"/>
        <v>6</v>
      </c>
      <c r="D216" s="33" t="s">
        <v>40</v>
      </c>
      <c r="E216" s="34" t="str">
        <f t="shared" si="10"/>
        <v>CALI</v>
      </c>
      <c r="F216" s="33" t="str">
        <f>VLOOKUP(D216,[1]Hoja2!$A$2:$B$75,2,FALSE)</f>
        <v>DIANA SOFIA OSPINA TOBON</v>
      </c>
      <c r="G216" s="33" t="s">
        <v>235</v>
      </c>
      <c r="H216" s="35"/>
      <c r="I216" s="35"/>
      <c r="J216" s="36">
        <v>42074</v>
      </c>
      <c r="K216" s="37">
        <v>15036107</v>
      </c>
      <c r="L216" s="36">
        <v>42111</v>
      </c>
      <c r="M216" s="38"/>
      <c r="N216" s="38"/>
      <c r="O216" s="39"/>
      <c r="P216" s="30">
        <f t="shared" si="11"/>
        <v>0</v>
      </c>
    </row>
    <row r="217" spans="1:16" x14ac:dyDescent="0.25">
      <c r="A217" s="32">
        <v>42074</v>
      </c>
      <c r="B217" s="33">
        <v>8000699</v>
      </c>
      <c r="C217" s="33" t="str">
        <f t="shared" si="9"/>
        <v>8</v>
      </c>
      <c r="D217" s="33" t="s">
        <v>102</v>
      </c>
      <c r="E217" s="34" t="str">
        <f t="shared" si="10"/>
        <v>MEDELLIN</v>
      </c>
      <c r="F217" s="33" t="str">
        <f>VLOOKUP(D217,[1]Hoja2!$A$2:$B$75,2,FALSE)</f>
        <v>AICARDO ROMAN</v>
      </c>
      <c r="G217" s="33" t="s">
        <v>238</v>
      </c>
      <c r="H217" s="35"/>
      <c r="I217" s="35"/>
      <c r="J217" s="36">
        <v>42075</v>
      </c>
      <c r="K217" s="37">
        <v>15038108</v>
      </c>
      <c r="L217" s="36">
        <v>42103</v>
      </c>
      <c r="M217" s="38"/>
      <c r="N217" s="38"/>
      <c r="O217" s="39"/>
      <c r="P217" s="30">
        <f t="shared" si="11"/>
        <v>1</v>
      </c>
    </row>
    <row r="218" spans="1:16" x14ac:dyDescent="0.25">
      <c r="A218" s="32">
        <v>42074</v>
      </c>
      <c r="B218" s="33">
        <v>1305</v>
      </c>
      <c r="C218" s="33" t="str">
        <f t="shared" si="9"/>
        <v>1</v>
      </c>
      <c r="D218" s="33" t="s">
        <v>14</v>
      </c>
      <c r="E218" s="34" t="str">
        <f t="shared" si="10"/>
        <v>BOGOTA</v>
      </c>
      <c r="F218" s="33" t="str">
        <f>VLOOKUP(D218,[1]Hoja2!$A$2:$B$75,2,FALSE)</f>
        <v>BEATRIZ BAIN</v>
      </c>
      <c r="G218" s="33" t="s">
        <v>239</v>
      </c>
      <c r="H218" s="35"/>
      <c r="I218" s="35"/>
      <c r="J218" s="36">
        <v>42076</v>
      </c>
      <c r="K218" s="37">
        <v>15030113</v>
      </c>
      <c r="L218" s="36">
        <v>42114</v>
      </c>
      <c r="M218" s="38"/>
      <c r="N218" s="38"/>
      <c r="O218" s="39"/>
      <c r="P218" s="30">
        <f t="shared" si="11"/>
        <v>2</v>
      </c>
    </row>
    <row r="219" spans="1:16" x14ac:dyDescent="0.25">
      <c r="A219" s="32">
        <v>42074</v>
      </c>
      <c r="B219" s="33">
        <v>1307</v>
      </c>
      <c r="C219" s="33" t="str">
        <f t="shared" si="9"/>
        <v>1</v>
      </c>
      <c r="D219" s="33" t="s">
        <v>14</v>
      </c>
      <c r="E219" s="34" t="str">
        <f t="shared" si="10"/>
        <v>BOGOTA</v>
      </c>
      <c r="F219" s="33" t="str">
        <f>VLOOKUP(D219,[1]Hoja2!$A$2:$B$75,2,FALSE)</f>
        <v>BEATRIZ BAIN</v>
      </c>
      <c r="G219" s="33" t="s">
        <v>239</v>
      </c>
      <c r="H219" s="35"/>
      <c r="I219" s="35"/>
      <c r="J219" s="36">
        <v>42076</v>
      </c>
      <c r="K219" s="37">
        <v>15030114</v>
      </c>
      <c r="L219" s="36">
        <v>42103</v>
      </c>
      <c r="M219" s="38"/>
      <c r="N219" s="38"/>
      <c r="O219" s="39"/>
      <c r="P219" s="30">
        <f t="shared" si="11"/>
        <v>2</v>
      </c>
    </row>
    <row r="220" spans="1:16" ht="60" x14ac:dyDescent="0.25">
      <c r="A220" s="55">
        <v>42074</v>
      </c>
      <c r="B220" s="43">
        <v>8000684</v>
      </c>
      <c r="C220" s="33" t="str">
        <f t="shared" si="9"/>
        <v>8</v>
      </c>
      <c r="D220" s="33" t="s">
        <v>102</v>
      </c>
      <c r="E220" s="34" t="str">
        <f t="shared" si="10"/>
        <v>MEDELLIN</v>
      </c>
      <c r="F220" s="33" t="str">
        <f>VLOOKUP(D220,[1]Hoja2!$A$2:$B$75,2,FALSE)</f>
        <v>AICARDO ROMAN</v>
      </c>
      <c r="G220" s="43" t="s">
        <v>240</v>
      </c>
      <c r="H220" s="56"/>
      <c r="I220" s="56"/>
      <c r="J220" s="57">
        <v>42083</v>
      </c>
      <c r="K220" s="39">
        <v>15038165</v>
      </c>
      <c r="L220" s="57">
        <v>42121</v>
      </c>
      <c r="M220" s="38"/>
      <c r="N220" s="38"/>
      <c r="O220" s="39" t="s">
        <v>241</v>
      </c>
      <c r="P220" s="30">
        <f t="shared" si="11"/>
        <v>9</v>
      </c>
    </row>
    <row r="221" spans="1:16" x14ac:dyDescent="0.25">
      <c r="A221" s="44">
        <v>42074</v>
      </c>
      <c r="B221" s="45">
        <v>6000623</v>
      </c>
      <c r="C221" s="33" t="str">
        <f t="shared" si="9"/>
        <v>6</v>
      </c>
      <c r="D221" s="33" t="s">
        <v>40</v>
      </c>
      <c r="E221" s="34" t="str">
        <f t="shared" si="10"/>
        <v>CALI</v>
      </c>
      <c r="F221" s="33" t="str">
        <f>VLOOKUP(D221,[1]Hoja2!$A$2:$B$75,2,FALSE)</f>
        <v>DIANA SOFIA OSPINA TOBON</v>
      </c>
      <c r="G221" s="45" t="s">
        <v>223</v>
      </c>
      <c r="H221" s="46"/>
      <c r="I221" s="46"/>
      <c r="J221" s="88" t="s">
        <v>151</v>
      </c>
      <c r="K221" s="37"/>
      <c r="L221" s="89"/>
      <c r="M221" s="38"/>
      <c r="N221" s="38"/>
      <c r="O221" s="39"/>
      <c r="P221" s="30" t="e">
        <f t="shared" si="11"/>
        <v>#VALUE!</v>
      </c>
    </row>
    <row r="222" spans="1:16" x14ac:dyDescent="0.25">
      <c r="A222" s="32">
        <v>42075</v>
      </c>
      <c r="B222" s="33">
        <v>6000624</v>
      </c>
      <c r="C222" s="33" t="str">
        <f t="shared" si="9"/>
        <v>6</v>
      </c>
      <c r="D222" s="33" t="s">
        <v>40</v>
      </c>
      <c r="E222" s="34" t="str">
        <f t="shared" si="10"/>
        <v>CALI</v>
      </c>
      <c r="F222" s="33" t="str">
        <f>VLOOKUP(D222,[1]Hoja2!$A$2:$B$75,2,FALSE)</f>
        <v>DIANA SOFIA OSPINA TOBON</v>
      </c>
      <c r="G222" s="33" t="s">
        <v>157</v>
      </c>
      <c r="H222" s="35"/>
      <c r="I222" s="35"/>
      <c r="J222" s="36">
        <v>42076</v>
      </c>
      <c r="K222" s="37">
        <v>15036118</v>
      </c>
      <c r="L222" s="36">
        <v>42103</v>
      </c>
      <c r="M222" s="38"/>
      <c r="N222" s="38"/>
      <c r="O222" s="39"/>
      <c r="P222" s="30">
        <f t="shared" si="11"/>
        <v>1</v>
      </c>
    </row>
    <row r="223" spans="1:16" x14ac:dyDescent="0.25">
      <c r="A223" s="32">
        <v>42075</v>
      </c>
      <c r="B223" s="33">
        <v>1309</v>
      </c>
      <c r="C223" s="33" t="str">
        <f t="shared" si="9"/>
        <v>1</v>
      </c>
      <c r="D223" s="33" t="s">
        <v>9</v>
      </c>
      <c r="E223" s="34" t="str">
        <f t="shared" si="10"/>
        <v>BOGOTA</v>
      </c>
      <c r="F223" s="33" t="str">
        <f>VLOOKUP(D223,[1]Hoja2!$A$2:$B$75,2,FALSE)</f>
        <v>CLARA SANTAMARIA</v>
      </c>
      <c r="G223" s="33" t="s">
        <v>242</v>
      </c>
      <c r="H223" s="35"/>
      <c r="I223" s="35"/>
      <c r="J223" s="36">
        <v>42076</v>
      </c>
      <c r="K223" s="37">
        <v>15030120</v>
      </c>
      <c r="L223" s="36">
        <v>42103</v>
      </c>
      <c r="M223" s="38"/>
      <c r="N223" s="38"/>
      <c r="O223" s="39"/>
      <c r="P223" s="30">
        <f t="shared" si="11"/>
        <v>1</v>
      </c>
    </row>
    <row r="224" spans="1:16" x14ac:dyDescent="0.25">
      <c r="A224" s="32">
        <v>42075</v>
      </c>
      <c r="B224" s="33">
        <v>1310</v>
      </c>
      <c r="C224" s="33" t="str">
        <f t="shared" si="9"/>
        <v>1</v>
      </c>
      <c r="D224" s="43" t="s">
        <v>15</v>
      </c>
      <c r="E224" s="34" t="str">
        <f t="shared" si="10"/>
        <v>BOGOTA</v>
      </c>
      <c r="F224" s="33" t="str">
        <f>VLOOKUP(D224,[1]Hoja2!$A$2:$B$75,2,FALSE)</f>
        <v>ELIZABETH ACOSTA</v>
      </c>
      <c r="G224" s="33" t="s">
        <v>243</v>
      </c>
      <c r="H224" s="35"/>
      <c r="I224" s="35"/>
      <c r="J224" s="36">
        <v>42075</v>
      </c>
      <c r="K224" s="37">
        <v>15030111</v>
      </c>
      <c r="L224" s="36">
        <v>42086</v>
      </c>
      <c r="M224" s="38"/>
      <c r="N224" s="38"/>
      <c r="O224" s="39"/>
      <c r="P224" s="30">
        <f t="shared" si="11"/>
        <v>0</v>
      </c>
    </row>
    <row r="225" spans="1:16" x14ac:dyDescent="0.25">
      <c r="A225" s="32">
        <v>42075</v>
      </c>
      <c r="B225" s="33">
        <v>1312</v>
      </c>
      <c r="C225" s="33" t="str">
        <f t="shared" si="9"/>
        <v>1</v>
      </c>
      <c r="D225" s="33" t="s">
        <v>38</v>
      </c>
      <c r="E225" s="34" t="str">
        <f t="shared" si="10"/>
        <v>BOGOTA</v>
      </c>
      <c r="F225" s="33" t="str">
        <f>VLOOKUP(D225,[1]Hoja2!$A$2:$B$75,2,FALSE)</f>
        <v>SANTIAGO VENGOECHEA</v>
      </c>
      <c r="G225" s="33" t="s">
        <v>244</v>
      </c>
      <c r="H225" s="35"/>
      <c r="I225" s="35"/>
      <c r="J225" s="36">
        <v>42076</v>
      </c>
      <c r="K225" s="37">
        <v>15030117</v>
      </c>
      <c r="L225" s="36">
        <v>42088</v>
      </c>
      <c r="M225" s="38"/>
      <c r="N225" s="38"/>
      <c r="O225" s="39"/>
      <c r="P225" s="30">
        <f t="shared" si="11"/>
        <v>1</v>
      </c>
    </row>
    <row r="226" spans="1:16" x14ac:dyDescent="0.25">
      <c r="A226" s="32">
        <v>42075</v>
      </c>
      <c r="B226" s="33">
        <v>6000625</v>
      </c>
      <c r="C226" s="33" t="str">
        <f t="shared" si="9"/>
        <v>6</v>
      </c>
      <c r="D226" s="33" t="s">
        <v>40</v>
      </c>
      <c r="E226" s="34" t="str">
        <f t="shared" si="10"/>
        <v>CALI</v>
      </c>
      <c r="F226" s="33" t="str">
        <f>VLOOKUP(D226,[1]Hoja2!$A$2:$B$75,2,FALSE)</f>
        <v>DIANA SOFIA OSPINA TOBON</v>
      </c>
      <c r="G226" s="33" t="s">
        <v>213</v>
      </c>
      <c r="H226" s="35"/>
      <c r="I226" s="35"/>
      <c r="J226" s="36">
        <v>42076</v>
      </c>
      <c r="K226" s="37">
        <v>15036116</v>
      </c>
      <c r="L226" s="36">
        <v>42114</v>
      </c>
      <c r="M226" s="38"/>
      <c r="N226" s="38"/>
      <c r="O226" s="39"/>
      <c r="P226" s="30">
        <f t="shared" si="11"/>
        <v>1</v>
      </c>
    </row>
    <row r="227" spans="1:16" x14ac:dyDescent="0.25">
      <c r="A227" s="32">
        <v>42075</v>
      </c>
      <c r="B227" s="33">
        <v>6000620</v>
      </c>
      <c r="C227" s="33" t="str">
        <f t="shared" si="9"/>
        <v>6</v>
      </c>
      <c r="D227" s="33" t="s">
        <v>40</v>
      </c>
      <c r="E227" s="34" t="str">
        <f t="shared" si="10"/>
        <v>CALI</v>
      </c>
      <c r="F227" s="33" t="str">
        <f>VLOOKUP(D227,[1]Hoja2!$A$2:$B$75,2,FALSE)</f>
        <v>DIANA SOFIA OSPINA TOBON</v>
      </c>
      <c r="G227" s="33" t="s">
        <v>245</v>
      </c>
      <c r="H227" s="35"/>
      <c r="I227" s="35"/>
      <c r="J227" s="36">
        <v>42076</v>
      </c>
      <c r="K227" s="37">
        <v>15036115</v>
      </c>
      <c r="L227" s="36">
        <v>42103</v>
      </c>
      <c r="M227" s="38"/>
      <c r="N227" s="38"/>
      <c r="O227" s="39"/>
      <c r="P227" s="30">
        <f t="shared" si="11"/>
        <v>1</v>
      </c>
    </row>
    <row r="228" spans="1:16" x14ac:dyDescent="0.25">
      <c r="A228" s="32">
        <v>42076</v>
      </c>
      <c r="B228" s="33">
        <v>6000626</v>
      </c>
      <c r="C228" s="33" t="str">
        <f t="shared" si="9"/>
        <v>6</v>
      </c>
      <c r="D228" s="33" t="s">
        <v>40</v>
      </c>
      <c r="E228" s="34" t="str">
        <f t="shared" si="10"/>
        <v>CALI</v>
      </c>
      <c r="F228" s="33" t="str">
        <f>VLOOKUP(D228,[1]Hoja2!$A$2:$B$75,2,FALSE)</f>
        <v>DIANA SOFIA OSPINA TOBON</v>
      </c>
      <c r="G228" s="33" t="s">
        <v>152</v>
      </c>
      <c r="H228" s="35"/>
      <c r="I228" s="35"/>
      <c r="J228" s="36">
        <v>42079</v>
      </c>
      <c r="K228" s="37">
        <v>15036129</v>
      </c>
      <c r="L228" s="36">
        <v>42107</v>
      </c>
      <c r="M228" s="38"/>
      <c r="N228" s="38"/>
      <c r="O228" s="39"/>
      <c r="P228" s="30">
        <f t="shared" si="11"/>
        <v>3</v>
      </c>
    </row>
    <row r="229" spans="1:16" x14ac:dyDescent="0.25">
      <c r="A229" s="32">
        <v>42076</v>
      </c>
      <c r="B229" s="33">
        <v>8000706</v>
      </c>
      <c r="C229" s="33" t="str">
        <f t="shared" si="9"/>
        <v>8</v>
      </c>
      <c r="D229" s="33" t="s">
        <v>102</v>
      </c>
      <c r="E229" s="34" t="str">
        <f t="shared" si="10"/>
        <v>MEDELLIN</v>
      </c>
      <c r="F229" s="33" t="str">
        <f>VLOOKUP(D229,[1]Hoja2!$A$2:$B$75,2,FALSE)</f>
        <v>AICARDO ROMAN</v>
      </c>
      <c r="G229" s="33" t="s">
        <v>246</v>
      </c>
      <c r="H229" s="35"/>
      <c r="I229" s="35"/>
      <c r="J229" s="36">
        <v>42079</v>
      </c>
      <c r="K229" s="37">
        <v>15038123</v>
      </c>
      <c r="L229" s="36">
        <v>42107</v>
      </c>
      <c r="M229" s="38"/>
      <c r="N229" s="38"/>
      <c r="O229" s="39"/>
      <c r="P229" s="30">
        <f t="shared" si="11"/>
        <v>3</v>
      </c>
    </row>
    <row r="230" spans="1:16" x14ac:dyDescent="0.25">
      <c r="A230" s="32">
        <v>42076</v>
      </c>
      <c r="B230" s="33">
        <v>8000707</v>
      </c>
      <c r="C230" s="33" t="str">
        <f t="shared" si="9"/>
        <v>8</v>
      </c>
      <c r="D230" s="33" t="s">
        <v>102</v>
      </c>
      <c r="E230" s="34" t="str">
        <f t="shared" si="10"/>
        <v>MEDELLIN</v>
      </c>
      <c r="F230" s="33" t="str">
        <f>VLOOKUP(D230,[1]Hoja2!$A$2:$B$75,2,FALSE)</f>
        <v>AICARDO ROMAN</v>
      </c>
      <c r="G230" s="33" t="s">
        <v>59</v>
      </c>
      <c r="H230" s="35"/>
      <c r="I230" s="35"/>
      <c r="J230" s="36">
        <v>42079</v>
      </c>
      <c r="K230" s="37">
        <v>15038121</v>
      </c>
      <c r="L230" s="36">
        <v>42107</v>
      </c>
      <c r="M230" s="38"/>
      <c r="N230" s="38"/>
      <c r="O230" s="39"/>
      <c r="P230" s="30">
        <f t="shared" si="11"/>
        <v>3</v>
      </c>
    </row>
    <row r="231" spans="1:16" x14ac:dyDescent="0.25">
      <c r="A231" s="32">
        <v>42079</v>
      </c>
      <c r="B231" s="33">
        <v>8000700</v>
      </c>
      <c r="C231" s="33" t="str">
        <f t="shared" si="9"/>
        <v>8</v>
      </c>
      <c r="D231" s="33" t="s">
        <v>102</v>
      </c>
      <c r="E231" s="34" t="str">
        <f t="shared" si="10"/>
        <v>MEDELLIN</v>
      </c>
      <c r="F231" s="33" t="str">
        <f>VLOOKUP(D231,[1]Hoja2!$A$2:$B$75,2,FALSE)</f>
        <v>AICARDO ROMAN</v>
      </c>
      <c r="G231" s="33" t="s">
        <v>247</v>
      </c>
      <c r="H231" s="35"/>
      <c r="I231" s="35"/>
      <c r="J231" s="36">
        <v>42079</v>
      </c>
      <c r="K231" s="37">
        <v>15038131</v>
      </c>
      <c r="L231" s="36">
        <v>42107</v>
      </c>
      <c r="M231" s="38"/>
      <c r="N231" s="38"/>
      <c r="O231" s="39"/>
      <c r="P231" s="30">
        <f t="shared" si="11"/>
        <v>0</v>
      </c>
    </row>
    <row r="232" spans="1:16" x14ac:dyDescent="0.25">
      <c r="A232" s="32">
        <v>42079</v>
      </c>
      <c r="B232" s="33">
        <v>6000628</v>
      </c>
      <c r="C232" s="33" t="str">
        <f t="shared" si="9"/>
        <v>6</v>
      </c>
      <c r="D232" s="33" t="s">
        <v>40</v>
      </c>
      <c r="E232" s="34" t="str">
        <f t="shared" si="10"/>
        <v>CALI</v>
      </c>
      <c r="F232" s="33" t="str">
        <f>VLOOKUP(D232,[1]Hoja2!$A$2:$B$75,2,FALSE)</f>
        <v>DIANA SOFIA OSPINA TOBON</v>
      </c>
      <c r="G232" s="33" t="s">
        <v>223</v>
      </c>
      <c r="H232" s="35"/>
      <c r="I232" s="35"/>
      <c r="J232" s="36">
        <v>42090</v>
      </c>
      <c r="K232" s="37">
        <v>15036195</v>
      </c>
      <c r="L232" s="36">
        <v>42128</v>
      </c>
      <c r="M232" s="38"/>
      <c r="N232" s="38"/>
      <c r="O232" s="39"/>
      <c r="P232" s="30">
        <f t="shared" si="11"/>
        <v>11</v>
      </c>
    </row>
    <row r="233" spans="1:16" x14ac:dyDescent="0.25">
      <c r="A233" s="32">
        <v>42079</v>
      </c>
      <c r="B233" s="33">
        <v>1315</v>
      </c>
      <c r="C233" s="33" t="str">
        <f t="shared" si="9"/>
        <v>1</v>
      </c>
      <c r="D233" s="33" t="s">
        <v>12</v>
      </c>
      <c r="E233" s="34" t="str">
        <f t="shared" si="10"/>
        <v>BOGOTA</v>
      </c>
      <c r="F233" s="33" t="str">
        <f>VLOOKUP(D233,[1]Hoja2!$A$2:$B$75,2,FALSE)</f>
        <v>NORMA ROCIO GOMEZ</v>
      </c>
      <c r="G233" s="33" t="s">
        <v>165</v>
      </c>
      <c r="H233" s="35"/>
      <c r="I233" s="35"/>
      <c r="J233" s="36">
        <v>42080</v>
      </c>
      <c r="K233" s="37">
        <v>15030136</v>
      </c>
      <c r="L233" s="36">
        <v>42107</v>
      </c>
      <c r="M233" s="38"/>
      <c r="N233" s="38"/>
      <c r="O233" s="39"/>
      <c r="P233" s="30">
        <f t="shared" si="11"/>
        <v>1</v>
      </c>
    </row>
    <row r="234" spans="1:16" x14ac:dyDescent="0.25">
      <c r="A234" s="32">
        <v>42079</v>
      </c>
      <c r="B234" s="33">
        <v>1241</v>
      </c>
      <c r="C234" s="33" t="str">
        <f t="shared" si="9"/>
        <v>1</v>
      </c>
      <c r="D234" s="33" t="s">
        <v>12</v>
      </c>
      <c r="E234" s="34" t="str">
        <f t="shared" si="10"/>
        <v>BOGOTA</v>
      </c>
      <c r="F234" s="33" t="str">
        <f>VLOOKUP(D234,[1]Hoja2!$A$2:$B$75,2,FALSE)</f>
        <v>NORMA ROCIO GOMEZ</v>
      </c>
      <c r="G234" s="33" t="s">
        <v>248</v>
      </c>
      <c r="H234" s="35"/>
      <c r="I234" s="35"/>
      <c r="J234" s="36">
        <v>42079</v>
      </c>
      <c r="K234" s="37">
        <v>15030130</v>
      </c>
      <c r="L234" s="36">
        <v>42107</v>
      </c>
      <c r="M234" s="38"/>
      <c r="N234" s="38"/>
      <c r="O234" s="39"/>
      <c r="P234" s="30">
        <f t="shared" si="11"/>
        <v>0</v>
      </c>
    </row>
    <row r="235" spans="1:16" x14ac:dyDescent="0.25">
      <c r="A235" s="32">
        <v>42079</v>
      </c>
      <c r="B235" s="33">
        <v>1226</v>
      </c>
      <c r="C235" s="33" t="str">
        <f t="shared" si="9"/>
        <v>1</v>
      </c>
      <c r="D235" s="33" t="s">
        <v>14</v>
      </c>
      <c r="E235" s="34" t="str">
        <f t="shared" si="10"/>
        <v>BOGOTA</v>
      </c>
      <c r="F235" s="33" t="str">
        <f>VLOOKUP(D235,[1]Hoja2!$A$2:$B$75,2,FALSE)</f>
        <v>BEATRIZ BAIN</v>
      </c>
      <c r="G235" s="33" t="s">
        <v>124</v>
      </c>
      <c r="H235" s="35"/>
      <c r="I235" s="35"/>
      <c r="J235" s="36">
        <v>42089</v>
      </c>
      <c r="K235" s="37">
        <v>15030185</v>
      </c>
      <c r="L235" s="36">
        <v>42117</v>
      </c>
      <c r="M235" s="38"/>
      <c r="N235" s="38"/>
      <c r="O235" s="39"/>
      <c r="P235" s="30">
        <f t="shared" si="11"/>
        <v>10</v>
      </c>
    </row>
    <row r="236" spans="1:16" x14ac:dyDescent="0.25">
      <c r="A236" s="32">
        <v>42079</v>
      </c>
      <c r="B236" s="33">
        <v>8000710</v>
      </c>
      <c r="C236" s="33" t="str">
        <f t="shared" si="9"/>
        <v>8</v>
      </c>
      <c r="D236" s="33" t="s">
        <v>102</v>
      </c>
      <c r="E236" s="34" t="str">
        <f t="shared" si="10"/>
        <v>MEDELLIN</v>
      </c>
      <c r="F236" s="33" t="str">
        <f>VLOOKUP(D236,[1]Hoja2!$A$2:$B$75,2,FALSE)</f>
        <v>AICARDO ROMAN</v>
      </c>
      <c r="G236" s="33" t="s">
        <v>249</v>
      </c>
      <c r="H236" s="35"/>
      <c r="I236" s="35"/>
      <c r="J236" s="36">
        <v>42080</v>
      </c>
      <c r="K236" s="37">
        <v>15038132</v>
      </c>
      <c r="L236" s="36">
        <v>42107</v>
      </c>
      <c r="M236" s="38"/>
      <c r="N236" s="38"/>
      <c r="O236" s="39"/>
      <c r="P236" s="30">
        <f t="shared" si="11"/>
        <v>1</v>
      </c>
    </row>
    <row r="237" spans="1:16" x14ac:dyDescent="0.25">
      <c r="A237" s="32">
        <v>42079</v>
      </c>
      <c r="B237" s="33">
        <v>1320</v>
      </c>
      <c r="C237" s="33" t="str">
        <f t="shared" si="9"/>
        <v>1</v>
      </c>
      <c r="D237" s="33" t="s">
        <v>37</v>
      </c>
      <c r="E237" s="34" t="str">
        <f t="shared" si="10"/>
        <v>BOGOTA</v>
      </c>
      <c r="F237" s="33" t="str">
        <f>VLOOKUP(D237,[1]Hoja2!$A$2:$B$75,2,FALSE)</f>
        <v>SANDRA DAZA</v>
      </c>
      <c r="G237" s="33" t="s">
        <v>250</v>
      </c>
      <c r="H237" s="35"/>
      <c r="I237" s="35"/>
      <c r="J237" s="36">
        <v>42080</v>
      </c>
      <c r="K237" s="37">
        <v>15030134</v>
      </c>
      <c r="L237" s="36">
        <v>42107</v>
      </c>
      <c r="M237" s="38"/>
      <c r="N237" s="38"/>
      <c r="O237" s="39"/>
      <c r="P237" s="30">
        <f t="shared" si="11"/>
        <v>1</v>
      </c>
    </row>
    <row r="238" spans="1:16" x14ac:dyDescent="0.25">
      <c r="A238" s="32">
        <v>42080</v>
      </c>
      <c r="B238" s="33">
        <v>8000711</v>
      </c>
      <c r="C238" s="33" t="str">
        <f t="shared" si="9"/>
        <v>8</v>
      </c>
      <c r="D238" s="33" t="s">
        <v>102</v>
      </c>
      <c r="E238" s="34" t="str">
        <f t="shared" si="10"/>
        <v>MEDELLIN</v>
      </c>
      <c r="F238" s="33" t="str">
        <f>VLOOKUP(D238,[1]Hoja2!$A$2:$B$75,2,FALSE)</f>
        <v>AICARDO ROMAN</v>
      </c>
      <c r="G238" s="33" t="s">
        <v>251</v>
      </c>
      <c r="H238" s="35"/>
      <c r="I238" s="35"/>
      <c r="J238" s="36">
        <v>42081</v>
      </c>
      <c r="K238" s="37">
        <v>15038138</v>
      </c>
      <c r="L238" s="36">
        <v>42108</v>
      </c>
      <c r="M238" s="38"/>
      <c r="N238" s="38"/>
      <c r="O238" s="39"/>
      <c r="P238" s="30">
        <f t="shared" si="11"/>
        <v>1</v>
      </c>
    </row>
    <row r="239" spans="1:16" x14ac:dyDescent="0.25">
      <c r="A239" s="32">
        <v>42080</v>
      </c>
      <c r="B239" s="33">
        <v>8000712</v>
      </c>
      <c r="C239" s="33" t="str">
        <f t="shared" si="9"/>
        <v>8</v>
      </c>
      <c r="D239" s="33" t="s">
        <v>102</v>
      </c>
      <c r="E239" s="34" t="str">
        <f t="shared" si="10"/>
        <v>MEDELLIN</v>
      </c>
      <c r="F239" s="33" t="str">
        <f>VLOOKUP(D239,[1]Hoja2!$A$2:$B$75,2,FALSE)</f>
        <v>AICARDO ROMAN</v>
      </c>
      <c r="G239" s="33" t="s">
        <v>149</v>
      </c>
      <c r="H239" s="35"/>
      <c r="I239" s="35"/>
      <c r="J239" s="36">
        <v>42081</v>
      </c>
      <c r="K239" s="37">
        <v>15038139</v>
      </c>
      <c r="L239" s="36">
        <v>42108</v>
      </c>
      <c r="M239" s="38"/>
      <c r="N239" s="38"/>
      <c r="O239" s="39"/>
      <c r="P239" s="30">
        <f t="shared" si="11"/>
        <v>1</v>
      </c>
    </row>
    <row r="240" spans="1:16" x14ac:dyDescent="0.25">
      <c r="A240" s="32">
        <v>42080</v>
      </c>
      <c r="B240" s="33">
        <v>1144</v>
      </c>
      <c r="C240" s="33" t="str">
        <f t="shared" si="9"/>
        <v>1</v>
      </c>
      <c r="D240" s="33" t="s">
        <v>10</v>
      </c>
      <c r="E240" s="34" t="str">
        <f t="shared" si="10"/>
        <v>BOGOTA</v>
      </c>
      <c r="F240" s="33" t="str">
        <f>VLOOKUP(D240,[1]Hoja2!$A$2:$B$75,2,FALSE)</f>
        <v>FIORELLA FALASCHINI CAVUOTO</v>
      </c>
      <c r="G240" s="33" t="s">
        <v>252</v>
      </c>
      <c r="H240" s="35"/>
      <c r="I240" s="35"/>
      <c r="J240" s="36">
        <v>42082</v>
      </c>
      <c r="K240" s="37">
        <v>15030148</v>
      </c>
      <c r="L240" s="36">
        <v>42110</v>
      </c>
      <c r="M240" s="38"/>
      <c r="N240" s="38"/>
      <c r="O240" s="39"/>
      <c r="P240" s="30">
        <f t="shared" si="11"/>
        <v>2</v>
      </c>
    </row>
    <row r="241" spans="1:16" x14ac:dyDescent="0.25">
      <c r="A241" s="32">
        <v>42080</v>
      </c>
      <c r="B241" s="33">
        <v>1325</v>
      </c>
      <c r="C241" s="33" t="str">
        <f t="shared" si="9"/>
        <v>1</v>
      </c>
      <c r="D241" s="33" t="s">
        <v>10</v>
      </c>
      <c r="E241" s="34" t="str">
        <f t="shared" si="10"/>
        <v>BOGOTA</v>
      </c>
      <c r="F241" s="33" t="str">
        <f>VLOOKUP(D241,[1]Hoja2!$A$2:$B$75,2,FALSE)</f>
        <v>FIORELLA FALASCHINI CAVUOTO</v>
      </c>
      <c r="G241" s="33" t="s">
        <v>253</v>
      </c>
      <c r="H241" s="35"/>
      <c r="I241" s="35"/>
      <c r="J241" s="36">
        <v>42081</v>
      </c>
      <c r="K241" s="37">
        <v>15030142</v>
      </c>
      <c r="L241" s="36">
        <v>42108</v>
      </c>
      <c r="M241" s="38"/>
      <c r="N241" s="38"/>
      <c r="O241" s="39"/>
      <c r="P241" s="30">
        <f t="shared" si="11"/>
        <v>1</v>
      </c>
    </row>
    <row r="242" spans="1:16" x14ac:dyDescent="0.25">
      <c r="A242" s="32">
        <v>42080</v>
      </c>
      <c r="B242" s="33">
        <v>8000713</v>
      </c>
      <c r="C242" s="33" t="str">
        <f t="shared" si="9"/>
        <v>8</v>
      </c>
      <c r="D242" s="33" t="s">
        <v>102</v>
      </c>
      <c r="E242" s="34" t="str">
        <f t="shared" si="10"/>
        <v>MEDELLIN</v>
      </c>
      <c r="F242" s="33" t="str">
        <f>VLOOKUP(D242,[1]Hoja2!$A$2:$B$75,2,FALSE)</f>
        <v>AICARDO ROMAN</v>
      </c>
      <c r="G242" s="33" t="s">
        <v>254</v>
      </c>
      <c r="H242" s="35"/>
      <c r="I242" s="35"/>
      <c r="J242" s="36">
        <v>42081</v>
      </c>
      <c r="K242" s="37">
        <v>15038140</v>
      </c>
      <c r="L242" s="36">
        <v>42108</v>
      </c>
      <c r="M242" s="38"/>
      <c r="N242" s="38"/>
      <c r="O242" s="39"/>
      <c r="P242" s="30">
        <f t="shared" si="11"/>
        <v>1</v>
      </c>
    </row>
    <row r="243" spans="1:16" x14ac:dyDescent="0.25">
      <c r="A243" s="32">
        <v>42080</v>
      </c>
      <c r="B243" s="33">
        <v>1326</v>
      </c>
      <c r="C243" s="33" t="str">
        <f t="shared" si="9"/>
        <v>1</v>
      </c>
      <c r="D243" s="33" t="s">
        <v>10</v>
      </c>
      <c r="E243" s="34" t="str">
        <f t="shared" si="10"/>
        <v>BOGOTA</v>
      </c>
      <c r="F243" s="33" t="str">
        <f>VLOOKUP(D243,[1]Hoja2!$A$2:$B$75,2,FALSE)</f>
        <v>FIORELLA FALASCHINI CAVUOTO</v>
      </c>
      <c r="G243" s="33" t="s">
        <v>255</v>
      </c>
      <c r="H243" s="35"/>
      <c r="I243" s="35"/>
      <c r="J243" s="36">
        <v>42081</v>
      </c>
      <c r="K243" s="37">
        <v>15030145</v>
      </c>
      <c r="L243" s="36">
        <v>42108</v>
      </c>
      <c r="M243" s="38"/>
      <c r="N243" s="38"/>
      <c r="O243" s="39"/>
      <c r="P243" s="30">
        <f t="shared" si="11"/>
        <v>1</v>
      </c>
    </row>
    <row r="244" spans="1:16" x14ac:dyDescent="0.25">
      <c r="A244" s="32">
        <v>42080</v>
      </c>
      <c r="B244" s="33">
        <v>1327</v>
      </c>
      <c r="C244" s="33" t="str">
        <f t="shared" si="9"/>
        <v>1</v>
      </c>
      <c r="D244" s="33" t="s">
        <v>10</v>
      </c>
      <c r="E244" s="34" t="str">
        <f t="shared" si="10"/>
        <v>BOGOTA</v>
      </c>
      <c r="F244" s="33" t="str">
        <f>VLOOKUP(D244,[1]Hoja2!$A$2:$B$75,2,FALSE)</f>
        <v>FIORELLA FALASCHINI CAVUOTO</v>
      </c>
      <c r="G244" s="33" t="s">
        <v>256</v>
      </c>
      <c r="H244" s="35"/>
      <c r="I244" s="35"/>
      <c r="J244" s="36">
        <v>42083</v>
      </c>
      <c r="K244" s="37">
        <v>15030163</v>
      </c>
      <c r="L244" s="36">
        <v>42110</v>
      </c>
      <c r="M244" s="38"/>
      <c r="N244" s="38"/>
      <c r="O244" s="39"/>
      <c r="P244" s="30">
        <f t="shared" si="11"/>
        <v>3</v>
      </c>
    </row>
    <row r="245" spans="1:16" x14ac:dyDescent="0.25">
      <c r="A245" s="32">
        <v>42080</v>
      </c>
      <c r="B245" s="33">
        <v>1145</v>
      </c>
      <c r="C245" s="33" t="str">
        <f t="shared" si="9"/>
        <v>1</v>
      </c>
      <c r="D245" s="33" t="s">
        <v>10</v>
      </c>
      <c r="E245" s="34" t="str">
        <f t="shared" si="10"/>
        <v>BOGOTA</v>
      </c>
      <c r="F245" s="33" t="str">
        <f>VLOOKUP(D245,[1]Hoja2!$A$2:$B$75,2,FALSE)</f>
        <v>FIORELLA FALASCHINI CAVUOTO</v>
      </c>
      <c r="G245" s="33" t="s">
        <v>257</v>
      </c>
      <c r="H245" s="35"/>
      <c r="I245" s="35"/>
      <c r="J245" s="36">
        <v>42082</v>
      </c>
      <c r="K245" s="37">
        <v>15030150</v>
      </c>
      <c r="L245" s="36">
        <v>42110</v>
      </c>
      <c r="M245" s="38"/>
      <c r="N245" s="38"/>
      <c r="O245" s="39"/>
      <c r="P245" s="30">
        <f t="shared" si="11"/>
        <v>2</v>
      </c>
    </row>
    <row r="246" spans="1:16" x14ac:dyDescent="0.25">
      <c r="A246" s="32">
        <v>42080</v>
      </c>
      <c r="B246" s="33">
        <v>1127</v>
      </c>
      <c r="C246" s="33" t="str">
        <f t="shared" si="9"/>
        <v>1</v>
      </c>
      <c r="D246" s="33" t="s">
        <v>10</v>
      </c>
      <c r="E246" s="34" t="str">
        <f t="shared" si="10"/>
        <v>BOGOTA</v>
      </c>
      <c r="F246" s="33" t="str">
        <f>VLOOKUP(D246,[1]Hoja2!$A$2:$B$75,2,FALSE)</f>
        <v>FIORELLA FALASCHINI CAVUOTO</v>
      </c>
      <c r="G246" s="33" t="s">
        <v>258</v>
      </c>
      <c r="H246" s="35"/>
      <c r="I246" s="35"/>
      <c r="J246" s="36">
        <v>42081</v>
      </c>
      <c r="K246" s="37">
        <v>15030147</v>
      </c>
      <c r="L246" s="36">
        <v>42108</v>
      </c>
      <c r="M246" s="38"/>
      <c r="N246" s="38"/>
      <c r="O246" s="39"/>
      <c r="P246" s="30">
        <f t="shared" si="11"/>
        <v>1</v>
      </c>
    </row>
    <row r="247" spans="1:16" x14ac:dyDescent="0.25">
      <c r="A247" s="32">
        <v>42081</v>
      </c>
      <c r="B247" s="33">
        <v>1330</v>
      </c>
      <c r="C247" s="33" t="str">
        <f t="shared" si="9"/>
        <v>1</v>
      </c>
      <c r="D247" s="33" t="s">
        <v>10</v>
      </c>
      <c r="E247" s="34" t="str">
        <f t="shared" si="10"/>
        <v>BOGOTA</v>
      </c>
      <c r="F247" s="33" t="str">
        <f>VLOOKUP(D247,[1]Hoja2!$A$2:$B$75,2,FALSE)</f>
        <v>FIORELLA FALASCHINI CAVUOTO</v>
      </c>
      <c r="G247" s="33" t="s">
        <v>259</v>
      </c>
      <c r="H247" s="35"/>
      <c r="I247" s="35"/>
      <c r="J247" s="36">
        <v>42083</v>
      </c>
      <c r="K247" s="37">
        <v>15030164</v>
      </c>
      <c r="L247" s="36">
        <v>42110</v>
      </c>
      <c r="M247" s="38"/>
      <c r="N247" s="38"/>
      <c r="O247" s="39"/>
      <c r="P247" s="30">
        <f t="shared" si="11"/>
        <v>2</v>
      </c>
    </row>
    <row r="248" spans="1:16" x14ac:dyDescent="0.25">
      <c r="A248" s="32">
        <v>42081</v>
      </c>
      <c r="B248" s="33">
        <v>1331</v>
      </c>
      <c r="C248" s="33" t="str">
        <f t="shared" si="9"/>
        <v>1</v>
      </c>
      <c r="D248" s="33" t="s">
        <v>29</v>
      </c>
      <c r="E248" s="34" t="str">
        <f t="shared" si="10"/>
        <v>BOGOTA</v>
      </c>
      <c r="F248" s="33" t="str">
        <f>VLOOKUP(D248,[1]Hoja2!$A$2:$B$75,2,FALSE)</f>
        <v>MARINA DIAZ</v>
      </c>
      <c r="G248" s="33" t="s">
        <v>260</v>
      </c>
      <c r="H248" s="35"/>
      <c r="I248" s="35"/>
      <c r="J248" s="36">
        <v>42081</v>
      </c>
      <c r="K248" s="37">
        <v>15030143</v>
      </c>
      <c r="L248" s="36">
        <v>42108</v>
      </c>
      <c r="M248" s="38"/>
      <c r="N248" s="38"/>
      <c r="O248" s="39"/>
      <c r="P248" s="30">
        <f t="shared" si="11"/>
        <v>0</v>
      </c>
    </row>
    <row r="249" spans="1:16" x14ac:dyDescent="0.25">
      <c r="A249" s="32">
        <v>42081</v>
      </c>
      <c r="B249" s="33">
        <v>6000629</v>
      </c>
      <c r="C249" s="33" t="str">
        <f t="shared" si="9"/>
        <v>6</v>
      </c>
      <c r="D249" s="33" t="s">
        <v>40</v>
      </c>
      <c r="E249" s="34" t="str">
        <f t="shared" si="10"/>
        <v>CALI</v>
      </c>
      <c r="F249" s="33" t="str">
        <f>VLOOKUP(D249,[1]Hoja2!$A$2:$B$75,2,FALSE)</f>
        <v>DIANA SOFIA OSPINA TOBON</v>
      </c>
      <c r="G249" s="33" t="s">
        <v>164</v>
      </c>
      <c r="H249" s="35"/>
      <c r="I249" s="35"/>
      <c r="J249" s="36">
        <v>42081</v>
      </c>
      <c r="K249" s="37">
        <v>15036141</v>
      </c>
      <c r="L249" s="36">
        <v>42108</v>
      </c>
      <c r="M249" s="38"/>
      <c r="N249" s="38"/>
      <c r="O249" s="39"/>
      <c r="P249" s="30">
        <f t="shared" si="11"/>
        <v>0</v>
      </c>
    </row>
    <row r="250" spans="1:16" x14ac:dyDescent="0.25">
      <c r="A250" s="32">
        <v>42081</v>
      </c>
      <c r="B250" s="33">
        <v>1332</v>
      </c>
      <c r="C250" s="33" t="str">
        <f t="shared" si="9"/>
        <v>1</v>
      </c>
      <c r="D250" s="33" t="s">
        <v>9</v>
      </c>
      <c r="E250" s="34" t="str">
        <f t="shared" si="10"/>
        <v>BOGOTA</v>
      </c>
      <c r="F250" s="33" t="str">
        <f>VLOOKUP(D250,[1]Hoja2!$A$2:$B$75,2,FALSE)</f>
        <v>CLARA SANTAMARIA</v>
      </c>
      <c r="G250" s="33" t="s">
        <v>261</v>
      </c>
      <c r="H250" s="35"/>
      <c r="I250" s="35"/>
      <c r="J250" s="36">
        <v>42082</v>
      </c>
      <c r="K250" s="37">
        <v>15030155</v>
      </c>
      <c r="L250" s="36">
        <v>42110</v>
      </c>
      <c r="M250" s="38"/>
      <c r="N250" s="38"/>
      <c r="O250" s="39"/>
      <c r="P250" s="30">
        <f t="shared" si="11"/>
        <v>1</v>
      </c>
    </row>
    <row r="251" spans="1:16" x14ac:dyDescent="0.25">
      <c r="A251" s="32">
        <v>42081</v>
      </c>
      <c r="B251" s="33">
        <v>1335</v>
      </c>
      <c r="C251" s="33" t="str">
        <f t="shared" si="9"/>
        <v>1</v>
      </c>
      <c r="D251" s="33" t="s">
        <v>9</v>
      </c>
      <c r="E251" s="34" t="str">
        <f t="shared" si="10"/>
        <v>BOGOTA</v>
      </c>
      <c r="F251" s="33" t="str">
        <f>VLOOKUP(D251,[1]Hoja2!$A$2:$B$75,2,FALSE)</f>
        <v>CLARA SANTAMARIA</v>
      </c>
      <c r="G251" s="33" t="s">
        <v>262</v>
      </c>
      <c r="H251" s="35"/>
      <c r="I251" s="35"/>
      <c r="J251" s="36">
        <v>42082</v>
      </c>
      <c r="K251" s="37">
        <v>15030154</v>
      </c>
      <c r="L251" s="36">
        <v>42121</v>
      </c>
      <c r="M251" s="38"/>
      <c r="N251" s="38"/>
      <c r="O251" s="39"/>
      <c r="P251" s="30">
        <f t="shared" si="11"/>
        <v>1</v>
      </c>
    </row>
    <row r="252" spans="1:16" x14ac:dyDescent="0.25">
      <c r="A252" s="32">
        <v>42081</v>
      </c>
      <c r="B252" s="33">
        <v>1341</v>
      </c>
      <c r="C252" s="33" t="str">
        <f t="shared" si="9"/>
        <v>1</v>
      </c>
      <c r="D252" s="33" t="s">
        <v>121</v>
      </c>
      <c r="E252" s="34" t="str">
        <f t="shared" si="10"/>
        <v>BOGOTA</v>
      </c>
      <c r="F252" s="33" t="str">
        <f>VLOOKUP(D252,[1]Hoja2!$A$2:$B$75,2,FALSE)</f>
        <v>MARIA PAULA VILLABONA</v>
      </c>
      <c r="G252" s="33" t="s">
        <v>263</v>
      </c>
      <c r="H252" s="35"/>
      <c r="I252" s="35"/>
      <c r="J252" s="36">
        <v>42082</v>
      </c>
      <c r="K252" s="37">
        <v>15030151</v>
      </c>
      <c r="L252" s="36">
        <v>42110</v>
      </c>
      <c r="M252" s="38"/>
      <c r="N252" s="38"/>
      <c r="O252" s="39"/>
      <c r="P252" s="30">
        <f t="shared" si="11"/>
        <v>1</v>
      </c>
    </row>
    <row r="253" spans="1:16" x14ac:dyDescent="0.25">
      <c r="A253" s="32">
        <v>42082</v>
      </c>
      <c r="B253" s="33">
        <v>6000630</v>
      </c>
      <c r="C253" s="33" t="str">
        <f t="shared" si="9"/>
        <v>6</v>
      </c>
      <c r="D253" s="33" t="s">
        <v>264</v>
      </c>
      <c r="E253" s="34" t="str">
        <f t="shared" si="10"/>
        <v>CALI</v>
      </c>
      <c r="F253" s="33" t="str">
        <f>VLOOKUP(D253,[1]Hoja2!$A$2:$B$75,2,FALSE)</f>
        <v>ZULEYMA ARBOLEDA FRANCO</v>
      </c>
      <c r="G253" s="33" t="s">
        <v>152</v>
      </c>
      <c r="H253" s="35"/>
      <c r="I253" s="35"/>
      <c r="J253" s="36">
        <v>42082</v>
      </c>
      <c r="K253" s="37">
        <v>15036153</v>
      </c>
      <c r="L253" s="36">
        <v>42110</v>
      </c>
      <c r="M253" s="38"/>
      <c r="N253" s="38"/>
      <c r="O253" s="39"/>
      <c r="P253" s="30">
        <f t="shared" si="11"/>
        <v>0</v>
      </c>
    </row>
    <row r="254" spans="1:16" x14ac:dyDescent="0.25">
      <c r="A254" s="32">
        <v>42082</v>
      </c>
      <c r="B254" s="33">
        <v>8000717</v>
      </c>
      <c r="C254" s="33" t="str">
        <f t="shared" si="9"/>
        <v>8</v>
      </c>
      <c r="D254" s="33" t="s">
        <v>102</v>
      </c>
      <c r="E254" s="34" t="str">
        <f t="shared" si="10"/>
        <v>MEDELLIN</v>
      </c>
      <c r="F254" s="33" t="str">
        <f>VLOOKUP(D254,[1]Hoja2!$A$2:$B$75,2,FALSE)</f>
        <v>AICARDO ROMAN</v>
      </c>
      <c r="G254" s="33" t="s">
        <v>230</v>
      </c>
      <c r="H254" s="35"/>
      <c r="I254" s="35"/>
      <c r="J254" s="36">
        <v>42089</v>
      </c>
      <c r="K254" s="37">
        <v>15038182</v>
      </c>
      <c r="L254" s="36">
        <v>42117</v>
      </c>
      <c r="M254" s="38"/>
      <c r="N254" s="38"/>
      <c r="O254" s="39"/>
      <c r="P254" s="30">
        <f t="shared" si="11"/>
        <v>7</v>
      </c>
    </row>
    <row r="255" spans="1:16" x14ac:dyDescent="0.25">
      <c r="A255" s="32">
        <v>42082</v>
      </c>
      <c r="B255" s="33">
        <v>6000627</v>
      </c>
      <c r="C255" s="33" t="str">
        <f t="shared" si="9"/>
        <v>6</v>
      </c>
      <c r="D255" s="33" t="s">
        <v>40</v>
      </c>
      <c r="E255" s="34" t="str">
        <f t="shared" si="10"/>
        <v>CALI</v>
      </c>
      <c r="F255" s="33" t="str">
        <f>VLOOKUP(D255,[1]Hoja2!$A$2:$B$75,2,FALSE)</f>
        <v>DIANA SOFIA OSPINA TOBON</v>
      </c>
      <c r="G255" s="33" t="s">
        <v>92</v>
      </c>
      <c r="H255" s="35"/>
      <c r="I255" s="35"/>
      <c r="J255" s="36">
        <v>42082</v>
      </c>
      <c r="K255" s="37">
        <v>15036149</v>
      </c>
      <c r="L255" s="36">
        <v>42110</v>
      </c>
      <c r="M255" s="38"/>
      <c r="N255" s="38"/>
      <c r="O255" s="39"/>
      <c r="P255" s="30">
        <f t="shared" si="11"/>
        <v>0</v>
      </c>
    </row>
    <row r="256" spans="1:16" x14ac:dyDescent="0.25">
      <c r="A256" s="32">
        <v>42082</v>
      </c>
      <c r="B256" s="33" t="s">
        <v>265</v>
      </c>
      <c r="C256" s="33" t="str">
        <f t="shared" si="9"/>
        <v>1</v>
      </c>
      <c r="D256" s="33" t="s">
        <v>29</v>
      </c>
      <c r="E256" s="34" t="str">
        <f t="shared" si="10"/>
        <v>BOGOTA</v>
      </c>
      <c r="F256" s="33" t="str">
        <f>VLOOKUP(D256,[1]Hoja2!$A$2:$B$75,2,FALSE)</f>
        <v>MARINA DIAZ</v>
      </c>
      <c r="G256" s="33" t="s">
        <v>227</v>
      </c>
      <c r="H256" s="35"/>
      <c r="I256" s="35"/>
      <c r="J256" s="36">
        <v>42083</v>
      </c>
      <c r="K256" s="37">
        <v>15030162</v>
      </c>
      <c r="L256" s="36">
        <v>42110</v>
      </c>
      <c r="M256" s="38"/>
      <c r="N256" s="38"/>
      <c r="O256" s="39"/>
      <c r="P256" s="30">
        <f t="shared" si="11"/>
        <v>1</v>
      </c>
    </row>
    <row r="257" spans="1:16" x14ac:dyDescent="0.25">
      <c r="A257" s="32">
        <v>42082</v>
      </c>
      <c r="B257" s="33">
        <v>1346</v>
      </c>
      <c r="C257" s="33" t="str">
        <f t="shared" si="9"/>
        <v>1</v>
      </c>
      <c r="D257" s="33" t="s">
        <v>10</v>
      </c>
      <c r="E257" s="34" t="str">
        <f t="shared" si="10"/>
        <v>BOGOTA</v>
      </c>
      <c r="F257" s="33" t="str">
        <f>VLOOKUP(D257,[1]Hoja2!$A$2:$B$75,2,FALSE)</f>
        <v>FIORELLA FALASCHINI CAVUOTO</v>
      </c>
      <c r="G257" s="33" t="s">
        <v>266</v>
      </c>
      <c r="H257" s="35"/>
      <c r="I257" s="35"/>
      <c r="J257" s="36">
        <v>42082</v>
      </c>
      <c r="K257" s="37">
        <v>15030156</v>
      </c>
      <c r="L257" s="36">
        <v>42110</v>
      </c>
      <c r="M257" s="38"/>
      <c r="N257" s="38"/>
      <c r="O257" s="39"/>
      <c r="P257" s="30">
        <f t="shared" si="11"/>
        <v>0</v>
      </c>
    </row>
    <row r="258" spans="1:16" x14ac:dyDescent="0.25">
      <c r="A258" s="32">
        <v>42082</v>
      </c>
      <c r="B258" s="33">
        <v>1313</v>
      </c>
      <c r="C258" s="33" t="str">
        <f t="shared" si="9"/>
        <v>1</v>
      </c>
      <c r="D258" s="33" t="s">
        <v>14</v>
      </c>
      <c r="E258" s="34" t="str">
        <f t="shared" si="10"/>
        <v>BOGOTA</v>
      </c>
      <c r="F258" s="33" t="str">
        <f>VLOOKUP(D258,[1]Hoja2!$A$2:$B$75,2,FALSE)</f>
        <v>BEATRIZ BAIN</v>
      </c>
      <c r="G258" s="33" t="s">
        <v>267</v>
      </c>
      <c r="H258" s="35"/>
      <c r="I258" s="35"/>
      <c r="J258" s="36">
        <v>42082</v>
      </c>
      <c r="K258" s="37">
        <v>15030157</v>
      </c>
      <c r="L258" s="36">
        <v>42110</v>
      </c>
      <c r="M258" s="38"/>
      <c r="N258" s="38"/>
      <c r="O258" s="39"/>
      <c r="P258" s="30">
        <f t="shared" si="11"/>
        <v>0</v>
      </c>
    </row>
    <row r="259" spans="1:16" x14ac:dyDescent="0.25">
      <c r="A259" s="32">
        <v>42083</v>
      </c>
      <c r="B259" s="33">
        <v>8000715</v>
      </c>
      <c r="C259" s="33" t="str">
        <f t="shared" ref="C259:C322" si="12">MID(B259,1,1)</f>
        <v>8</v>
      </c>
      <c r="D259" s="33" t="s">
        <v>102</v>
      </c>
      <c r="E259" s="34" t="str">
        <f t="shared" ref="E259:E322" si="13">IF(C259="1",$M$3,IF(C259="6",$M$4,IF(C259="8",$M$5,"")))</f>
        <v>MEDELLIN</v>
      </c>
      <c r="F259" s="33" t="str">
        <f>VLOOKUP(D259,[1]Hoja2!$A$2:$B$75,2,FALSE)</f>
        <v>AICARDO ROMAN</v>
      </c>
      <c r="G259" s="33" t="s">
        <v>268</v>
      </c>
      <c r="H259" s="35"/>
      <c r="I259" s="35"/>
      <c r="J259" s="36">
        <v>42083</v>
      </c>
      <c r="K259" s="37">
        <v>15038158</v>
      </c>
      <c r="L259" s="36">
        <v>42110</v>
      </c>
      <c r="M259" s="38"/>
      <c r="N259" s="38"/>
      <c r="O259" s="39"/>
      <c r="P259" s="30">
        <f t="shared" ref="P259:P322" si="14">J259-A259</f>
        <v>0</v>
      </c>
    </row>
    <row r="260" spans="1:16" x14ac:dyDescent="0.25">
      <c r="A260" s="32">
        <v>42083</v>
      </c>
      <c r="B260" s="33">
        <v>6000633</v>
      </c>
      <c r="C260" s="33" t="str">
        <f t="shared" si="12"/>
        <v>6</v>
      </c>
      <c r="D260" s="33" t="s">
        <v>40</v>
      </c>
      <c r="E260" s="34" t="str">
        <f t="shared" si="13"/>
        <v>CALI</v>
      </c>
      <c r="F260" s="33" t="str">
        <f>VLOOKUP(D260,[1]Hoja2!$A$2:$B$75,2,FALSE)</f>
        <v>DIANA SOFIA OSPINA TOBON</v>
      </c>
      <c r="G260" s="33" t="s">
        <v>213</v>
      </c>
      <c r="H260" s="35"/>
      <c r="I260" s="35"/>
      <c r="J260" s="36">
        <v>42083</v>
      </c>
      <c r="K260" s="37">
        <v>15036159</v>
      </c>
      <c r="L260" s="36">
        <v>42095</v>
      </c>
      <c r="M260" s="38"/>
      <c r="N260" s="38"/>
      <c r="O260" s="39"/>
      <c r="P260" s="30">
        <f t="shared" si="14"/>
        <v>0</v>
      </c>
    </row>
    <row r="261" spans="1:16" x14ac:dyDescent="0.25">
      <c r="A261" s="32">
        <v>42083</v>
      </c>
      <c r="B261" s="33">
        <v>6000634</v>
      </c>
      <c r="C261" s="33" t="str">
        <f t="shared" si="12"/>
        <v>6</v>
      </c>
      <c r="D261" s="33" t="s">
        <v>40</v>
      </c>
      <c r="E261" s="34" t="str">
        <f t="shared" si="13"/>
        <v>CALI</v>
      </c>
      <c r="F261" s="33" t="str">
        <f>VLOOKUP(D261,[1]Hoja2!$A$2:$B$75,2,FALSE)</f>
        <v>DIANA SOFIA OSPINA TOBON</v>
      </c>
      <c r="G261" s="33" t="s">
        <v>213</v>
      </c>
      <c r="H261" s="35"/>
      <c r="I261" s="35"/>
      <c r="J261" s="36">
        <v>42083</v>
      </c>
      <c r="K261" s="37">
        <v>15036160</v>
      </c>
      <c r="L261" s="36">
        <v>42095</v>
      </c>
      <c r="M261" s="38"/>
      <c r="N261" s="38"/>
      <c r="O261" s="39"/>
      <c r="P261" s="30">
        <f t="shared" si="14"/>
        <v>0</v>
      </c>
    </row>
    <row r="262" spans="1:16" x14ac:dyDescent="0.25">
      <c r="A262" s="32">
        <v>42083</v>
      </c>
      <c r="B262" s="33">
        <v>6000636</v>
      </c>
      <c r="C262" s="33" t="str">
        <f t="shared" si="12"/>
        <v>6</v>
      </c>
      <c r="D262" s="33" t="s">
        <v>264</v>
      </c>
      <c r="E262" s="34" t="str">
        <f t="shared" si="13"/>
        <v>CALI</v>
      </c>
      <c r="F262" s="33" t="str">
        <f>VLOOKUP(D262,[1]Hoja2!$A$2:$B$75,2,FALSE)</f>
        <v>ZULEYMA ARBOLEDA FRANCO</v>
      </c>
      <c r="G262" s="33" t="s">
        <v>269</v>
      </c>
      <c r="H262" s="35"/>
      <c r="I262" s="35"/>
      <c r="J262" s="36">
        <v>42083</v>
      </c>
      <c r="K262" s="37">
        <v>15036167</v>
      </c>
      <c r="L262" s="36">
        <v>42095</v>
      </c>
      <c r="M262" s="38"/>
      <c r="N262" s="38"/>
      <c r="O262" s="39"/>
      <c r="P262" s="30">
        <f t="shared" si="14"/>
        <v>0</v>
      </c>
    </row>
    <row r="263" spans="1:16" x14ac:dyDescent="0.25">
      <c r="A263" s="32">
        <v>42083</v>
      </c>
      <c r="B263" s="33">
        <v>6000635</v>
      </c>
      <c r="C263" s="33" t="str">
        <f t="shared" si="12"/>
        <v>6</v>
      </c>
      <c r="D263" s="33" t="s">
        <v>264</v>
      </c>
      <c r="E263" s="34" t="str">
        <f t="shared" si="13"/>
        <v>CALI</v>
      </c>
      <c r="F263" s="33" t="str">
        <f>VLOOKUP(D263,[1]Hoja2!$A$2:$B$75,2,FALSE)</f>
        <v>ZULEYMA ARBOLEDA FRANCO</v>
      </c>
      <c r="G263" s="33" t="s">
        <v>101</v>
      </c>
      <c r="H263" s="35"/>
      <c r="I263" s="35"/>
      <c r="J263" s="36">
        <v>42083</v>
      </c>
      <c r="K263" s="37">
        <v>15036161</v>
      </c>
      <c r="L263" s="36">
        <v>42095</v>
      </c>
      <c r="M263" s="38"/>
      <c r="N263" s="38"/>
      <c r="O263" s="39"/>
      <c r="P263" s="30">
        <f t="shared" si="14"/>
        <v>0</v>
      </c>
    </row>
    <row r="264" spans="1:16" x14ac:dyDescent="0.25">
      <c r="A264" s="32">
        <v>42083</v>
      </c>
      <c r="B264" s="33">
        <v>8000720</v>
      </c>
      <c r="C264" s="33" t="str">
        <f t="shared" si="12"/>
        <v>8</v>
      </c>
      <c r="D264" s="33" t="s">
        <v>102</v>
      </c>
      <c r="E264" s="34" t="str">
        <f t="shared" si="13"/>
        <v>MEDELLIN</v>
      </c>
      <c r="F264" s="33" t="str">
        <f>VLOOKUP(D264,[1]Hoja2!$A$2:$B$75,2,FALSE)</f>
        <v>AICARDO ROMAN</v>
      </c>
      <c r="G264" s="33" t="s">
        <v>149</v>
      </c>
      <c r="H264" s="35"/>
      <c r="I264" s="35"/>
      <c r="J264" s="36">
        <v>42083</v>
      </c>
      <c r="K264" s="37">
        <v>15038168</v>
      </c>
      <c r="L264" s="36">
        <v>42110</v>
      </c>
      <c r="M264" s="38"/>
      <c r="N264" s="38"/>
      <c r="O264" s="39"/>
      <c r="P264" s="30">
        <f t="shared" si="14"/>
        <v>0</v>
      </c>
    </row>
    <row r="265" spans="1:16" x14ac:dyDescent="0.25">
      <c r="A265" s="32">
        <v>42083</v>
      </c>
      <c r="B265" s="33">
        <v>6000631</v>
      </c>
      <c r="C265" s="33" t="str">
        <f t="shared" si="12"/>
        <v>6</v>
      </c>
      <c r="D265" s="33" t="s">
        <v>40</v>
      </c>
      <c r="E265" s="34" t="str">
        <f t="shared" si="13"/>
        <v>CALI</v>
      </c>
      <c r="F265" s="33" t="str">
        <f>VLOOKUP(D265,[1]Hoja2!$A$2:$B$75,2,FALSE)</f>
        <v>DIANA SOFIA OSPINA TOBON</v>
      </c>
      <c r="G265" s="33" t="s">
        <v>270</v>
      </c>
      <c r="H265" s="35"/>
      <c r="I265" s="35"/>
      <c r="J265" s="36">
        <v>42083</v>
      </c>
      <c r="K265" s="37">
        <v>15036166</v>
      </c>
      <c r="L265" s="36">
        <v>42110</v>
      </c>
      <c r="M265" s="38"/>
      <c r="N265" s="38"/>
      <c r="O265" s="39"/>
      <c r="P265" s="30">
        <f t="shared" si="14"/>
        <v>0</v>
      </c>
    </row>
    <row r="266" spans="1:16" x14ac:dyDescent="0.25">
      <c r="A266" s="32">
        <v>42083</v>
      </c>
      <c r="B266" s="33">
        <v>1344</v>
      </c>
      <c r="C266" s="33" t="str">
        <f t="shared" si="12"/>
        <v>1</v>
      </c>
      <c r="D266" s="33" t="s">
        <v>29</v>
      </c>
      <c r="E266" s="34" t="str">
        <f t="shared" si="13"/>
        <v>BOGOTA</v>
      </c>
      <c r="F266" s="33" t="str">
        <f>VLOOKUP(D266,[1]Hoja2!$A$2:$B$75,2,FALSE)</f>
        <v>MARINA DIAZ</v>
      </c>
      <c r="G266" s="33" t="s">
        <v>105</v>
      </c>
      <c r="H266" s="35"/>
      <c r="I266" s="35"/>
      <c r="J266" s="36">
        <v>42087</v>
      </c>
      <c r="K266" s="37">
        <v>15030170</v>
      </c>
      <c r="L266" s="36">
        <v>42110</v>
      </c>
      <c r="M266" s="38"/>
      <c r="N266" s="38"/>
      <c r="O266" s="39"/>
      <c r="P266" s="30">
        <f t="shared" si="14"/>
        <v>4</v>
      </c>
    </row>
    <row r="267" spans="1:16" x14ac:dyDescent="0.25">
      <c r="A267" s="32">
        <v>42083</v>
      </c>
      <c r="B267" s="33">
        <v>1355</v>
      </c>
      <c r="C267" s="33" t="str">
        <f t="shared" si="12"/>
        <v>1</v>
      </c>
      <c r="D267" s="33" t="s">
        <v>29</v>
      </c>
      <c r="E267" s="34" t="str">
        <f t="shared" si="13"/>
        <v>BOGOTA</v>
      </c>
      <c r="F267" s="33" t="str">
        <f>VLOOKUP(D267,[1]Hoja2!$A$2:$B$75,2,FALSE)</f>
        <v>MARINA DIAZ</v>
      </c>
      <c r="G267" s="33" t="s">
        <v>271</v>
      </c>
      <c r="H267" s="35"/>
      <c r="I267" s="35"/>
      <c r="J267" s="36">
        <v>42088</v>
      </c>
      <c r="K267" s="37">
        <v>15030176</v>
      </c>
      <c r="L267" s="36">
        <v>42115</v>
      </c>
      <c r="M267" s="38"/>
      <c r="N267" s="38"/>
      <c r="O267" s="39"/>
      <c r="P267" s="30">
        <f t="shared" si="14"/>
        <v>5</v>
      </c>
    </row>
    <row r="268" spans="1:16" x14ac:dyDescent="0.25">
      <c r="A268" s="32">
        <v>42083</v>
      </c>
      <c r="B268" s="33">
        <v>1356</v>
      </c>
      <c r="C268" s="33" t="str">
        <f t="shared" si="12"/>
        <v>1</v>
      </c>
      <c r="D268" s="33" t="s">
        <v>32</v>
      </c>
      <c r="E268" s="34" t="str">
        <f t="shared" si="13"/>
        <v>BOGOTA</v>
      </c>
      <c r="F268" s="33" t="str">
        <f>VLOOKUP(D268,[1]Hoja2!$A$2:$B$75,2,FALSE)</f>
        <v>ALVARO FLOREZ</v>
      </c>
      <c r="G268" s="33" t="s">
        <v>272</v>
      </c>
      <c r="H268" s="35"/>
      <c r="I268" s="35"/>
      <c r="J268" s="36">
        <v>42087</v>
      </c>
      <c r="K268" s="37">
        <v>15030174</v>
      </c>
      <c r="L268" s="36">
        <v>42114</v>
      </c>
      <c r="M268" s="38"/>
      <c r="N268" s="38"/>
      <c r="O268" s="39"/>
      <c r="P268" s="30">
        <f t="shared" si="14"/>
        <v>4</v>
      </c>
    </row>
    <row r="269" spans="1:16" x14ac:dyDescent="0.25">
      <c r="A269" s="32">
        <v>42087</v>
      </c>
      <c r="B269" s="33">
        <v>8000722</v>
      </c>
      <c r="C269" s="33" t="str">
        <f t="shared" si="12"/>
        <v>8</v>
      </c>
      <c r="D269" s="33" t="s">
        <v>102</v>
      </c>
      <c r="E269" s="34" t="str">
        <f t="shared" si="13"/>
        <v>MEDELLIN</v>
      </c>
      <c r="F269" s="33" t="str">
        <f>VLOOKUP(D269,[1]Hoja2!$A$2:$B$75,2,FALSE)</f>
        <v>AICARDO ROMAN</v>
      </c>
      <c r="G269" s="33" t="s">
        <v>168</v>
      </c>
      <c r="H269" s="35"/>
      <c r="I269" s="35"/>
      <c r="J269" s="36">
        <v>42087</v>
      </c>
      <c r="K269" s="37">
        <v>15038171</v>
      </c>
      <c r="L269" s="36">
        <v>42114</v>
      </c>
      <c r="M269" s="38"/>
      <c r="N269" s="38"/>
      <c r="O269" s="39"/>
      <c r="P269" s="30">
        <f t="shared" si="14"/>
        <v>0</v>
      </c>
    </row>
    <row r="270" spans="1:16" x14ac:dyDescent="0.25">
      <c r="A270" s="32">
        <v>42087</v>
      </c>
      <c r="B270" s="33" t="s">
        <v>273</v>
      </c>
      <c r="C270" s="33" t="str">
        <f t="shared" si="12"/>
        <v>1</v>
      </c>
      <c r="D270" s="33" t="s">
        <v>35</v>
      </c>
      <c r="E270" s="34" t="str">
        <f t="shared" si="13"/>
        <v>BOGOTA</v>
      </c>
      <c r="F270" s="33" t="str">
        <f>VLOOKUP(D270,[1]Hoja2!$A$2:$B$75,2,FALSE)</f>
        <v>JAVIER RAMIREZ</v>
      </c>
      <c r="G270" s="33" t="s">
        <v>124</v>
      </c>
      <c r="H270" s="35"/>
      <c r="I270" s="35"/>
      <c r="J270" s="36">
        <v>42089</v>
      </c>
      <c r="K270" s="37">
        <v>15030188</v>
      </c>
      <c r="L270" s="36">
        <v>42117</v>
      </c>
      <c r="M270" s="38"/>
      <c r="N270" s="38"/>
      <c r="O270" s="39"/>
      <c r="P270" s="30">
        <f t="shared" si="14"/>
        <v>2</v>
      </c>
    </row>
    <row r="271" spans="1:16" x14ac:dyDescent="0.25">
      <c r="A271" s="32">
        <v>42087</v>
      </c>
      <c r="B271" s="33">
        <v>1360</v>
      </c>
      <c r="C271" s="33" t="str">
        <f t="shared" si="12"/>
        <v>1</v>
      </c>
      <c r="D271" s="33" t="s">
        <v>14</v>
      </c>
      <c r="E271" s="34" t="str">
        <f t="shared" si="13"/>
        <v>BOGOTA</v>
      </c>
      <c r="F271" s="33" t="str">
        <f>VLOOKUP(D271,[1]Hoja2!$A$2:$B$75,2,FALSE)</f>
        <v>BEATRIZ BAIN</v>
      </c>
      <c r="G271" s="33" t="s">
        <v>145</v>
      </c>
      <c r="H271" s="35"/>
      <c r="I271" s="35"/>
      <c r="J271" s="36">
        <v>42087</v>
      </c>
      <c r="K271" s="37">
        <v>15030172</v>
      </c>
      <c r="L271" s="36">
        <v>42125</v>
      </c>
      <c r="M271" s="38"/>
      <c r="N271" s="38"/>
      <c r="O271" s="39"/>
      <c r="P271" s="30">
        <f t="shared" si="14"/>
        <v>0</v>
      </c>
    </row>
    <row r="272" spans="1:16" x14ac:dyDescent="0.25">
      <c r="A272" s="32">
        <v>42087</v>
      </c>
      <c r="B272" s="33">
        <v>1363</v>
      </c>
      <c r="C272" s="33" t="str">
        <f t="shared" si="12"/>
        <v>1</v>
      </c>
      <c r="D272" s="33" t="s">
        <v>10</v>
      </c>
      <c r="E272" s="34" t="str">
        <f t="shared" si="13"/>
        <v>BOGOTA</v>
      </c>
      <c r="F272" s="33" t="str">
        <f>VLOOKUP(D272,[1]Hoja2!$A$2:$B$75,2,FALSE)</f>
        <v>FIORELLA FALASCHINI CAVUOTO</v>
      </c>
      <c r="G272" s="33" t="s">
        <v>274</v>
      </c>
      <c r="H272" s="35"/>
      <c r="I272" s="35"/>
      <c r="J272" s="36">
        <v>42102</v>
      </c>
      <c r="K272" s="37">
        <v>15040065</v>
      </c>
      <c r="L272" s="36">
        <v>42129</v>
      </c>
      <c r="M272" s="38"/>
      <c r="N272" s="38"/>
      <c r="O272" s="39"/>
      <c r="P272" s="30">
        <f t="shared" si="14"/>
        <v>15</v>
      </c>
    </row>
    <row r="273" spans="1:16" x14ac:dyDescent="0.25">
      <c r="A273" s="32">
        <v>42087</v>
      </c>
      <c r="B273" s="33">
        <v>1274</v>
      </c>
      <c r="C273" s="33" t="str">
        <f t="shared" si="12"/>
        <v>1</v>
      </c>
      <c r="D273" s="33" t="s">
        <v>121</v>
      </c>
      <c r="E273" s="34" t="str">
        <f t="shared" si="13"/>
        <v>BOGOTA</v>
      </c>
      <c r="F273" s="33" t="str">
        <f>VLOOKUP(D273,[1]Hoja2!$A$2:$B$75,2,FALSE)</f>
        <v>MARIA PAULA VILLABONA</v>
      </c>
      <c r="G273" s="33" t="s">
        <v>275</v>
      </c>
      <c r="H273" s="35"/>
      <c r="I273" s="35"/>
      <c r="J273" s="36">
        <v>42088</v>
      </c>
      <c r="K273" s="37">
        <v>15030175</v>
      </c>
      <c r="L273" s="36">
        <v>42115</v>
      </c>
      <c r="M273" s="38"/>
      <c r="N273" s="38"/>
      <c r="O273" s="39"/>
      <c r="P273" s="30">
        <f t="shared" si="14"/>
        <v>1</v>
      </c>
    </row>
    <row r="274" spans="1:16" x14ac:dyDescent="0.25">
      <c r="A274" s="32">
        <v>42088</v>
      </c>
      <c r="B274" s="33">
        <v>1369</v>
      </c>
      <c r="C274" s="33" t="str">
        <f t="shared" si="12"/>
        <v>1</v>
      </c>
      <c r="D274" s="33" t="s">
        <v>32</v>
      </c>
      <c r="E274" s="34" t="str">
        <f t="shared" si="13"/>
        <v>BOGOTA</v>
      </c>
      <c r="F274" s="33" t="str">
        <f>VLOOKUP(D274,[1]Hoja2!$A$2:$B$75,2,FALSE)</f>
        <v>ALVARO FLOREZ</v>
      </c>
      <c r="G274" s="33" t="s">
        <v>36</v>
      </c>
      <c r="H274" s="35"/>
      <c r="I274" s="35"/>
      <c r="J274" s="36">
        <v>42089</v>
      </c>
      <c r="K274" s="37">
        <v>15030179</v>
      </c>
      <c r="L274" s="36">
        <v>42117</v>
      </c>
      <c r="M274" s="38"/>
      <c r="N274" s="38"/>
      <c r="O274" s="39"/>
      <c r="P274" s="30">
        <f t="shared" si="14"/>
        <v>1</v>
      </c>
    </row>
    <row r="275" spans="1:16" x14ac:dyDescent="0.25">
      <c r="A275" s="32">
        <v>42088</v>
      </c>
      <c r="B275" s="33">
        <v>1368</v>
      </c>
      <c r="C275" s="33" t="str">
        <f t="shared" si="12"/>
        <v>1</v>
      </c>
      <c r="D275" s="33" t="s">
        <v>32</v>
      </c>
      <c r="E275" s="34" t="str">
        <f t="shared" si="13"/>
        <v>BOGOTA</v>
      </c>
      <c r="F275" s="33" t="str">
        <f>VLOOKUP(D275,[1]Hoja2!$A$2:$B$75,2,FALSE)</f>
        <v>ALVARO FLOREZ</v>
      </c>
      <c r="G275" s="33" t="s">
        <v>36</v>
      </c>
      <c r="H275" s="35"/>
      <c r="I275" s="35"/>
      <c r="J275" s="36">
        <v>42090</v>
      </c>
      <c r="K275" s="37">
        <v>15030190</v>
      </c>
      <c r="L275" s="36">
        <v>42128</v>
      </c>
      <c r="M275" s="38"/>
      <c r="N275" s="38"/>
      <c r="O275" s="39"/>
      <c r="P275" s="30">
        <f t="shared" si="14"/>
        <v>2</v>
      </c>
    </row>
    <row r="276" spans="1:16" x14ac:dyDescent="0.25">
      <c r="A276" s="32">
        <v>42088</v>
      </c>
      <c r="B276" s="33">
        <v>1367</v>
      </c>
      <c r="C276" s="33" t="str">
        <f t="shared" si="12"/>
        <v>1</v>
      </c>
      <c r="D276" s="33" t="s">
        <v>32</v>
      </c>
      <c r="E276" s="34" t="str">
        <f t="shared" si="13"/>
        <v>BOGOTA</v>
      </c>
      <c r="F276" s="33" t="str">
        <f>VLOOKUP(D276,[1]Hoja2!$A$2:$B$75,2,FALSE)</f>
        <v>ALVARO FLOREZ</v>
      </c>
      <c r="G276" s="33" t="s">
        <v>36</v>
      </c>
      <c r="H276" s="35"/>
      <c r="I276" s="35"/>
      <c r="J276" s="36">
        <v>42089</v>
      </c>
      <c r="K276" s="37">
        <v>15030178</v>
      </c>
      <c r="L276" s="36">
        <v>42125</v>
      </c>
      <c r="M276" s="38"/>
      <c r="N276" s="38"/>
      <c r="O276" s="39"/>
      <c r="P276" s="30">
        <f t="shared" si="14"/>
        <v>1</v>
      </c>
    </row>
    <row r="277" spans="1:16" x14ac:dyDescent="0.25">
      <c r="A277" s="32">
        <v>42088</v>
      </c>
      <c r="B277" s="33">
        <v>1358</v>
      </c>
      <c r="C277" s="33" t="str">
        <f t="shared" si="12"/>
        <v>1</v>
      </c>
      <c r="D277" s="33" t="s">
        <v>37</v>
      </c>
      <c r="E277" s="34" t="str">
        <f t="shared" si="13"/>
        <v>BOGOTA</v>
      </c>
      <c r="F277" s="33" t="str">
        <f>VLOOKUP(D277,[1]Hoja2!$A$2:$B$75,2,FALSE)</f>
        <v>SANDRA DAZA</v>
      </c>
      <c r="G277" s="33" t="s">
        <v>276</v>
      </c>
      <c r="H277" s="35"/>
      <c r="I277" s="35"/>
      <c r="J277" s="36">
        <v>42088</v>
      </c>
      <c r="K277" s="37">
        <v>15030177</v>
      </c>
      <c r="L277" s="36">
        <v>42119</v>
      </c>
      <c r="M277" s="38"/>
      <c r="N277" s="38"/>
      <c r="O277" s="39"/>
      <c r="P277" s="30">
        <f t="shared" si="14"/>
        <v>0</v>
      </c>
    </row>
    <row r="278" spans="1:16" x14ac:dyDescent="0.25">
      <c r="A278" s="32">
        <v>42088</v>
      </c>
      <c r="B278" s="33">
        <v>6000637</v>
      </c>
      <c r="C278" s="33" t="str">
        <f t="shared" si="12"/>
        <v>6</v>
      </c>
      <c r="D278" s="33" t="s">
        <v>264</v>
      </c>
      <c r="E278" s="34" t="str">
        <f t="shared" si="13"/>
        <v>CALI</v>
      </c>
      <c r="F278" s="33" t="str">
        <f>VLOOKUP(D278,[1]Hoja2!$A$2:$B$75,2,FALSE)</f>
        <v>ZULEYMA ARBOLEDA FRANCO</v>
      </c>
      <c r="G278" s="33" t="s">
        <v>277</v>
      </c>
      <c r="H278" s="35"/>
      <c r="I278" s="35"/>
      <c r="J278" s="36">
        <v>42093</v>
      </c>
      <c r="K278" s="37">
        <v>15036199</v>
      </c>
      <c r="L278" s="36">
        <v>42121</v>
      </c>
      <c r="M278" s="38"/>
      <c r="N278" s="38"/>
      <c r="O278" s="39"/>
      <c r="P278" s="30">
        <f t="shared" si="14"/>
        <v>5</v>
      </c>
    </row>
    <row r="279" spans="1:16" x14ac:dyDescent="0.25">
      <c r="A279" s="32">
        <v>42088</v>
      </c>
      <c r="B279" s="33">
        <v>1370</v>
      </c>
      <c r="C279" s="33" t="str">
        <f t="shared" si="12"/>
        <v>1</v>
      </c>
      <c r="D279" s="33" t="s">
        <v>29</v>
      </c>
      <c r="E279" s="34" t="str">
        <f t="shared" si="13"/>
        <v>BOGOTA</v>
      </c>
      <c r="F279" s="33" t="str">
        <f>VLOOKUP(D279,[1]Hoja2!$A$2:$B$75,2,FALSE)</f>
        <v>MARINA DIAZ</v>
      </c>
      <c r="G279" s="33" t="s">
        <v>278</v>
      </c>
      <c r="H279" s="35"/>
      <c r="I279" s="35"/>
      <c r="J279" s="36">
        <v>42089</v>
      </c>
      <c r="K279" s="37">
        <v>15030180</v>
      </c>
      <c r="L279" s="36">
        <v>42117</v>
      </c>
      <c r="M279" s="38"/>
      <c r="N279" s="38"/>
      <c r="O279" s="39"/>
      <c r="P279" s="30">
        <f t="shared" si="14"/>
        <v>1</v>
      </c>
    </row>
    <row r="280" spans="1:16" x14ac:dyDescent="0.25">
      <c r="A280" s="32">
        <v>42088</v>
      </c>
      <c r="B280" s="33">
        <v>6000638</v>
      </c>
      <c r="C280" s="33" t="str">
        <f t="shared" si="12"/>
        <v>6</v>
      </c>
      <c r="D280" s="33" t="s">
        <v>40</v>
      </c>
      <c r="E280" s="34" t="str">
        <f t="shared" si="13"/>
        <v>CALI</v>
      </c>
      <c r="F280" s="33" t="str">
        <f>VLOOKUP(D280,[1]Hoja2!$A$2:$B$75,2,FALSE)</f>
        <v>DIANA SOFIA OSPINA TOBON</v>
      </c>
      <c r="G280" s="33" t="s">
        <v>270</v>
      </c>
      <c r="H280" s="35"/>
      <c r="I280" s="35"/>
      <c r="J280" s="36">
        <v>42089</v>
      </c>
      <c r="K280" s="37">
        <v>15036183</v>
      </c>
      <c r="L280" s="36">
        <v>42117</v>
      </c>
      <c r="M280" s="38"/>
      <c r="N280" s="38"/>
      <c r="O280" s="39"/>
      <c r="P280" s="30">
        <f t="shared" si="14"/>
        <v>1</v>
      </c>
    </row>
    <row r="281" spans="1:16" x14ac:dyDescent="0.25">
      <c r="A281" s="32">
        <v>42088</v>
      </c>
      <c r="B281" s="33">
        <v>1374</v>
      </c>
      <c r="C281" s="33" t="str">
        <f t="shared" si="12"/>
        <v>1</v>
      </c>
      <c r="D281" s="43" t="s">
        <v>15</v>
      </c>
      <c r="E281" s="34" t="str">
        <f t="shared" si="13"/>
        <v>BOGOTA</v>
      </c>
      <c r="F281" s="33" t="str">
        <f>VLOOKUP(D281,[1]Hoja2!$A$2:$B$75,2,FALSE)</f>
        <v>ELIZABETH ACOSTA</v>
      </c>
      <c r="G281" s="33" t="s">
        <v>279</v>
      </c>
      <c r="H281" s="35"/>
      <c r="I281" s="35"/>
      <c r="J281" s="36">
        <v>42089</v>
      </c>
      <c r="K281" s="37">
        <v>15030181</v>
      </c>
      <c r="L281" s="36">
        <v>42117</v>
      </c>
      <c r="M281" s="38"/>
      <c r="N281" s="38"/>
      <c r="O281" s="39"/>
      <c r="P281" s="30">
        <f t="shared" si="14"/>
        <v>1</v>
      </c>
    </row>
    <row r="282" spans="1:16" x14ac:dyDescent="0.25">
      <c r="A282" s="32">
        <v>42089</v>
      </c>
      <c r="B282" s="33">
        <v>8000728</v>
      </c>
      <c r="C282" s="33" t="str">
        <f t="shared" si="12"/>
        <v>8</v>
      </c>
      <c r="D282" s="33" t="s">
        <v>102</v>
      </c>
      <c r="E282" s="34" t="str">
        <f t="shared" si="13"/>
        <v>MEDELLIN</v>
      </c>
      <c r="F282" s="33" t="str">
        <f>VLOOKUP(D282,[1]Hoja2!$A$2:$B$75,2,FALSE)</f>
        <v>AICARDO ROMAN</v>
      </c>
      <c r="G282" s="33" t="s">
        <v>150</v>
      </c>
      <c r="H282" s="35"/>
      <c r="I282" s="35"/>
      <c r="J282" s="36">
        <v>42089</v>
      </c>
      <c r="K282" s="37">
        <v>15038187</v>
      </c>
      <c r="L282" s="36">
        <v>42100</v>
      </c>
      <c r="M282" s="38"/>
      <c r="N282" s="38"/>
      <c r="O282" s="39"/>
      <c r="P282" s="30">
        <f t="shared" si="14"/>
        <v>0</v>
      </c>
    </row>
    <row r="283" spans="1:16" x14ac:dyDescent="0.25">
      <c r="A283" s="32">
        <v>42089</v>
      </c>
      <c r="B283" s="33">
        <v>8000729</v>
      </c>
      <c r="C283" s="33" t="str">
        <f t="shared" si="12"/>
        <v>8</v>
      </c>
      <c r="D283" s="33" t="s">
        <v>102</v>
      </c>
      <c r="E283" s="34" t="str">
        <f t="shared" si="13"/>
        <v>MEDELLIN</v>
      </c>
      <c r="F283" s="33" t="str">
        <f>VLOOKUP(D283,[1]Hoja2!$A$2:$B$75,2,FALSE)</f>
        <v>AICARDO ROMAN</v>
      </c>
      <c r="G283" s="33" t="s">
        <v>230</v>
      </c>
      <c r="H283" s="35"/>
      <c r="I283" s="35"/>
      <c r="J283" s="36">
        <v>42089</v>
      </c>
      <c r="K283" s="37">
        <v>15038189</v>
      </c>
      <c r="L283" s="36">
        <v>42117</v>
      </c>
      <c r="M283" s="38"/>
      <c r="N283" s="38"/>
      <c r="O283" s="39"/>
      <c r="P283" s="30">
        <f t="shared" si="14"/>
        <v>0</v>
      </c>
    </row>
    <row r="284" spans="1:16" x14ac:dyDescent="0.25">
      <c r="A284" s="32">
        <v>42089</v>
      </c>
      <c r="B284" s="33">
        <v>1377</v>
      </c>
      <c r="C284" s="33" t="str">
        <f t="shared" si="12"/>
        <v>1</v>
      </c>
      <c r="D284" s="33" t="s">
        <v>9</v>
      </c>
      <c r="E284" s="34" t="str">
        <f t="shared" si="13"/>
        <v>BOGOTA</v>
      </c>
      <c r="F284" s="33" t="str">
        <f>VLOOKUP(D284,[1]Hoja2!$A$2:$B$75,2,FALSE)</f>
        <v>CLARA SANTAMARIA</v>
      </c>
      <c r="G284" s="33" t="s">
        <v>118</v>
      </c>
      <c r="H284" s="35"/>
      <c r="I284" s="35"/>
      <c r="J284" s="36">
        <v>42089</v>
      </c>
      <c r="K284" s="37">
        <v>15030186</v>
      </c>
      <c r="L284" s="36">
        <v>42128</v>
      </c>
      <c r="M284" s="38"/>
      <c r="N284" s="38"/>
      <c r="O284" s="39"/>
      <c r="P284" s="30">
        <f t="shared" si="14"/>
        <v>0</v>
      </c>
    </row>
    <row r="285" spans="1:16" x14ac:dyDescent="0.25">
      <c r="A285" s="32">
        <v>42089</v>
      </c>
      <c r="B285" s="33">
        <v>1378</v>
      </c>
      <c r="C285" s="33" t="str">
        <f t="shared" si="12"/>
        <v>1</v>
      </c>
      <c r="D285" s="33" t="s">
        <v>9</v>
      </c>
      <c r="E285" s="34" t="str">
        <f t="shared" si="13"/>
        <v>BOGOTA</v>
      </c>
      <c r="F285" s="33" t="str">
        <f>VLOOKUP(D285,[1]Hoja2!$A$2:$B$75,2,FALSE)</f>
        <v>CLARA SANTAMARIA</v>
      </c>
      <c r="G285" s="33" t="s">
        <v>280</v>
      </c>
      <c r="H285" s="35"/>
      <c r="I285" s="35"/>
      <c r="J285" s="36">
        <v>42089</v>
      </c>
      <c r="K285" s="37">
        <v>15030184</v>
      </c>
      <c r="L285" s="36">
        <v>42135</v>
      </c>
      <c r="M285" s="38"/>
      <c r="N285" s="38"/>
      <c r="O285" s="39"/>
      <c r="P285" s="30">
        <f t="shared" si="14"/>
        <v>0</v>
      </c>
    </row>
    <row r="286" spans="1:16" x14ac:dyDescent="0.25">
      <c r="A286" s="32">
        <v>42089</v>
      </c>
      <c r="B286" s="33">
        <v>8000723</v>
      </c>
      <c r="C286" s="33" t="str">
        <f t="shared" si="12"/>
        <v>8</v>
      </c>
      <c r="D286" s="33" t="s">
        <v>102</v>
      </c>
      <c r="E286" s="34" t="str">
        <f t="shared" si="13"/>
        <v>MEDELLIN</v>
      </c>
      <c r="F286" s="33" t="str">
        <f>VLOOKUP(D286,[1]Hoja2!$A$2:$B$75,2,FALSE)</f>
        <v>AICARDO ROMAN</v>
      </c>
      <c r="G286" s="33" t="s">
        <v>168</v>
      </c>
      <c r="H286" s="35"/>
      <c r="I286" s="35"/>
      <c r="J286" s="36">
        <v>42093</v>
      </c>
      <c r="K286" s="37">
        <v>15038196</v>
      </c>
      <c r="L286" s="36">
        <v>42121</v>
      </c>
      <c r="M286" s="38"/>
      <c r="N286" s="38"/>
      <c r="O286" s="39"/>
      <c r="P286" s="30">
        <f t="shared" si="14"/>
        <v>4</v>
      </c>
    </row>
    <row r="287" spans="1:16" x14ac:dyDescent="0.25">
      <c r="A287" s="32">
        <v>42089</v>
      </c>
      <c r="B287" s="33">
        <v>1343</v>
      </c>
      <c r="C287" s="33" t="str">
        <f t="shared" si="12"/>
        <v>1</v>
      </c>
      <c r="D287" s="33" t="s">
        <v>12</v>
      </c>
      <c r="E287" s="34" t="str">
        <f t="shared" si="13"/>
        <v>BOGOTA</v>
      </c>
      <c r="F287" s="33" t="str">
        <f>VLOOKUP(D287,[1]Hoja2!$A$2:$B$75,2,FALSE)</f>
        <v>NORMA ROCIO GOMEZ</v>
      </c>
      <c r="G287" s="33" t="s">
        <v>165</v>
      </c>
      <c r="H287" s="35"/>
      <c r="I287" s="35"/>
      <c r="J287" s="36">
        <v>42093</v>
      </c>
      <c r="K287" s="37">
        <v>15030200</v>
      </c>
      <c r="L287" s="36">
        <v>42121</v>
      </c>
      <c r="M287" s="38"/>
      <c r="N287" s="38"/>
      <c r="O287" s="39"/>
      <c r="P287" s="30">
        <f t="shared" si="14"/>
        <v>4</v>
      </c>
    </row>
    <row r="288" spans="1:16" x14ac:dyDescent="0.25">
      <c r="A288" s="32">
        <v>42089</v>
      </c>
      <c r="B288" s="33">
        <v>1357</v>
      </c>
      <c r="C288" s="33" t="str">
        <f t="shared" si="12"/>
        <v>1</v>
      </c>
      <c r="D288" s="33" t="s">
        <v>37</v>
      </c>
      <c r="E288" s="34" t="str">
        <f t="shared" si="13"/>
        <v>BOGOTA</v>
      </c>
      <c r="F288" s="33" t="str">
        <f>VLOOKUP(D288,[1]Hoja2!$A$2:$B$75,2,FALSE)</f>
        <v>SANDRA DAZA</v>
      </c>
      <c r="G288" s="33" t="s">
        <v>276</v>
      </c>
      <c r="H288" s="35"/>
      <c r="I288" s="35"/>
      <c r="J288" s="36">
        <v>42093</v>
      </c>
      <c r="K288" s="37">
        <v>15030197</v>
      </c>
      <c r="L288" s="36">
        <v>42126</v>
      </c>
      <c r="M288" s="38"/>
      <c r="N288" s="38"/>
      <c r="O288" s="39"/>
      <c r="P288" s="30">
        <f t="shared" si="14"/>
        <v>4</v>
      </c>
    </row>
    <row r="289" spans="1:16" x14ac:dyDescent="0.25">
      <c r="A289" s="32">
        <v>42089</v>
      </c>
      <c r="B289" s="33">
        <v>8000560</v>
      </c>
      <c r="C289" s="33" t="str">
        <f t="shared" si="12"/>
        <v>8</v>
      </c>
      <c r="D289" s="33" t="s">
        <v>102</v>
      </c>
      <c r="E289" s="34" t="str">
        <f t="shared" si="13"/>
        <v>MEDELLIN</v>
      </c>
      <c r="F289" s="33" t="str">
        <f>VLOOKUP(D289,[1]Hoja2!$A$2:$B$75,2,FALSE)</f>
        <v>AICARDO ROMAN</v>
      </c>
      <c r="G289" s="33" t="s">
        <v>150</v>
      </c>
      <c r="H289" s="35"/>
      <c r="I289" s="35"/>
      <c r="J289" s="36">
        <v>42094</v>
      </c>
      <c r="K289" s="37">
        <v>15038208</v>
      </c>
      <c r="L289" s="36">
        <v>42121</v>
      </c>
      <c r="M289" s="38"/>
      <c r="N289" s="38"/>
      <c r="O289" s="39"/>
      <c r="P289" s="30">
        <f t="shared" si="14"/>
        <v>5</v>
      </c>
    </row>
    <row r="290" spans="1:16" x14ac:dyDescent="0.25">
      <c r="A290" s="32">
        <v>42089</v>
      </c>
      <c r="B290" s="33">
        <v>6000639</v>
      </c>
      <c r="C290" s="33" t="str">
        <f t="shared" si="12"/>
        <v>6</v>
      </c>
      <c r="D290" s="33" t="s">
        <v>264</v>
      </c>
      <c r="E290" s="34" t="str">
        <f t="shared" si="13"/>
        <v>CALI</v>
      </c>
      <c r="F290" s="33" t="str">
        <f>VLOOKUP(D290,[1]Hoja2!$A$2:$B$75,2,FALSE)</f>
        <v>ZULEYMA ARBOLEDA FRANCO</v>
      </c>
      <c r="G290" s="33" t="s">
        <v>92</v>
      </c>
      <c r="H290" s="35"/>
      <c r="I290" s="35"/>
      <c r="J290" s="36">
        <v>42090</v>
      </c>
      <c r="K290" s="37">
        <v>15036191</v>
      </c>
      <c r="L290" s="36">
        <v>42117</v>
      </c>
      <c r="M290" s="38"/>
      <c r="N290" s="38"/>
      <c r="O290" s="39"/>
      <c r="P290" s="30">
        <f t="shared" si="14"/>
        <v>1</v>
      </c>
    </row>
    <row r="291" spans="1:16" x14ac:dyDescent="0.25">
      <c r="A291" s="32">
        <v>42089</v>
      </c>
      <c r="B291" s="33">
        <v>6000640</v>
      </c>
      <c r="C291" s="33" t="str">
        <f t="shared" si="12"/>
        <v>6</v>
      </c>
      <c r="D291" s="33" t="s">
        <v>264</v>
      </c>
      <c r="E291" s="34" t="str">
        <f t="shared" si="13"/>
        <v>CALI</v>
      </c>
      <c r="F291" s="33" t="str">
        <f>VLOOKUP(D291,[1]Hoja2!$A$2:$B$75,2,FALSE)</f>
        <v>ZULEYMA ARBOLEDA FRANCO</v>
      </c>
      <c r="G291" s="33" t="s">
        <v>92</v>
      </c>
      <c r="H291" s="35"/>
      <c r="I291" s="35"/>
      <c r="J291" s="36">
        <v>42090</v>
      </c>
      <c r="K291" s="37">
        <v>15036192</v>
      </c>
      <c r="L291" s="36">
        <v>42117</v>
      </c>
      <c r="M291" s="38"/>
      <c r="N291" s="38"/>
      <c r="O291" s="39"/>
      <c r="P291" s="30">
        <f t="shared" si="14"/>
        <v>1</v>
      </c>
    </row>
    <row r="292" spans="1:16" x14ac:dyDescent="0.25">
      <c r="A292" s="32">
        <v>42089</v>
      </c>
      <c r="B292" s="33">
        <v>6000641</v>
      </c>
      <c r="C292" s="33" t="str">
        <f t="shared" si="12"/>
        <v>6</v>
      </c>
      <c r="D292" s="33" t="s">
        <v>40</v>
      </c>
      <c r="E292" s="34" t="str">
        <f t="shared" si="13"/>
        <v>CALI</v>
      </c>
      <c r="F292" s="33" t="str">
        <f>VLOOKUP(D292,[1]Hoja2!$A$2:$B$75,2,FALSE)</f>
        <v>DIANA SOFIA OSPINA TOBON</v>
      </c>
      <c r="G292" s="33" t="s">
        <v>92</v>
      </c>
      <c r="H292" s="35"/>
      <c r="I292" s="35"/>
      <c r="J292" s="36">
        <v>42090</v>
      </c>
      <c r="K292" s="37">
        <v>15036194</v>
      </c>
      <c r="L292" s="36">
        <v>42117</v>
      </c>
      <c r="M292" s="38"/>
      <c r="N292" s="38"/>
      <c r="O292" s="39"/>
      <c r="P292" s="30">
        <f t="shared" si="14"/>
        <v>1</v>
      </c>
    </row>
    <row r="293" spans="1:16" x14ac:dyDescent="0.25">
      <c r="A293" s="32">
        <v>42089</v>
      </c>
      <c r="B293" s="33" t="s">
        <v>281</v>
      </c>
      <c r="C293" s="33" t="str">
        <f t="shared" si="12"/>
        <v>1</v>
      </c>
      <c r="D293" s="33" t="s">
        <v>35</v>
      </c>
      <c r="E293" s="34" t="str">
        <f t="shared" si="13"/>
        <v>BOGOTA</v>
      </c>
      <c r="F293" s="33" t="str">
        <f>VLOOKUP(D293,[1]Hoja2!$A$2:$B$75,2,FALSE)</f>
        <v>JAVIER RAMIREZ</v>
      </c>
      <c r="G293" s="33" t="s">
        <v>124</v>
      </c>
      <c r="H293" s="35"/>
      <c r="I293" s="35"/>
      <c r="J293" s="36">
        <v>42094</v>
      </c>
      <c r="K293" s="37">
        <v>15030201</v>
      </c>
      <c r="L293" s="36">
        <v>42121</v>
      </c>
      <c r="M293" s="38"/>
      <c r="N293" s="38"/>
      <c r="O293" s="39"/>
      <c r="P293" s="30">
        <f t="shared" si="14"/>
        <v>5</v>
      </c>
    </row>
    <row r="294" spans="1:16" x14ac:dyDescent="0.25">
      <c r="A294" s="32">
        <v>42090</v>
      </c>
      <c r="B294" s="33">
        <v>1383</v>
      </c>
      <c r="C294" s="33" t="str">
        <f t="shared" si="12"/>
        <v>1</v>
      </c>
      <c r="D294" s="33" t="s">
        <v>121</v>
      </c>
      <c r="E294" s="34" t="str">
        <f t="shared" si="13"/>
        <v>BOGOTA</v>
      </c>
      <c r="F294" s="33" t="str">
        <f>VLOOKUP(D294,[1]Hoja2!$A$2:$B$75,2,FALSE)</f>
        <v>MARIA PAULA VILLABONA</v>
      </c>
      <c r="G294" s="33" t="s">
        <v>263</v>
      </c>
      <c r="H294" s="35"/>
      <c r="I294" s="35"/>
      <c r="J294" s="36">
        <v>42090</v>
      </c>
      <c r="K294" s="37">
        <v>15030193</v>
      </c>
      <c r="L294" s="36">
        <v>42117</v>
      </c>
      <c r="M294" s="38"/>
      <c r="N294" s="38"/>
      <c r="O294" s="39"/>
      <c r="P294" s="30">
        <f t="shared" si="14"/>
        <v>0</v>
      </c>
    </row>
    <row r="295" spans="1:16" x14ac:dyDescent="0.25">
      <c r="A295" s="32">
        <v>42093</v>
      </c>
      <c r="B295" s="33">
        <v>1364</v>
      </c>
      <c r="C295" s="33" t="str">
        <f t="shared" si="12"/>
        <v>1</v>
      </c>
      <c r="D295" s="33" t="s">
        <v>10</v>
      </c>
      <c r="E295" s="34" t="str">
        <f t="shared" si="13"/>
        <v>BOGOTA</v>
      </c>
      <c r="F295" s="33" t="str">
        <f>VLOOKUP(D295,[1]Hoja2!$A$2:$B$75,2,FALSE)</f>
        <v>FIORELLA FALASCHINI CAVUOTO</v>
      </c>
      <c r="G295" s="33" t="s">
        <v>282</v>
      </c>
      <c r="H295" s="35"/>
      <c r="I295" s="35"/>
      <c r="J295" s="36">
        <v>42103</v>
      </c>
      <c r="K295" s="37">
        <v>15040074</v>
      </c>
      <c r="L295" s="36">
        <v>42131</v>
      </c>
      <c r="M295" s="38"/>
      <c r="N295" s="38"/>
      <c r="O295" s="39"/>
      <c r="P295" s="30">
        <f t="shared" si="14"/>
        <v>10</v>
      </c>
    </row>
    <row r="296" spans="1:16" x14ac:dyDescent="0.25">
      <c r="A296" s="32">
        <v>42093</v>
      </c>
      <c r="B296" s="33">
        <v>1381</v>
      </c>
      <c r="C296" s="33" t="str">
        <f t="shared" si="12"/>
        <v>1</v>
      </c>
      <c r="D296" s="33" t="s">
        <v>29</v>
      </c>
      <c r="E296" s="34" t="str">
        <f t="shared" si="13"/>
        <v>BOGOTA</v>
      </c>
      <c r="F296" s="33" t="str">
        <f>VLOOKUP(D296,[1]Hoja2!$A$2:$B$75,2,FALSE)</f>
        <v>MARINA DIAZ</v>
      </c>
      <c r="G296" s="33" t="s">
        <v>105</v>
      </c>
      <c r="H296" s="35"/>
      <c r="I296" s="35"/>
      <c r="J296" s="36">
        <v>42093</v>
      </c>
      <c r="K296" s="37">
        <v>15030198</v>
      </c>
      <c r="L296" s="36">
        <v>42104</v>
      </c>
      <c r="M296" s="38"/>
      <c r="N296" s="38"/>
      <c r="O296" s="39"/>
      <c r="P296" s="30">
        <f t="shared" si="14"/>
        <v>0</v>
      </c>
    </row>
    <row r="297" spans="1:16" x14ac:dyDescent="0.25">
      <c r="A297" s="32">
        <v>42093</v>
      </c>
      <c r="B297" s="33">
        <v>1345</v>
      </c>
      <c r="C297" s="33" t="str">
        <f t="shared" si="12"/>
        <v>1</v>
      </c>
      <c r="D297" s="43" t="s">
        <v>15</v>
      </c>
      <c r="E297" s="34" t="str">
        <f t="shared" si="13"/>
        <v>BOGOTA</v>
      </c>
      <c r="F297" s="33" t="str">
        <f>VLOOKUP(D297,[1]Hoja2!$A$2:$B$75,2,FALSE)</f>
        <v>ELIZABETH ACOSTA</v>
      </c>
      <c r="G297" s="33" t="s">
        <v>283</v>
      </c>
      <c r="H297" s="35"/>
      <c r="I297" s="35"/>
      <c r="J297" s="36">
        <v>42101</v>
      </c>
      <c r="K297" s="37">
        <v>15040059</v>
      </c>
      <c r="L297" s="36">
        <v>42128</v>
      </c>
      <c r="M297" s="38"/>
      <c r="N297" s="38"/>
      <c r="O297" s="39"/>
      <c r="P297" s="30">
        <f t="shared" si="14"/>
        <v>8</v>
      </c>
    </row>
    <row r="298" spans="1:16" x14ac:dyDescent="0.25">
      <c r="A298" s="32">
        <v>42093</v>
      </c>
      <c r="B298" s="33">
        <v>1380</v>
      </c>
      <c r="C298" s="33" t="str">
        <f t="shared" si="12"/>
        <v>1</v>
      </c>
      <c r="D298" s="33" t="s">
        <v>10</v>
      </c>
      <c r="E298" s="34" t="str">
        <f t="shared" si="13"/>
        <v>BOGOTA</v>
      </c>
      <c r="F298" s="33" t="str">
        <f>VLOOKUP(D298,[1]Hoja2!$A$2:$B$75,2,FALSE)</f>
        <v>FIORELLA FALASCHINI CAVUOTO</v>
      </c>
      <c r="G298" s="33" t="s">
        <v>284</v>
      </c>
      <c r="H298" s="35"/>
      <c r="I298" s="35"/>
      <c r="J298" s="36">
        <v>42104</v>
      </c>
      <c r="K298" s="37">
        <v>15040076</v>
      </c>
      <c r="L298" s="36">
        <v>42131</v>
      </c>
      <c r="M298" s="38"/>
      <c r="N298" s="38"/>
      <c r="O298" s="39"/>
      <c r="P298" s="30">
        <f t="shared" si="14"/>
        <v>11</v>
      </c>
    </row>
    <row r="299" spans="1:16" x14ac:dyDescent="0.25">
      <c r="A299" s="32">
        <v>42093</v>
      </c>
      <c r="B299" s="33">
        <v>1376</v>
      </c>
      <c r="C299" s="33" t="str">
        <f t="shared" si="12"/>
        <v>1</v>
      </c>
      <c r="D299" s="33" t="s">
        <v>37</v>
      </c>
      <c r="E299" s="34" t="str">
        <f t="shared" si="13"/>
        <v>BOGOTA</v>
      </c>
      <c r="F299" s="33" t="str">
        <f>VLOOKUP(D299,[1]Hoja2!$A$2:$B$75,2,FALSE)</f>
        <v>SANDRA DAZA</v>
      </c>
      <c r="G299" s="33" t="s">
        <v>285</v>
      </c>
      <c r="H299" s="35"/>
      <c r="I299" s="35"/>
      <c r="J299" s="36">
        <v>42104</v>
      </c>
      <c r="K299" s="37">
        <v>15040077</v>
      </c>
      <c r="L299" s="36">
        <v>42142</v>
      </c>
      <c r="M299" s="38"/>
      <c r="N299" s="38"/>
      <c r="O299" s="39"/>
      <c r="P299" s="30">
        <f t="shared" si="14"/>
        <v>11</v>
      </c>
    </row>
    <row r="300" spans="1:16" x14ac:dyDescent="0.25">
      <c r="A300" s="32">
        <v>42093</v>
      </c>
      <c r="B300" s="33">
        <v>6000632</v>
      </c>
      <c r="C300" s="33" t="str">
        <f t="shared" si="12"/>
        <v>6</v>
      </c>
      <c r="D300" s="33" t="s">
        <v>40</v>
      </c>
      <c r="E300" s="34" t="str">
        <f t="shared" si="13"/>
        <v>CALI</v>
      </c>
      <c r="F300" s="33" t="str">
        <f>VLOOKUP(D300,[1]Hoja2!$A$2:$B$75,2,FALSE)</f>
        <v>DIANA SOFIA OSPINA TOBON</v>
      </c>
      <c r="G300" s="33" t="s">
        <v>286</v>
      </c>
      <c r="H300" s="35"/>
      <c r="I300" s="35"/>
      <c r="J300" s="36">
        <v>42094</v>
      </c>
      <c r="K300" s="37">
        <v>15036202</v>
      </c>
      <c r="L300" s="36">
        <v>42132</v>
      </c>
      <c r="M300" s="38"/>
      <c r="N300" s="38"/>
      <c r="O300" s="39"/>
      <c r="P300" s="30">
        <f t="shared" si="14"/>
        <v>1</v>
      </c>
    </row>
    <row r="301" spans="1:16" x14ac:dyDescent="0.25">
      <c r="A301" s="32">
        <v>42093</v>
      </c>
      <c r="B301" s="33">
        <v>1379</v>
      </c>
      <c r="C301" s="33" t="str">
        <f t="shared" si="12"/>
        <v>1</v>
      </c>
      <c r="D301" s="33" t="s">
        <v>14</v>
      </c>
      <c r="E301" s="34" t="str">
        <f t="shared" si="13"/>
        <v>BOGOTA</v>
      </c>
      <c r="F301" s="33" t="str">
        <f>VLOOKUP(D301,[1]Hoja2!$A$2:$B$75,2,FALSE)</f>
        <v>BEATRIZ BAIN</v>
      </c>
      <c r="G301" s="33" t="s">
        <v>145</v>
      </c>
      <c r="H301" s="35"/>
      <c r="I301" s="35"/>
      <c r="J301" s="36">
        <v>42101</v>
      </c>
      <c r="K301" s="37">
        <v>15040060</v>
      </c>
      <c r="L301" s="36">
        <v>42139</v>
      </c>
      <c r="M301" s="38"/>
      <c r="N301" s="38"/>
      <c r="O301" s="39"/>
      <c r="P301" s="30">
        <f t="shared" si="14"/>
        <v>8</v>
      </c>
    </row>
    <row r="302" spans="1:16" x14ac:dyDescent="0.25">
      <c r="A302" s="32">
        <v>42093</v>
      </c>
      <c r="B302" s="33">
        <v>6000642</v>
      </c>
      <c r="C302" s="33" t="str">
        <f t="shared" si="12"/>
        <v>6</v>
      </c>
      <c r="D302" s="33" t="s">
        <v>40</v>
      </c>
      <c r="E302" s="34" t="str">
        <f t="shared" si="13"/>
        <v>CALI</v>
      </c>
      <c r="F302" s="33" t="str">
        <f>VLOOKUP(D302,[1]Hoja2!$A$2:$B$75,2,FALSE)</f>
        <v>DIANA SOFIA OSPINA TOBON</v>
      </c>
      <c r="G302" s="33" t="s">
        <v>287</v>
      </c>
      <c r="H302" s="35"/>
      <c r="I302" s="35"/>
      <c r="J302" s="36">
        <v>42095</v>
      </c>
      <c r="K302" s="37">
        <v>15036210</v>
      </c>
      <c r="L302" s="36">
        <v>42132</v>
      </c>
      <c r="M302" s="38"/>
      <c r="N302" s="38"/>
      <c r="O302" s="39"/>
      <c r="P302" s="30">
        <f t="shared" si="14"/>
        <v>2</v>
      </c>
    </row>
    <row r="303" spans="1:16" x14ac:dyDescent="0.25">
      <c r="A303" s="32">
        <v>42093</v>
      </c>
      <c r="B303" s="33">
        <v>1390</v>
      </c>
      <c r="C303" s="33" t="str">
        <f t="shared" si="12"/>
        <v>1</v>
      </c>
      <c r="D303" s="33" t="s">
        <v>14</v>
      </c>
      <c r="E303" s="34" t="str">
        <f t="shared" si="13"/>
        <v>BOGOTA</v>
      </c>
      <c r="F303" s="33" t="str">
        <f>VLOOKUP(D303,[1]Hoja2!$A$2:$B$75,2,FALSE)</f>
        <v>BEATRIZ BAIN</v>
      </c>
      <c r="G303" s="33" t="s">
        <v>145</v>
      </c>
      <c r="H303" s="35"/>
      <c r="I303" s="35"/>
      <c r="J303" s="36">
        <v>42100</v>
      </c>
      <c r="K303" s="37">
        <v>15040053</v>
      </c>
      <c r="L303" s="36">
        <v>42128</v>
      </c>
      <c r="M303" s="38"/>
      <c r="N303" s="38"/>
      <c r="O303" s="39"/>
      <c r="P303" s="30">
        <f t="shared" si="14"/>
        <v>7</v>
      </c>
    </row>
    <row r="304" spans="1:16" x14ac:dyDescent="0.25">
      <c r="A304" s="32">
        <v>42094</v>
      </c>
      <c r="B304" s="33">
        <v>1308</v>
      </c>
      <c r="C304" s="33" t="str">
        <f t="shared" si="12"/>
        <v>1</v>
      </c>
      <c r="D304" s="33" t="s">
        <v>14</v>
      </c>
      <c r="E304" s="34" t="str">
        <f t="shared" si="13"/>
        <v>BOGOTA</v>
      </c>
      <c r="F304" s="33" t="str">
        <f>VLOOKUP(D304,[1]Hoja2!$A$2:$B$75,2,FALSE)</f>
        <v>BEATRIZ BAIN</v>
      </c>
      <c r="G304" s="33" t="s">
        <v>288</v>
      </c>
      <c r="H304" s="35"/>
      <c r="I304" s="35"/>
      <c r="J304" s="36">
        <v>42100</v>
      </c>
      <c r="K304" s="37">
        <v>15040047</v>
      </c>
      <c r="L304" s="36">
        <v>42122</v>
      </c>
      <c r="M304" s="38"/>
      <c r="N304" s="38"/>
      <c r="O304" s="39"/>
      <c r="P304" s="30">
        <f t="shared" si="14"/>
        <v>6</v>
      </c>
    </row>
    <row r="305" spans="1:16" x14ac:dyDescent="0.25">
      <c r="A305" s="32">
        <v>42094</v>
      </c>
      <c r="B305" s="33">
        <v>6000643</v>
      </c>
      <c r="C305" s="33" t="str">
        <f t="shared" si="12"/>
        <v>6</v>
      </c>
      <c r="D305" s="33" t="s">
        <v>40</v>
      </c>
      <c r="E305" s="34" t="str">
        <f t="shared" si="13"/>
        <v>CALI</v>
      </c>
      <c r="F305" s="33" t="str">
        <f>VLOOKUP(D305,[1]Hoja2!$A$2:$B$75,2,FALSE)</f>
        <v>DIANA SOFIA OSPINA TOBON</v>
      </c>
      <c r="G305" s="33" t="s">
        <v>270</v>
      </c>
      <c r="H305" s="35"/>
      <c r="I305" s="35"/>
      <c r="J305" s="36">
        <v>42095</v>
      </c>
      <c r="K305" s="37">
        <v>15046043</v>
      </c>
      <c r="L305" s="36">
        <v>42122</v>
      </c>
      <c r="M305" s="38"/>
      <c r="N305" s="38"/>
      <c r="O305" s="39"/>
      <c r="P305" s="30">
        <f t="shared" si="14"/>
        <v>1</v>
      </c>
    </row>
    <row r="306" spans="1:16" x14ac:dyDescent="0.25">
      <c r="A306" s="32">
        <v>42094</v>
      </c>
      <c r="B306" s="33">
        <v>6000644</v>
      </c>
      <c r="C306" s="33" t="str">
        <f t="shared" si="12"/>
        <v>6</v>
      </c>
      <c r="D306" s="33" t="s">
        <v>264</v>
      </c>
      <c r="E306" s="34" t="str">
        <f t="shared" si="13"/>
        <v>CALI</v>
      </c>
      <c r="F306" s="33" t="str">
        <f>VLOOKUP(D306,[1]Hoja2!$A$2:$B$75,2,FALSE)</f>
        <v>ZULEYMA ARBOLEDA FRANCO</v>
      </c>
      <c r="G306" s="33" t="s">
        <v>101</v>
      </c>
      <c r="H306" s="35"/>
      <c r="I306" s="35"/>
      <c r="J306" s="36">
        <v>42069</v>
      </c>
      <c r="K306" s="37">
        <v>15046050</v>
      </c>
      <c r="L306" s="36">
        <v>42139</v>
      </c>
      <c r="M306" s="38"/>
      <c r="N306" s="38"/>
      <c r="O306" s="39"/>
      <c r="P306" s="30">
        <f t="shared" si="14"/>
        <v>-25</v>
      </c>
    </row>
    <row r="307" spans="1:16" x14ac:dyDescent="0.25">
      <c r="A307" s="32">
        <v>42094</v>
      </c>
      <c r="B307" s="33">
        <v>8000680</v>
      </c>
      <c r="C307" s="33" t="str">
        <f t="shared" si="12"/>
        <v>8</v>
      </c>
      <c r="D307" s="33" t="s">
        <v>102</v>
      </c>
      <c r="E307" s="34" t="str">
        <f t="shared" si="13"/>
        <v>MEDELLIN</v>
      </c>
      <c r="F307" s="33" t="str">
        <f>VLOOKUP(D307,[1]Hoja2!$A$2:$B$75,2,FALSE)</f>
        <v>AICARDO ROMAN</v>
      </c>
      <c r="G307" s="33" t="s">
        <v>289</v>
      </c>
      <c r="H307" s="35"/>
      <c r="I307" s="35"/>
      <c r="J307" s="36">
        <v>42095</v>
      </c>
      <c r="K307" s="37">
        <v>15038209</v>
      </c>
      <c r="L307" s="36">
        <v>42121</v>
      </c>
      <c r="M307" s="38"/>
      <c r="N307" s="38"/>
      <c r="O307" s="39"/>
      <c r="P307" s="30">
        <f t="shared" si="14"/>
        <v>1</v>
      </c>
    </row>
    <row r="308" spans="1:16" x14ac:dyDescent="0.25">
      <c r="A308" s="32">
        <v>42094</v>
      </c>
      <c r="B308" s="33">
        <v>6000645</v>
      </c>
      <c r="C308" s="33" t="str">
        <f t="shared" si="12"/>
        <v>6</v>
      </c>
      <c r="D308" s="33" t="s">
        <v>264</v>
      </c>
      <c r="E308" s="34" t="str">
        <f t="shared" si="13"/>
        <v>CALI</v>
      </c>
      <c r="F308" s="33" t="str">
        <f>VLOOKUP(D308,[1]Hoja2!$A$2:$B$75,2,FALSE)</f>
        <v>ZULEYMA ARBOLEDA FRANCO</v>
      </c>
      <c r="G308" s="58" t="s">
        <v>290</v>
      </c>
      <c r="H308" s="35"/>
      <c r="I308" s="35"/>
      <c r="J308" s="36">
        <v>42100</v>
      </c>
      <c r="K308" s="37">
        <v>15046048</v>
      </c>
      <c r="L308" s="36">
        <v>42128</v>
      </c>
      <c r="M308" s="38"/>
      <c r="N308" s="38"/>
      <c r="O308" s="39"/>
      <c r="P308" s="30">
        <f t="shared" si="14"/>
        <v>6</v>
      </c>
    </row>
    <row r="309" spans="1:16" x14ac:dyDescent="0.25">
      <c r="A309" s="32">
        <v>42094</v>
      </c>
      <c r="B309" s="33">
        <v>1371</v>
      </c>
      <c r="C309" s="33" t="str">
        <f t="shared" si="12"/>
        <v>1</v>
      </c>
      <c r="D309" s="33" t="s">
        <v>29</v>
      </c>
      <c r="E309" s="34" t="str">
        <f t="shared" si="13"/>
        <v>BOGOTA</v>
      </c>
      <c r="F309" s="33" t="str">
        <f>VLOOKUP(D309,[1]Hoja2!$A$2:$B$75,2,FALSE)</f>
        <v>MARINA DIAZ</v>
      </c>
      <c r="G309" s="33" t="s">
        <v>105</v>
      </c>
      <c r="H309" s="35"/>
      <c r="I309" s="35"/>
      <c r="J309" s="36">
        <v>42095</v>
      </c>
      <c r="K309" s="37">
        <v>15040042</v>
      </c>
      <c r="L309" s="36">
        <v>42122</v>
      </c>
      <c r="M309" s="38"/>
      <c r="N309" s="38"/>
      <c r="O309" s="39"/>
      <c r="P309" s="30">
        <f t="shared" si="14"/>
        <v>1</v>
      </c>
    </row>
    <row r="310" spans="1:16" x14ac:dyDescent="0.25">
      <c r="A310" s="32">
        <v>42094</v>
      </c>
      <c r="B310" s="33">
        <v>1296</v>
      </c>
      <c r="C310" s="33" t="str">
        <f t="shared" si="12"/>
        <v>1</v>
      </c>
      <c r="D310" s="33" t="s">
        <v>47</v>
      </c>
      <c r="E310" s="34" t="str">
        <f t="shared" si="13"/>
        <v>BOGOTA</v>
      </c>
      <c r="F310" s="33" t="str">
        <f>VLOOKUP(D310,[1]Hoja2!$A$2:$B$75,2,FALSE)</f>
        <v>DIANA MARCELA PRIETO</v>
      </c>
      <c r="G310" s="33" t="s">
        <v>291</v>
      </c>
      <c r="H310" s="35"/>
      <c r="I310" s="35"/>
      <c r="J310" s="36">
        <v>42102</v>
      </c>
      <c r="K310" s="37">
        <v>15040063</v>
      </c>
      <c r="L310" s="36">
        <v>42139</v>
      </c>
      <c r="M310" s="38"/>
      <c r="N310" s="38"/>
      <c r="O310" s="39"/>
      <c r="P310" s="30">
        <f t="shared" si="14"/>
        <v>8</v>
      </c>
    </row>
    <row r="311" spans="1:16" x14ac:dyDescent="0.25">
      <c r="A311" s="32">
        <v>42094</v>
      </c>
      <c r="B311" s="33">
        <v>1389</v>
      </c>
      <c r="C311" s="33" t="str">
        <f t="shared" si="12"/>
        <v>1</v>
      </c>
      <c r="D311" s="33" t="s">
        <v>29</v>
      </c>
      <c r="E311" s="34" t="str">
        <f t="shared" si="13"/>
        <v>BOGOTA</v>
      </c>
      <c r="F311" s="33" t="str">
        <f>VLOOKUP(D311,[1]Hoja2!$A$2:$B$75,2,FALSE)</f>
        <v>MARINA DIAZ</v>
      </c>
      <c r="G311" s="33" t="s">
        <v>105</v>
      </c>
      <c r="H311" s="35"/>
      <c r="I311" s="35"/>
      <c r="J311" s="36">
        <v>42100</v>
      </c>
      <c r="K311" s="37">
        <v>15040044</v>
      </c>
      <c r="L311" s="36">
        <v>42107</v>
      </c>
      <c r="M311" s="38"/>
      <c r="N311" s="38"/>
      <c r="O311" s="39"/>
      <c r="P311" s="30">
        <f t="shared" si="14"/>
        <v>6</v>
      </c>
    </row>
    <row r="312" spans="1:16" x14ac:dyDescent="0.25">
      <c r="A312" s="32">
        <v>42094</v>
      </c>
      <c r="B312" s="33">
        <v>8000733</v>
      </c>
      <c r="C312" s="33" t="str">
        <f t="shared" si="12"/>
        <v>8</v>
      </c>
      <c r="D312" s="33" t="s">
        <v>102</v>
      </c>
      <c r="E312" s="34" t="str">
        <f t="shared" si="13"/>
        <v>MEDELLIN</v>
      </c>
      <c r="F312" s="33" t="str">
        <f>VLOOKUP(D312,[1]Hoja2!$A$2:$B$75,2,FALSE)</f>
        <v>AICARDO ROMAN</v>
      </c>
      <c r="G312" s="33" t="s">
        <v>292</v>
      </c>
      <c r="H312" s="35"/>
      <c r="I312" s="35"/>
      <c r="J312" s="36">
        <v>42100</v>
      </c>
      <c r="K312" s="37">
        <v>15048046</v>
      </c>
      <c r="L312" s="36">
        <v>42122</v>
      </c>
      <c r="M312" s="38"/>
      <c r="N312" s="38"/>
      <c r="O312" s="39"/>
      <c r="P312" s="30">
        <f t="shared" si="14"/>
        <v>6</v>
      </c>
    </row>
    <row r="313" spans="1:16" x14ac:dyDescent="0.25">
      <c r="A313" s="32">
        <v>42094</v>
      </c>
      <c r="B313" s="33">
        <v>1366</v>
      </c>
      <c r="C313" s="33" t="str">
        <f t="shared" si="12"/>
        <v>1</v>
      </c>
      <c r="D313" s="33" t="s">
        <v>121</v>
      </c>
      <c r="E313" s="34" t="str">
        <f t="shared" si="13"/>
        <v>BOGOTA</v>
      </c>
      <c r="F313" s="33" t="str">
        <f>VLOOKUP(D313,[1]Hoja2!$A$2:$B$75,2,FALSE)</f>
        <v>MARIA PAULA VILLABONA</v>
      </c>
      <c r="G313" s="33" t="s">
        <v>293</v>
      </c>
      <c r="H313" s="35"/>
      <c r="I313" s="35"/>
      <c r="J313" s="36">
        <v>42100</v>
      </c>
      <c r="K313" s="37">
        <v>15040049</v>
      </c>
      <c r="L313" s="36">
        <v>42128</v>
      </c>
      <c r="M313" s="38"/>
      <c r="N313" s="38"/>
      <c r="O313" s="39"/>
      <c r="P313" s="30">
        <f t="shared" si="14"/>
        <v>6</v>
      </c>
    </row>
    <row r="314" spans="1:16" x14ac:dyDescent="0.25">
      <c r="A314" s="32">
        <v>42094</v>
      </c>
      <c r="B314" s="33">
        <v>8000718</v>
      </c>
      <c r="C314" s="33" t="str">
        <f t="shared" si="12"/>
        <v>8</v>
      </c>
      <c r="D314" s="33" t="s">
        <v>102</v>
      </c>
      <c r="E314" s="34" t="str">
        <f t="shared" si="13"/>
        <v>MEDELLIN</v>
      </c>
      <c r="F314" s="33" t="str">
        <f>VLOOKUP(D314,[1]Hoja2!$A$2:$B$75,2,FALSE)</f>
        <v>AICARDO ROMAN</v>
      </c>
      <c r="G314" s="33" t="s">
        <v>294</v>
      </c>
      <c r="H314" s="35"/>
      <c r="I314" s="35"/>
      <c r="J314" s="36">
        <v>42108</v>
      </c>
      <c r="K314" s="37">
        <v>15048092</v>
      </c>
      <c r="L314" s="36">
        <v>42135</v>
      </c>
      <c r="M314" s="38"/>
      <c r="N314" s="38"/>
      <c r="O314" s="39"/>
      <c r="P314" s="30">
        <f t="shared" si="14"/>
        <v>14</v>
      </c>
    </row>
    <row r="315" spans="1:16" x14ac:dyDescent="0.25">
      <c r="A315" s="32">
        <v>42094</v>
      </c>
      <c r="B315" s="33">
        <v>6000646</v>
      </c>
      <c r="C315" s="33" t="str">
        <f t="shared" si="12"/>
        <v>6</v>
      </c>
      <c r="D315" s="33" t="s">
        <v>40</v>
      </c>
      <c r="E315" s="34" t="str">
        <f t="shared" si="13"/>
        <v>CALI</v>
      </c>
      <c r="F315" s="33" t="str">
        <f>VLOOKUP(D315,[1]Hoja2!$A$2:$B$75,2,FALSE)</f>
        <v>DIANA SOFIA OSPINA TOBON</v>
      </c>
      <c r="G315" s="33" t="s">
        <v>287</v>
      </c>
      <c r="H315" s="35"/>
      <c r="I315" s="35"/>
      <c r="J315" s="36">
        <v>42095</v>
      </c>
      <c r="K315" s="37">
        <v>15036211</v>
      </c>
      <c r="L315" s="36">
        <v>42121</v>
      </c>
      <c r="M315" s="38"/>
      <c r="N315" s="38"/>
      <c r="O315" s="39"/>
      <c r="P315" s="30">
        <f t="shared" si="14"/>
        <v>1</v>
      </c>
    </row>
    <row r="316" spans="1:16" x14ac:dyDescent="0.25">
      <c r="A316" s="32">
        <v>42094</v>
      </c>
      <c r="B316" s="33">
        <v>6000647</v>
      </c>
      <c r="C316" s="33" t="str">
        <f t="shared" si="12"/>
        <v>6</v>
      </c>
      <c r="D316" s="33" t="s">
        <v>40</v>
      </c>
      <c r="E316" s="34" t="str">
        <f t="shared" si="13"/>
        <v>CALI</v>
      </c>
      <c r="F316" s="33" t="str">
        <f>VLOOKUP(D316,[1]Hoja2!$A$2:$B$75,2,FALSE)</f>
        <v>DIANA SOFIA OSPINA TOBON</v>
      </c>
      <c r="G316" s="33" t="s">
        <v>213</v>
      </c>
      <c r="H316" s="35"/>
      <c r="I316" s="35"/>
      <c r="J316" s="36">
        <v>42100</v>
      </c>
      <c r="K316" s="37">
        <v>15046045</v>
      </c>
      <c r="L316" s="36">
        <v>42122</v>
      </c>
      <c r="M316" s="38"/>
      <c r="N316" s="38"/>
      <c r="O316" s="39"/>
      <c r="P316" s="30">
        <f t="shared" si="14"/>
        <v>6</v>
      </c>
    </row>
    <row r="317" spans="1:16" x14ac:dyDescent="0.25">
      <c r="A317" s="32">
        <v>42094</v>
      </c>
      <c r="B317" s="33">
        <v>6000648</v>
      </c>
      <c r="C317" s="33" t="str">
        <f t="shared" si="12"/>
        <v>6</v>
      </c>
      <c r="D317" s="33" t="s">
        <v>40</v>
      </c>
      <c r="E317" s="34" t="str">
        <f t="shared" si="13"/>
        <v>CALI</v>
      </c>
      <c r="F317" s="33" t="str">
        <f>VLOOKUP(D317,[1]Hoja2!$A$2:$B$75,2,FALSE)</f>
        <v>DIANA SOFIA OSPINA TOBON</v>
      </c>
      <c r="G317" s="33" t="s">
        <v>92</v>
      </c>
      <c r="H317" s="35"/>
      <c r="I317" s="35"/>
      <c r="J317" s="36">
        <v>42100</v>
      </c>
      <c r="K317" s="37">
        <v>15046047</v>
      </c>
      <c r="L317" s="36">
        <v>42139</v>
      </c>
      <c r="M317" s="38"/>
      <c r="N317" s="38"/>
      <c r="O317" s="39"/>
      <c r="P317" s="30">
        <f t="shared" si="14"/>
        <v>6</v>
      </c>
    </row>
    <row r="318" spans="1:16" x14ac:dyDescent="0.25">
      <c r="A318" s="32">
        <v>42095</v>
      </c>
      <c r="B318" s="33">
        <v>1391</v>
      </c>
      <c r="C318" s="33" t="str">
        <f t="shared" si="12"/>
        <v>1</v>
      </c>
      <c r="D318" s="33" t="s">
        <v>37</v>
      </c>
      <c r="E318" s="34" t="str">
        <f t="shared" si="13"/>
        <v>BOGOTA</v>
      </c>
      <c r="F318" s="33" t="str">
        <f>VLOOKUP(D318,[1]Hoja2!$A$2:$B$75,2,FALSE)</f>
        <v>SANDRA DAZA</v>
      </c>
      <c r="G318" s="33" t="s">
        <v>295</v>
      </c>
      <c r="H318" s="35"/>
      <c r="I318" s="35"/>
      <c r="J318" s="36">
        <v>42101</v>
      </c>
      <c r="K318" s="37">
        <v>15040057</v>
      </c>
      <c r="L318" s="36">
        <v>42139</v>
      </c>
      <c r="M318" s="38"/>
      <c r="N318" s="38"/>
      <c r="O318" s="39"/>
      <c r="P318" s="30">
        <f t="shared" si="14"/>
        <v>6</v>
      </c>
    </row>
    <row r="319" spans="1:16" x14ac:dyDescent="0.25">
      <c r="A319" s="32">
        <v>42095</v>
      </c>
      <c r="B319" s="33">
        <v>6000650</v>
      </c>
      <c r="C319" s="33" t="str">
        <f t="shared" si="12"/>
        <v>6</v>
      </c>
      <c r="D319" s="33" t="s">
        <v>40</v>
      </c>
      <c r="E319" s="34" t="str">
        <f t="shared" si="13"/>
        <v>CALI</v>
      </c>
      <c r="F319" s="33" t="str">
        <f>VLOOKUP(D319,[1]Hoja2!$A$2:$B$75,2,FALSE)</f>
        <v>DIANA SOFIA OSPINA TOBON</v>
      </c>
      <c r="G319" s="33" t="s">
        <v>296</v>
      </c>
      <c r="H319" s="35"/>
      <c r="I319" s="35"/>
      <c r="J319" s="36">
        <v>42100</v>
      </c>
      <c r="K319" s="37">
        <v>15046046</v>
      </c>
      <c r="L319" s="36">
        <v>42128</v>
      </c>
      <c r="M319" s="38"/>
      <c r="N319" s="38"/>
      <c r="O319" s="39"/>
      <c r="P319" s="30">
        <f t="shared" si="14"/>
        <v>5</v>
      </c>
    </row>
    <row r="320" spans="1:16" x14ac:dyDescent="0.25">
      <c r="A320" s="32">
        <v>42095</v>
      </c>
      <c r="B320" s="33">
        <v>1393</v>
      </c>
      <c r="C320" s="33" t="str">
        <f t="shared" si="12"/>
        <v>1</v>
      </c>
      <c r="D320" s="33" t="s">
        <v>14</v>
      </c>
      <c r="E320" s="34" t="str">
        <f t="shared" si="13"/>
        <v>BOGOTA</v>
      </c>
      <c r="F320" s="33" t="str">
        <f>VLOOKUP(D320,[1]Hoja2!$A$2:$B$75,2,FALSE)</f>
        <v>BEATRIZ BAIN</v>
      </c>
      <c r="G320" s="33" t="s">
        <v>297</v>
      </c>
      <c r="H320" s="35"/>
      <c r="I320" s="35"/>
      <c r="J320" s="36">
        <v>42100</v>
      </c>
      <c r="K320" s="37">
        <v>15040051</v>
      </c>
      <c r="L320" s="36">
        <v>42128</v>
      </c>
      <c r="M320" s="38"/>
      <c r="N320" s="38"/>
      <c r="O320" s="39"/>
      <c r="P320" s="30">
        <f t="shared" si="14"/>
        <v>5</v>
      </c>
    </row>
    <row r="321" spans="1:16" x14ac:dyDescent="0.25">
      <c r="A321" s="32">
        <v>42100</v>
      </c>
      <c r="B321" s="33">
        <v>8000736</v>
      </c>
      <c r="C321" s="33" t="str">
        <f t="shared" si="12"/>
        <v>8</v>
      </c>
      <c r="D321" s="33" t="s">
        <v>102</v>
      </c>
      <c r="E321" s="34" t="str">
        <f t="shared" si="13"/>
        <v>MEDELLIN</v>
      </c>
      <c r="F321" s="33" t="str">
        <f>VLOOKUP(D321,[1]Hoja2!$A$2:$B$75,2,FALSE)</f>
        <v>AICARDO ROMAN</v>
      </c>
      <c r="G321" s="33" t="s">
        <v>298</v>
      </c>
      <c r="H321" s="35"/>
      <c r="I321" s="35"/>
      <c r="J321" s="36">
        <v>42101</v>
      </c>
      <c r="K321" s="37">
        <v>15048054</v>
      </c>
      <c r="L321" s="36">
        <v>42111</v>
      </c>
      <c r="M321" s="38"/>
      <c r="N321" s="38"/>
      <c r="O321" s="39"/>
      <c r="P321" s="30">
        <f t="shared" si="14"/>
        <v>1</v>
      </c>
    </row>
    <row r="322" spans="1:16" x14ac:dyDescent="0.25">
      <c r="A322" s="32">
        <v>42100</v>
      </c>
      <c r="B322" s="33">
        <v>8000738</v>
      </c>
      <c r="C322" s="33" t="str">
        <f t="shared" si="12"/>
        <v>8</v>
      </c>
      <c r="D322" s="33" t="s">
        <v>102</v>
      </c>
      <c r="E322" s="34" t="str">
        <f t="shared" si="13"/>
        <v>MEDELLIN</v>
      </c>
      <c r="F322" s="33" t="str">
        <f>VLOOKUP(D322,[1]Hoja2!$A$2:$B$75,2,FALSE)</f>
        <v>AICARDO ROMAN</v>
      </c>
      <c r="G322" s="33" t="s">
        <v>299</v>
      </c>
      <c r="H322" s="35"/>
      <c r="I322" s="35"/>
      <c r="J322" s="36">
        <v>42101</v>
      </c>
      <c r="K322" s="37">
        <v>15048061</v>
      </c>
      <c r="L322" s="36">
        <v>42111</v>
      </c>
      <c r="M322" s="38"/>
      <c r="N322" s="38"/>
      <c r="O322" s="39"/>
      <c r="P322" s="30">
        <f t="shared" si="14"/>
        <v>1</v>
      </c>
    </row>
    <row r="323" spans="1:16" x14ac:dyDescent="0.25">
      <c r="A323" s="32">
        <v>42100</v>
      </c>
      <c r="B323" s="33">
        <v>1396</v>
      </c>
      <c r="C323" s="33" t="str">
        <f t="shared" ref="C323:C386" si="15">MID(B323,1,1)</f>
        <v>1</v>
      </c>
      <c r="D323" s="33" t="s">
        <v>38</v>
      </c>
      <c r="E323" s="34" t="str">
        <f t="shared" ref="E323:E386" si="16">IF(C323="1",$M$3,IF(C323="6",$M$4,IF(C323="8",$M$5,"")))</f>
        <v>BOGOTA</v>
      </c>
      <c r="F323" s="33" t="str">
        <f>VLOOKUP(D323,[1]Hoja2!$A$2:$B$75,2,FALSE)</f>
        <v>SANTIAGO VENGOECHEA</v>
      </c>
      <c r="G323" s="33" t="s">
        <v>148</v>
      </c>
      <c r="H323" s="35"/>
      <c r="I323" s="35"/>
      <c r="J323" s="36">
        <v>42130</v>
      </c>
      <c r="K323" s="37">
        <v>15040052</v>
      </c>
      <c r="L323" s="36">
        <v>42128</v>
      </c>
      <c r="M323" s="38"/>
      <c r="N323" s="38"/>
      <c r="O323" s="39"/>
      <c r="P323" s="30">
        <f t="shared" ref="P323:P386" si="17">J323-A323</f>
        <v>30</v>
      </c>
    </row>
    <row r="324" spans="1:16" x14ac:dyDescent="0.25">
      <c r="A324" s="32">
        <v>42100</v>
      </c>
      <c r="B324" s="33">
        <v>1382</v>
      </c>
      <c r="C324" s="33" t="str">
        <f t="shared" si="15"/>
        <v>1</v>
      </c>
      <c r="D324" s="33" t="s">
        <v>37</v>
      </c>
      <c r="E324" s="34" t="str">
        <f t="shared" si="16"/>
        <v>BOGOTA</v>
      </c>
      <c r="F324" s="33" t="str">
        <f>VLOOKUP(D324,[1]Hoja2!$A$2:$B$75,2,FALSE)</f>
        <v>SANDRA DAZA</v>
      </c>
      <c r="G324" s="33" t="s">
        <v>300</v>
      </c>
      <c r="H324" s="35"/>
      <c r="I324" s="35"/>
      <c r="J324" s="36">
        <v>42101</v>
      </c>
      <c r="K324" s="37">
        <v>15040055</v>
      </c>
      <c r="L324" s="36">
        <v>42128</v>
      </c>
      <c r="M324" s="38"/>
      <c r="N324" s="38"/>
      <c r="O324" s="39"/>
      <c r="P324" s="30">
        <f t="shared" si="17"/>
        <v>1</v>
      </c>
    </row>
    <row r="325" spans="1:16" x14ac:dyDescent="0.25">
      <c r="A325" s="32">
        <v>42101</v>
      </c>
      <c r="B325" s="33">
        <v>8000734</v>
      </c>
      <c r="C325" s="33" t="str">
        <f t="shared" si="15"/>
        <v>8</v>
      </c>
      <c r="D325" s="33" t="s">
        <v>102</v>
      </c>
      <c r="E325" s="34" t="str">
        <f t="shared" si="16"/>
        <v>MEDELLIN</v>
      </c>
      <c r="F325" s="33" t="str">
        <f>VLOOKUP(D325,[1]Hoja2!$A$2:$B$75,2,FALSE)</f>
        <v>AICARDO ROMAN</v>
      </c>
      <c r="G325" s="33" t="s">
        <v>150</v>
      </c>
      <c r="H325" s="35"/>
      <c r="I325" s="35"/>
      <c r="J325" s="36">
        <v>42101</v>
      </c>
      <c r="K325" s="37">
        <v>15048056</v>
      </c>
      <c r="L325" s="36">
        <v>42128</v>
      </c>
      <c r="M325" s="38"/>
      <c r="N325" s="38"/>
      <c r="O325" s="39"/>
      <c r="P325" s="30">
        <f t="shared" si="17"/>
        <v>0</v>
      </c>
    </row>
    <row r="326" spans="1:16" x14ac:dyDescent="0.25">
      <c r="A326" s="32">
        <v>42101</v>
      </c>
      <c r="B326" s="33">
        <v>8000737</v>
      </c>
      <c r="C326" s="33" t="str">
        <f t="shared" si="15"/>
        <v>8</v>
      </c>
      <c r="D326" s="33" t="s">
        <v>102</v>
      </c>
      <c r="E326" s="34" t="str">
        <f t="shared" si="16"/>
        <v>MEDELLIN</v>
      </c>
      <c r="F326" s="33" t="str">
        <f>VLOOKUP(D326,[1]Hoja2!$A$2:$B$75,2,FALSE)</f>
        <v>AICARDO ROMAN</v>
      </c>
      <c r="G326" s="33" t="s">
        <v>301</v>
      </c>
      <c r="H326" s="35"/>
      <c r="I326" s="35"/>
      <c r="J326" s="36">
        <v>42101</v>
      </c>
      <c r="K326" s="37">
        <v>15048058</v>
      </c>
      <c r="L326" s="36">
        <v>42128</v>
      </c>
      <c r="M326" s="38"/>
      <c r="N326" s="38"/>
      <c r="O326" s="39"/>
      <c r="P326" s="30">
        <f t="shared" si="17"/>
        <v>0</v>
      </c>
    </row>
    <row r="327" spans="1:16" x14ac:dyDescent="0.25">
      <c r="A327" s="32">
        <v>42101</v>
      </c>
      <c r="B327" s="33">
        <v>1400</v>
      </c>
      <c r="C327" s="33" t="str">
        <f t="shared" si="15"/>
        <v>1</v>
      </c>
      <c r="D327" s="33" t="s">
        <v>12</v>
      </c>
      <c r="E327" s="34" t="str">
        <f t="shared" si="16"/>
        <v>BOGOTA</v>
      </c>
      <c r="F327" s="33" t="str">
        <f>VLOOKUP(D327,[1]Hoja2!$A$2:$B$75,2,FALSE)</f>
        <v>NORMA ROCIO GOMEZ</v>
      </c>
      <c r="G327" s="33" t="s">
        <v>302</v>
      </c>
      <c r="H327" s="35"/>
      <c r="I327" s="35"/>
      <c r="J327" s="36">
        <v>42102</v>
      </c>
      <c r="K327" s="37">
        <v>15040062</v>
      </c>
      <c r="L327" s="36">
        <v>42114</v>
      </c>
      <c r="M327" s="38"/>
      <c r="N327" s="38"/>
      <c r="O327" s="39"/>
      <c r="P327" s="30">
        <f t="shared" si="17"/>
        <v>1</v>
      </c>
    </row>
    <row r="328" spans="1:16" x14ac:dyDescent="0.25">
      <c r="A328" s="32">
        <v>42102</v>
      </c>
      <c r="B328" s="33">
        <v>1376</v>
      </c>
      <c r="C328" s="33" t="str">
        <f t="shared" si="15"/>
        <v>1</v>
      </c>
      <c r="D328" s="33" t="s">
        <v>37</v>
      </c>
      <c r="E328" s="34" t="str">
        <f t="shared" si="16"/>
        <v>BOGOTA</v>
      </c>
      <c r="F328" s="33" t="str">
        <f>VLOOKUP(D328,[1]Hoja2!$A$2:$B$75,2,FALSE)</f>
        <v>SANDRA DAZA</v>
      </c>
      <c r="G328" s="33" t="s">
        <v>285</v>
      </c>
      <c r="H328" s="35"/>
      <c r="I328" s="35"/>
      <c r="J328" s="36">
        <v>42104</v>
      </c>
      <c r="K328" s="37">
        <v>15040077</v>
      </c>
      <c r="L328" s="36">
        <v>42142</v>
      </c>
      <c r="M328" s="38"/>
      <c r="N328" s="38"/>
      <c r="O328" s="39"/>
      <c r="P328" s="30">
        <f t="shared" si="17"/>
        <v>2</v>
      </c>
    </row>
    <row r="329" spans="1:16" x14ac:dyDescent="0.25">
      <c r="A329" s="32">
        <v>42102</v>
      </c>
      <c r="B329" s="33">
        <v>1167</v>
      </c>
      <c r="C329" s="33" t="str">
        <f t="shared" si="15"/>
        <v>1</v>
      </c>
      <c r="D329" s="33" t="s">
        <v>29</v>
      </c>
      <c r="E329" s="34" t="str">
        <f t="shared" si="16"/>
        <v>BOGOTA</v>
      </c>
      <c r="F329" s="33" t="str">
        <f>VLOOKUP(D329,[1]Hoja2!$A$2:$B$75,2,FALSE)</f>
        <v>MARINA DIAZ</v>
      </c>
      <c r="G329" s="33" t="s">
        <v>96</v>
      </c>
      <c r="H329" s="35"/>
      <c r="I329" s="35"/>
      <c r="J329" s="36">
        <v>42103</v>
      </c>
      <c r="K329" s="37">
        <v>15040067</v>
      </c>
      <c r="L329" s="36">
        <v>42131</v>
      </c>
      <c r="M329" s="38"/>
      <c r="N329" s="38"/>
      <c r="O329" s="39"/>
      <c r="P329" s="30">
        <f t="shared" si="17"/>
        <v>1</v>
      </c>
    </row>
    <row r="330" spans="1:16" x14ac:dyDescent="0.25">
      <c r="A330" s="32">
        <v>42102</v>
      </c>
      <c r="B330" s="33">
        <v>1395</v>
      </c>
      <c r="C330" s="33" t="str">
        <f t="shared" si="15"/>
        <v>1</v>
      </c>
      <c r="D330" s="43" t="s">
        <v>15</v>
      </c>
      <c r="E330" s="34" t="str">
        <f t="shared" si="16"/>
        <v>BOGOTA</v>
      </c>
      <c r="F330" s="33" t="str">
        <f>VLOOKUP(D330,[1]Hoja2!$A$2:$B$75,2,FALSE)</f>
        <v>ELIZABETH ACOSTA</v>
      </c>
      <c r="G330" s="33" t="s">
        <v>131</v>
      </c>
      <c r="H330" s="35"/>
      <c r="I330" s="35"/>
      <c r="J330" s="36">
        <v>42103</v>
      </c>
      <c r="K330" s="37">
        <v>15040070</v>
      </c>
      <c r="L330" s="36">
        <v>42131</v>
      </c>
      <c r="M330" s="38"/>
      <c r="N330" s="38"/>
      <c r="O330" s="39"/>
      <c r="P330" s="30">
        <f t="shared" si="17"/>
        <v>1</v>
      </c>
    </row>
    <row r="331" spans="1:16" x14ac:dyDescent="0.25">
      <c r="A331" s="32">
        <v>42102</v>
      </c>
      <c r="B331" s="33">
        <v>1404</v>
      </c>
      <c r="C331" s="33" t="str">
        <f t="shared" si="15"/>
        <v>1</v>
      </c>
      <c r="D331" s="33" t="s">
        <v>37</v>
      </c>
      <c r="E331" s="34" t="str">
        <f t="shared" si="16"/>
        <v>BOGOTA</v>
      </c>
      <c r="F331" s="33" t="str">
        <f>VLOOKUP(D331,[1]Hoja2!$A$2:$B$75,2,FALSE)</f>
        <v>SANDRA DAZA</v>
      </c>
      <c r="G331" s="33" t="s">
        <v>135</v>
      </c>
      <c r="H331" s="35"/>
      <c r="I331" s="35"/>
      <c r="J331" s="36">
        <v>42103</v>
      </c>
      <c r="K331" s="37">
        <v>15040066</v>
      </c>
      <c r="L331" s="36">
        <v>42142</v>
      </c>
      <c r="M331" s="38"/>
      <c r="N331" s="38"/>
      <c r="O331" s="39"/>
      <c r="P331" s="30">
        <f t="shared" si="17"/>
        <v>1</v>
      </c>
    </row>
    <row r="332" spans="1:16" x14ac:dyDescent="0.25">
      <c r="A332" s="32">
        <v>42103</v>
      </c>
      <c r="B332" s="33">
        <v>1406</v>
      </c>
      <c r="C332" s="33" t="str">
        <f t="shared" si="15"/>
        <v>1</v>
      </c>
      <c r="D332" s="33" t="s">
        <v>14</v>
      </c>
      <c r="E332" s="34" t="str">
        <f t="shared" si="16"/>
        <v>BOGOTA</v>
      </c>
      <c r="F332" s="33" t="str">
        <f>VLOOKUP(D332,[1]Hoja2!$A$2:$B$75,2,FALSE)</f>
        <v>BEATRIZ BAIN</v>
      </c>
      <c r="G332" s="33" t="s">
        <v>145</v>
      </c>
      <c r="H332" s="35"/>
      <c r="I332" s="35"/>
      <c r="J332" s="36">
        <v>42103</v>
      </c>
      <c r="K332" s="37">
        <v>15040068</v>
      </c>
      <c r="L332" s="36">
        <v>42142</v>
      </c>
      <c r="M332" s="38"/>
      <c r="N332" s="38"/>
      <c r="O332" s="39"/>
      <c r="P332" s="30">
        <f t="shared" si="17"/>
        <v>0</v>
      </c>
    </row>
    <row r="333" spans="1:16" x14ac:dyDescent="0.25">
      <c r="A333" s="32">
        <v>42103</v>
      </c>
      <c r="B333" s="33">
        <v>1397</v>
      </c>
      <c r="C333" s="33" t="str">
        <f t="shared" si="15"/>
        <v>1</v>
      </c>
      <c r="D333" s="33" t="s">
        <v>38</v>
      </c>
      <c r="E333" s="34" t="str">
        <f t="shared" si="16"/>
        <v>BOGOTA</v>
      </c>
      <c r="F333" s="33" t="str">
        <f>VLOOKUP(D333,[1]Hoja2!$A$2:$B$75,2,FALSE)</f>
        <v>SANTIAGO VENGOECHEA</v>
      </c>
      <c r="G333" s="33" t="s">
        <v>303</v>
      </c>
      <c r="H333" s="35"/>
      <c r="I333" s="35"/>
      <c r="J333" s="36">
        <v>42103</v>
      </c>
      <c r="K333" s="37">
        <v>15040071</v>
      </c>
      <c r="L333" s="36">
        <v>42131</v>
      </c>
      <c r="M333" s="38"/>
      <c r="N333" s="38"/>
      <c r="O333" s="39"/>
      <c r="P333" s="30">
        <f t="shared" si="17"/>
        <v>0</v>
      </c>
    </row>
    <row r="334" spans="1:16" x14ac:dyDescent="0.25">
      <c r="A334" s="32">
        <v>42103</v>
      </c>
      <c r="B334" s="33">
        <v>1403</v>
      </c>
      <c r="C334" s="33" t="str">
        <f t="shared" si="15"/>
        <v>1</v>
      </c>
      <c r="D334" s="33" t="s">
        <v>9</v>
      </c>
      <c r="E334" s="34" t="str">
        <f t="shared" si="16"/>
        <v>BOGOTA</v>
      </c>
      <c r="F334" s="33" t="str">
        <f>VLOOKUP(D334,[1]Hoja2!$A$2:$B$75,2,FALSE)</f>
        <v>CLARA SANTAMARIA</v>
      </c>
      <c r="G334" s="33" t="s">
        <v>304</v>
      </c>
      <c r="H334" s="35"/>
      <c r="I334" s="35"/>
      <c r="J334" s="36">
        <v>42103</v>
      </c>
      <c r="K334" s="37">
        <v>15040069</v>
      </c>
      <c r="L334" s="36">
        <v>42131</v>
      </c>
      <c r="M334" s="38"/>
      <c r="N334" s="38"/>
      <c r="O334" s="39"/>
      <c r="P334" s="30">
        <f t="shared" si="17"/>
        <v>0</v>
      </c>
    </row>
    <row r="335" spans="1:16" x14ac:dyDescent="0.25">
      <c r="A335" s="32">
        <v>42103</v>
      </c>
      <c r="B335" s="33">
        <v>1303</v>
      </c>
      <c r="C335" s="33" t="str">
        <f t="shared" si="15"/>
        <v>1</v>
      </c>
      <c r="D335" s="33" t="s">
        <v>14</v>
      </c>
      <c r="E335" s="34" t="str">
        <f t="shared" si="16"/>
        <v>BOGOTA</v>
      </c>
      <c r="F335" s="33" t="str">
        <f>VLOOKUP(D335,[1]Hoja2!$A$2:$B$75,2,FALSE)</f>
        <v>BEATRIZ BAIN</v>
      </c>
      <c r="G335" s="33" t="s">
        <v>288</v>
      </c>
      <c r="H335" s="35"/>
      <c r="I335" s="35"/>
      <c r="J335" s="36">
        <v>42103</v>
      </c>
      <c r="K335" s="37">
        <v>15040072</v>
      </c>
      <c r="L335" s="36">
        <v>42131</v>
      </c>
      <c r="M335" s="38"/>
      <c r="N335" s="38"/>
      <c r="O335" s="39"/>
      <c r="P335" s="30">
        <f t="shared" si="17"/>
        <v>0</v>
      </c>
    </row>
    <row r="336" spans="1:16" x14ac:dyDescent="0.25">
      <c r="A336" s="32">
        <v>42103</v>
      </c>
      <c r="B336" s="33">
        <v>6000651</v>
      </c>
      <c r="C336" s="33" t="str">
        <f t="shared" si="15"/>
        <v>6</v>
      </c>
      <c r="D336" s="33" t="s">
        <v>264</v>
      </c>
      <c r="E336" s="34" t="str">
        <f t="shared" si="16"/>
        <v>CALI</v>
      </c>
      <c r="F336" s="33" t="str">
        <f>VLOOKUP(D336,[1]Hoja2!$A$2:$B$75,2,FALSE)</f>
        <v>ZULEYMA ARBOLEDA FRANCO</v>
      </c>
      <c r="G336" s="33" t="s">
        <v>101</v>
      </c>
      <c r="H336" s="35"/>
      <c r="I336" s="35"/>
      <c r="J336" s="36">
        <v>42104</v>
      </c>
      <c r="K336" s="37">
        <v>15046086</v>
      </c>
      <c r="L336" s="36">
        <v>42131</v>
      </c>
      <c r="M336" s="38"/>
      <c r="N336" s="38"/>
      <c r="O336" s="39"/>
      <c r="P336" s="30">
        <f t="shared" si="17"/>
        <v>1</v>
      </c>
    </row>
    <row r="337" spans="1:16" x14ac:dyDescent="0.25">
      <c r="A337" s="32">
        <v>42103</v>
      </c>
      <c r="B337" s="33">
        <v>1399</v>
      </c>
      <c r="C337" s="33" t="str">
        <f t="shared" si="15"/>
        <v>1</v>
      </c>
      <c r="D337" s="33" t="s">
        <v>121</v>
      </c>
      <c r="E337" s="34" t="str">
        <f t="shared" si="16"/>
        <v>BOGOTA</v>
      </c>
      <c r="F337" s="33" t="str">
        <f>VLOOKUP(D337,[1]Hoja2!$A$2:$B$75,2,FALSE)</f>
        <v>MARIA PAULA VILLABONA</v>
      </c>
      <c r="G337" s="33" t="s">
        <v>305</v>
      </c>
      <c r="H337" s="35"/>
      <c r="I337" s="35"/>
      <c r="J337" s="36">
        <v>42104</v>
      </c>
      <c r="K337" s="37">
        <v>15040084</v>
      </c>
      <c r="L337" s="36">
        <v>42131</v>
      </c>
      <c r="M337" s="38"/>
      <c r="N337" s="38"/>
      <c r="O337" s="39"/>
      <c r="P337" s="30">
        <f t="shared" si="17"/>
        <v>1</v>
      </c>
    </row>
    <row r="338" spans="1:16" x14ac:dyDescent="0.25">
      <c r="A338" s="32">
        <v>42103</v>
      </c>
      <c r="B338" s="33">
        <v>6000652</v>
      </c>
      <c r="C338" s="33" t="str">
        <f t="shared" si="15"/>
        <v>6</v>
      </c>
      <c r="D338" s="33" t="s">
        <v>264</v>
      </c>
      <c r="E338" s="34" t="str">
        <f t="shared" si="16"/>
        <v>CALI</v>
      </c>
      <c r="F338" s="33" t="str">
        <f>VLOOKUP(D338,[1]Hoja2!$A$2:$B$75,2,FALSE)</f>
        <v>ZULEYMA ARBOLEDA FRANCO</v>
      </c>
      <c r="G338" s="33" t="s">
        <v>92</v>
      </c>
      <c r="H338" s="35"/>
      <c r="I338" s="35"/>
      <c r="J338" s="36">
        <v>42103</v>
      </c>
      <c r="K338" s="37">
        <v>15046075</v>
      </c>
      <c r="L338" s="36">
        <v>42142</v>
      </c>
      <c r="M338" s="38"/>
      <c r="N338" s="38"/>
      <c r="O338" s="39"/>
      <c r="P338" s="30">
        <f t="shared" si="17"/>
        <v>0</v>
      </c>
    </row>
    <row r="339" spans="1:16" x14ac:dyDescent="0.25">
      <c r="A339" s="32">
        <v>42104</v>
      </c>
      <c r="B339" s="33">
        <v>1412</v>
      </c>
      <c r="C339" s="33" t="str">
        <f t="shared" si="15"/>
        <v>1</v>
      </c>
      <c r="D339" s="43" t="s">
        <v>15</v>
      </c>
      <c r="E339" s="34" t="str">
        <f t="shared" si="16"/>
        <v>BOGOTA</v>
      </c>
      <c r="F339" s="33" t="str">
        <f>VLOOKUP(D339,[1]Hoja2!$A$2:$B$75,2,FALSE)</f>
        <v>ELIZABETH ACOSTA</v>
      </c>
      <c r="G339" s="33" t="s">
        <v>306</v>
      </c>
      <c r="H339" s="35"/>
      <c r="I339" s="35"/>
      <c r="J339" s="36">
        <v>42104</v>
      </c>
      <c r="K339" s="37">
        <v>15040081</v>
      </c>
      <c r="L339" s="36">
        <v>42131</v>
      </c>
      <c r="M339" s="38"/>
      <c r="N339" s="38"/>
      <c r="O339" s="39"/>
      <c r="P339" s="30">
        <f t="shared" si="17"/>
        <v>0</v>
      </c>
    </row>
    <row r="340" spans="1:16" x14ac:dyDescent="0.25">
      <c r="A340" s="32">
        <v>42104</v>
      </c>
      <c r="B340" s="33">
        <v>1414</v>
      </c>
      <c r="C340" s="33" t="str">
        <f t="shared" si="15"/>
        <v>1</v>
      </c>
      <c r="D340" s="33" t="s">
        <v>9</v>
      </c>
      <c r="E340" s="34" t="str">
        <f t="shared" si="16"/>
        <v>BOGOTA</v>
      </c>
      <c r="F340" s="33" t="str">
        <f>VLOOKUP(D340,[1]Hoja2!$A$2:$B$75,2,FALSE)</f>
        <v>CLARA SANTAMARIA</v>
      </c>
      <c r="G340" s="33" t="s">
        <v>307</v>
      </c>
      <c r="H340" s="35"/>
      <c r="I340" s="35"/>
      <c r="J340" s="36">
        <v>42107</v>
      </c>
      <c r="K340" s="37">
        <v>15040087</v>
      </c>
      <c r="L340" s="36">
        <v>42146</v>
      </c>
      <c r="M340" s="38"/>
      <c r="N340" s="38"/>
      <c r="O340" s="39"/>
      <c r="P340" s="30">
        <f t="shared" si="17"/>
        <v>3</v>
      </c>
    </row>
    <row r="341" spans="1:16" x14ac:dyDescent="0.25">
      <c r="A341" s="32">
        <v>42107</v>
      </c>
      <c r="B341" s="33">
        <v>6000653</v>
      </c>
      <c r="C341" s="33" t="str">
        <f t="shared" si="15"/>
        <v>6</v>
      </c>
      <c r="D341" s="33" t="s">
        <v>264</v>
      </c>
      <c r="E341" s="34" t="str">
        <f t="shared" si="16"/>
        <v>CALI</v>
      </c>
      <c r="F341" s="33" t="str">
        <f>VLOOKUP(D341,[1]Hoja2!$A$2:$B$75,2,FALSE)</f>
        <v>ZULEYMA ARBOLEDA FRANCO</v>
      </c>
      <c r="G341" s="33" t="s">
        <v>101</v>
      </c>
      <c r="H341" s="35"/>
      <c r="I341" s="35"/>
      <c r="J341" s="36">
        <v>42108</v>
      </c>
      <c r="K341" s="37">
        <v>15046090</v>
      </c>
      <c r="L341" s="36">
        <v>42135</v>
      </c>
      <c r="M341" s="38"/>
      <c r="N341" s="38"/>
      <c r="O341" s="39"/>
      <c r="P341" s="30">
        <f t="shared" si="17"/>
        <v>1</v>
      </c>
    </row>
    <row r="342" spans="1:16" x14ac:dyDescent="0.25">
      <c r="A342" s="32">
        <v>42107</v>
      </c>
      <c r="B342" s="33">
        <v>1418</v>
      </c>
      <c r="C342" s="33" t="str">
        <f t="shared" si="15"/>
        <v>1</v>
      </c>
      <c r="D342" s="33" t="s">
        <v>32</v>
      </c>
      <c r="E342" s="34" t="str">
        <f t="shared" si="16"/>
        <v>BOGOTA</v>
      </c>
      <c r="F342" s="33" t="str">
        <f>VLOOKUP(D342,[1]Hoja2!$A$2:$B$75,2,FALSE)</f>
        <v>ALVARO FLOREZ</v>
      </c>
      <c r="G342" s="33" t="s">
        <v>308</v>
      </c>
      <c r="H342" s="35"/>
      <c r="I342" s="35"/>
      <c r="J342" s="36">
        <v>42107</v>
      </c>
      <c r="K342" s="37">
        <v>15040088</v>
      </c>
      <c r="L342" s="36">
        <v>42135</v>
      </c>
      <c r="M342" s="38"/>
      <c r="N342" s="38"/>
      <c r="O342" s="39"/>
      <c r="P342" s="30">
        <f t="shared" si="17"/>
        <v>0</v>
      </c>
    </row>
    <row r="343" spans="1:16" x14ac:dyDescent="0.25">
      <c r="A343" s="32">
        <v>42107</v>
      </c>
      <c r="B343" s="33">
        <v>1415</v>
      </c>
      <c r="C343" s="33" t="str">
        <f t="shared" si="15"/>
        <v>1</v>
      </c>
      <c r="D343" s="33" t="s">
        <v>35</v>
      </c>
      <c r="E343" s="34" t="str">
        <f t="shared" si="16"/>
        <v>BOGOTA</v>
      </c>
      <c r="F343" s="33" t="str">
        <f>VLOOKUP(D343,[1]Hoja2!$A$2:$B$75,2,FALSE)</f>
        <v>JAVIER RAMIREZ</v>
      </c>
      <c r="G343" s="33" t="s">
        <v>309</v>
      </c>
      <c r="H343" s="35"/>
      <c r="I343" s="35"/>
      <c r="J343" s="36">
        <v>42108</v>
      </c>
      <c r="K343" s="37">
        <v>15040091</v>
      </c>
      <c r="L343" s="36">
        <v>42135</v>
      </c>
      <c r="M343" s="38"/>
      <c r="N343" s="38"/>
      <c r="O343" s="39"/>
      <c r="P343" s="30">
        <f t="shared" si="17"/>
        <v>1</v>
      </c>
    </row>
    <row r="344" spans="1:16" x14ac:dyDescent="0.25">
      <c r="A344" s="32">
        <v>42107</v>
      </c>
      <c r="B344" s="33">
        <v>8000689</v>
      </c>
      <c r="C344" s="33" t="str">
        <f t="shared" si="15"/>
        <v>8</v>
      </c>
      <c r="D344" s="33" t="s">
        <v>102</v>
      </c>
      <c r="E344" s="34" t="str">
        <f t="shared" si="16"/>
        <v>MEDELLIN</v>
      </c>
      <c r="F344" s="33" t="str">
        <f>VLOOKUP(D344,[1]Hoja2!$A$2:$B$75,2,FALSE)</f>
        <v>AICARDO ROMAN</v>
      </c>
      <c r="G344" s="33" t="s">
        <v>168</v>
      </c>
      <c r="H344" s="35"/>
      <c r="I344" s="35"/>
      <c r="J344" s="36">
        <v>42108</v>
      </c>
      <c r="K344" s="37">
        <v>15048093</v>
      </c>
      <c r="L344" s="36">
        <v>42146</v>
      </c>
      <c r="M344" s="38"/>
      <c r="N344" s="38"/>
      <c r="O344" s="39"/>
      <c r="P344" s="30">
        <f t="shared" si="17"/>
        <v>1</v>
      </c>
    </row>
    <row r="345" spans="1:16" x14ac:dyDescent="0.25">
      <c r="A345" s="32">
        <v>42107</v>
      </c>
      <c r="B345" s="33">
        <v>8000735</v>
      </c>
      <c r="C345" s="33" t="str">
        <f t="shared" si="15"/>
        <v>8</v>
      </c>
      <c r="D345" s="33" t="s">
        <v>102</v>
      </c>
      <c r="E345" s="34" t="str">
        <f t="shared" si="16"/>
        <v>MEDELLIN</v>
      </c>
      <c r="F345" s="33" t="str">
        <f>VLOOKUP(D345,[1]Hoja2!$A$2:$B$75,2,FALSE)</f>
        <v>AICARDO ROMAN</v>
      </c>
      <c r="G345" s="33" t="s">
        <v>310</v>
      </c>
      <c r="H345" s="35"/>
      <c r="I345" s="35"/>
      <c r="J345" s="36">
        <v>42108</v>
      </c>
      <c r="K345" s="37">
        <v>15048094</v>
      </c>
      <c r="L345" s="36">
        <v>42135</v>
      </c>
      <c r="M345" s="38"/>
      <c r="N345" s="38"/>
      <c r="O345" s="39"/>
      <c r="P345" s="30">
        <f t="shared" si="17"/>
        <v>1</v>
      </c>
    </row>
    <row r="346" spans="1:16" x14ac:dyDescent="0.25">
      <c r="A346" s="32">
        <v>42107</v>
      </c>
      <c r="B346" s="33">
        <v>1417</v>
      </c>
      <c r="C346" s="33" t="str">
        <f t="shared" si="15"/>
        <v>1</v>
      </c>
      <c r="D346" s="43" t="s">
        <v>15</v>
      </c>
      <c r="E346" s="34" t="str">
        <f t="shared" si="16"/>
        <v>BOGOTA</v>
      </c>
      <c r="F346" s="33" t="str">
        <f>VLOOKUP(D346,[1]Hoja2!$A$2:$B$75,2,FALSE)</f>
        <v>ELIZABETH ACOSTA</v>
      </c>
      <c r="G346" s="33" t="s">
        <v>311</v>
      </c>
      <c r="H346" s="35"/>
      <c r="I346" s="35"/>
      <c r="J346" s="36">
        <v>42108</v>
      </c>
      <c r="K346" s="37">
        <v>15040095</v>
      </c>
      <c r="L346" s="36">
        <v>42146</v>
      </c>
      <c r="M346" s="38"/>
      <c r="N346" s="38"/>
      <c r="O346" s="39"/>
      <c r="P346" s="30">
        <f t="shared" si="17"/>
        <v>1</v>
      </c>
    </row>
    <row r="347" spans="1:16" x14ac:dyDescent="0.25">
      <c r="A347" s="32">
        <v>42108</v>
      </c>
      <c r="B347" s="33">
        <v>6000654</v>
      </c>
      <c r="C347" s="33" t="str">
        <f t="shared" si="15"/>
        <v>6</v>
      </c>
      <c r="D347" s="33" t="s">
        <v>264</v>
      </c>
      <c r="E347" s="34" t="str">
        <f t="shared" si="16"/>
        <v>CALI</v>
      </c>
      <c r="F347" s="33" t="str">
        <f>VLOOKUP(D347,[1]Hoja2!$A$2:$B$75,2,FALSE)</f>
        <v>ZULEYMA ARBOLEDA FRANCO</v>
      </c>
      <c r="G347" s="33" t="s">
        <v>312</v>
      </c>
      <c r="H347" s="35"/>
      <c r="I347" s="35"/>
      <c r="J347" s="36">
        <v>42108</v>
      </c>
      <c r="K347" s="37">
        <v>15046098</v>
      </c>
      <c r="L347" s="36">
        <v>42118</v>
      </c>
      <c r="M347" s="38"/>
      <c r="N347" s="38"/>
      <c r="O347" s="39"/>
      <c r="P347" s="30">
        <f t="shared" si="17"/>
        <v>0</v>
      </c>
    </row>
    <row r="348" spans="1:16" x14ac:dyDescent="0.25">
      <c r="A348" s="32">
        <v>42108</v>
      </c>
      <c r="B348" s="33">
        <v>1424</v>
      </c>
      <c r="C348" s="33" t="str">
        <f t="shared" si="15"/>
        <v>1</v>
      </c>
      <c r="D348" s="33" t="s">
        <v>38</v>
      </c>
      <c r="E348" s="34" t="str">
        <f t="shared" si="16"/>
        <v>BOGOTA</v>
      </c>
      <c r="F348" s="33" t="str">
        <f>VLOOKUP(D348,[1]Hoja2!$A$2:$B$75,2,FALSE)</f>
        <v>SANTIAGO VENGOECHEA</v>
      </c>
      <c r="G348" s="33" t="s">
        <v>148</v>
      </c>
      <c r="H348" s="35"/>
      <c r="I348" s="35"/>
      <c r="J348" s="36">
        <v>42108</v>
      </c>
      <c r="K348" s="37">
        <v>15040096</v>
      </c>
      <c r="L348" s="36">
        <v>42135</v>
      </c>
      <c r="M348" s="38"/>
      <c r="N348" s="38"/>
      <c r="O348" s="39"/>
      <c r="P348" s="30">
        <f t="shared" si="17"/>
        <v>0</v>
      </c>
    </row>
    <row r="349" spans="1:16" x14ac:dyDescent="0.25">
      <c r="A349" s="32">
        <v>42109</v>
      </c>
      <c r="B349" s="33">
        <v>8000749</v>
      </c>
      <c r="C349" s="33" t="str">
        <f t="shared" si="15"/>
        <v>8</v>
      </c>
      <c r="D349" s="33" t="s">
        <v>102</v>
      </c>
      <c r="E349" s="34" t="str">
        <f t="shared" si="16"/>
        <v>MEDELLIN</v>
      </c>
      <c r="F349" s="33" t="str">
        <f>VLOOKUP(D349,[1]Hoja2!$A$2:$B$75,2,FALSE)</f>
        <v>AICARDO ROMAN</v>
      </c>
      <c r="G349" s="33" t="s">
        <v>150</v>
      </c>
      <c r="H349" s="35"/>
      <c r="I349" s="35"/>
      <c r="J349" s="36">
        <v>42108</v>
      </c>
      <c r="K349" s="37">
        <v>15048099</v>
      </c>
      <c r="L349" s="36">
        <v>42136</v>
      </c>
      <c r="M349" s="38"/>
      <c r="N349" s="38"/>
      <c r="O349" s="39"/>
      <c r="P349" s="30">
        <f t="shared" si="17"/>
        <v>-1</v>
      </c>
    </row>
    <row r="350" spans="1:16" x14ac:dyDescent="0.25">
      <c r="A350" s="32">
        <v>42110</v>
      </c>
      <c r="B350" s="33">
        <v>6000655</v>
      </c>
      <c r="C350" s="33" t="str">
        <f t="shared" si="15"/>
        <v>6</v>
      </c>
      <c r="D350" s="33" t="s">
        <v>264</v>
      </c>
      <c r="E350" s="34" t="str">
        <f t="shared" si="16"/>
        <v>CALI</v>
      </c>
      <c r="F350" s="33" t="str">
        <f>VLOOKUP(D350,[1]Hoja2!$A$2:$B$75,2,FALSE)</f>
        <v>ZULEYMA ARBOLEDA FRANCO</v>
      </c>
      <c r="G350" s="33" t="s">
        <v>213</v>
      </c>
      <c r="H350" s="35"/>
      <c r="I350" s="35"/>
      <c r="J350" s="36">
        <v>42110</v>
      </c>
      <c r="K350" s="37">
        <v>15046100</v>
      </c>
      <c r="L350" s="36">
        <v>42138</v>
      </c>
      <c r="M350" s="38"/>
      <c r="N350" s="38"/>
      <c r="O350" s="39"/>
      <c r="P350" s="30">
        <f t="shared" si="17"/>
        <v>0</v>
      </c>
    </row>
    <row r="351" spans="1:16" x14ac:dyDescent="0.25">
      <c r="A351" s="32">
        <v>42110</v>
      </c>
      <c r="B351" s="33">
        <v>1413</v>
      </c>
      <c r="C351" s="33" t="str">
        <f t="shared" si="15"/>
        <v>1</v>
      </c>
      <c r="D351" s="33" t="s">
        <v>12</v>
      </c>
      <c r="E351" s="34" t="str">
        <f t="shared" si="16"/>
        <v>BOGOTA</v>
      </c>
      <c r="F351" s="33" t="str">
        <f>VLOOKUP(D351,[1]Hoja2!$A$2:$B$75,2,FALSE)</f>
        <v>NORMA ROCIO GOMEZ</v>
      </c>
      <c r="G351" s="33" t="s">
        <v>165</v>
      </c>
      <c r="H351" s="35"/>
      <c r="I351" s="35"/>
      <c r="J351" s="36">
        <v>42159</v>
      </c>
      <c r="K351" s="37">
        <v>15060057</v>
      </c>
      <c r="L351" s="36">
        <v>42198</v>
      </c>
      <c r="M351" s="38"/>
      <c r="N351" s="38"/>
      <c r="O351" s="39"/>
      <c r="P351" s="30">
        <f t="shared" si="17"/>
        <v>49</v>
      </c>
    </row>
    <row r="352" spans="1:16" x14ac:dyDescent="0.25">
      <c r="A352" s="32">
        <v>42110</v>
      </c>
      <c r="B352" s="33">
        <v>1227</v>
      </c>
      <c r="C352" s="33" t="str">
        <f t="shared" si="15"/>
        <v>1</v>
      </c>
      <c r="D352" s="33" t="s">
        <v>12</v>
      </c>
      <c r="E352" s="34" t="str">
        <f t="shared" si="16"/>
        <v>BOGOTA</v>
      </c>
      <c r="F352" s="33" t="str">
        <f>VLOOKUP(D352,[1]Hoja2!$A$2:$B$75,2,FALSE)</f>
        <v>NORMA ROCIO GOMEZ</v>
      </c>
      <c r="G352" s="33" t="s">
        <v>165</v>
      </c>
      <c r="H352" s="35"/>
      <c r="I352" s="35"/>
      <c r="J352" s="36">
        <v>42110</v>
      </c>
      <c r="K352" s="37">
        <v>15040103</v>
      </c>
      <c r="L352" s="36">
        <v>42138</v>
      </c>
      <c r="M352" s="38"/>
      <c r="N352" s="38"/>
      <c r="O352" s="39"/>
      <c r="P352" s="30">
        <f t="shared" si="17"/>
        <v>0</v>
      </c>
    </row>
    <row r="353" spans="1:16" x14ac:dyDescent="0.25">
      <c r="A353" s="32">
        <v>42110</v>
      </c>
      <c r="B353" s="33">
        <v>1411</v>
      </c>
      <c r="C353" s="33" t="str">
        <f t="shared" si="15"/>
        <v>1</v>
      </c>
      <c r="D353" s="43" t="s">
        <v>15</v>
      </c>
      <c r="E353" s="34" t="str">
        <f t="shared" si="16"/>
        <v>BOGOTA</v>
      </c>
      <c r="F353" s="33" t="str">
        <f>VLOOKUP(D353,[1]Hoja2!$A$2:$B$75,2,FALSE)</f>
        <v>ELIZABETH ACOSTA</v>
      </c>
      <c r="G353" s="33" t="s">
        <v>313</v>
      </c>
      <c r="H353" s="35"/>
      <c r="I353" s="35"/>
      <c r="J353" s="36">
        <v>42110</v>
      </c>
      <c r="K353" s="37">
        <v>15040101</v>
      </c>
      <c r="L353" s="36">
        <v>42138</v>
      </c>
      <c r="M353" s="38"/>
      <c r="N353" s="38"/>
      <c r="O353" s="39"/>
      <c r="P353" s="30">
        <f t="shared" si="17"/>
        <v>0</v>
      </c>
    </row>
    <row r="354" spans="1:16" x14ac:dyDescent="0.25">
      <c r="A354" s="32">
        <v>42110</v>
      </c>
      <c r="B354" s="33">
        <v>6000656</v>
      </c>
      <c r="C354" s="33" t="str">
        <f t="shared" si="15"/>
        <v>6</v>
      </c>
      <c r="D354" s="33" t="s">
        <v>264</v>
      </c>
      <c r="E354" s="34" t="str">
        <f t="shared" si="16"/>
        <v>CALI</v>
      </c>
      <c r="F354" s="33" t="str">
        <f>VLOOKUP(D354,[1]Hoja2!$A$2:$B$75,2,FALSE)</f>
        <v>ZULEYMA ARBOLEDA FRANCO</v>
      </c>
      <c r="G354" s="33" t="s">
        <v>287</v>
      </c>
      <c r="H354" s="35"/>
      <c r="I354" s="35"/>
      <c r="J354" s="36">
        <v>42110</v>
      </c>
      <c r="K354" s="37">
        <v>15046102</v>
      </c>
      <c r="L354" s="36">
        <v>42121</v>
      </c>
      <c r="M354" s="38"/>
      <c r="N354" s="38"/>
      <c r="O354" s="39"/>
      <c r="P354" s="30">
        <f t="shared" si="17"/>
        <v>0</v>
      </c>
    </row>
    <row r="355" spans="1:16" x14ac:dyDescent="0.25">
      <c r="A355" s="32">
        <v>42110</v>
      </c>
      <c r="B355" s="33">
        <v>8000754</v>
      </c>
      <c r="C355" s="33" t="str">
        <f t="shared" si="15"/>
        <v>8</v>
      </c>
      <c r="D355" s="33" t="s">
        <v>102</v>
      </c>
      <c r="E355" s="34" t="str">
        <f t="shared" si="16"/>
        <v>MEDELLIN</v>
      </c>
      <c r="F355" s="33" t="str">
        <f>VLOOKUP(D355,[1]Hoja2!$A$2:$B$75,2,FALSE)</f>
        <v>AICARDO ROMAN</v>
      </c>
      <c r="G355" s="33" t="s">
        <v>149</v>
      </c>
      <c r="H355" s="35"/>
      <c r="I355" s="35"/>
      <c r="J355" s="36">
        <v>42111</v>
      </c>
      <c r="K355" s="37">
        <v>15048104</v>
      </c>
      <c r="L355" s="36">
        <v>42138</v>
      </c>
      <c r="M355" s="38"/>
      <c r="N355" s="38"/>
      <c r="O355" s="39"/>
      <c r="P355" s="30">
        <f t="shared" si="17"/>
        <v>1</v>
      </c>
    </row>
    <row r="356" spans="1:16" x14ac:dyDescent="0.25">
      <c r="A356" s="32">
        <v>42111</v>
      </c>
      <c r="B356" s="33">
        <v>1432</v>
      </c>
      <c r="C356" s="33" t="str">
        <f t="shared" si="15"/>
        <v>1</v>
      </c>
      <c r="D356" s="33" t="s">
        <v>32</v>
      </c>
      <c r="E356" s="34" t="str">
        <f t="shared" si="16"/>
        <v>BOGOTA</v>
      </c>
      <c r="F356" s="33" t="str">
        <f>VLOOKUP(D356,[1]Hoja2!$A$2:$B$75,2,FALSE)</f>
        <v>ALVARO FLOREZ</v>
      </c>
      <c r="G356" s="33" t="s">
        <v>314</v>
      </c>
      <c r="H356" s="35"/>
      <c r="I356" s="35"/>
      <c r="J356" s="36">
        <v>42111</v>
      </c>
      <c r="K356" s="37">
        <v>15040107</v>
      </c>
      <c r="L356" s="36">
        <v>42138</v>
      </c>
      <c r="M356" s="38"/>
      <c r="N356" s="38"/>
      <c r="O356" s="39"/>
      <c r="P356" s="30">
        <f t="shared" si="17"/>
        <v>0</v>
      </c>
    </row>
    <row r="357" spans="1:16" x14ac:dyDescent="0.25">
      <c r="A357" s="32">
        <v>42111</v>
      </c>
      <c r="B357" s="33">
        <v>1431</v>
      </c>
      <c r="C357" s="33" t="str">
        <f t="shared" si="15"/>
        <v>1</v>
      </c>
      <c r="D357" s="33" t="s">
        <v>29</v>
      </c>
      <c r="E357" s="34" t="str">
        <f t="shared" si="16"/>
        <v>BOGOTA</v>
      </c>
      <c r="F357" s="33" t="str">
        <f>VLOOKUP(D357,[1]Hoja2!$A$2:$B$75,2,FALSE)</f>
        <v>MARINA DIAZ</v>
      </c>
      <c r="G357" s="33" t="s">
        <v>315</v>
      </c>
      <c r="H357" s="35"/>
      <c r="I357" s="35"/>
      <c r="J357" s="36">
        <v>42111</v>
      </c>
      <c r="K357" s="37">
        <v>15040114</v>
      </c>
      <c r="L357" s="36">
        <v>42138</v>
      </c>
      <c r="M357" s="38"/>
      <c r="N357" s="38"/>
      <c r="O357" s="39"/>
      <c r="P357" s="30">
        <f t="shared" si="17"/>
        <v>0</v>
      </c>
    </row>
    <row r="358" spans="1:16" x14ac:dyDescent="0.25">
      <c r="A358" s="32">
        <v>42111</v>
      </c>
      <c r="B358" s="33">
        <v>1428</v>
      </c>
      <c r="C358" s="33" t="str">
        <f t="shared" si="15"/>
        <v>1</v>
      </c>
      <c r="D358" s="33" t="s">
        <v>35</v>
      </c>
      <c r="E358" s="34" t="str">
        <f t="shared" si="16"/>
        <v>BOGOTA</v>
      </c>
      <c r="F358" s="33" t="str">
        <f>VLOOKUP(D358,[1]Hoja2!$A$2:$B$75,2,FALSE)</f>
        <v>JAVIER RAMIREZ</v>
      </c>
      <c r="G358" s="33" t="s">
        <v>316</v>
      </c>
      <c r="H358" s="35"/>
      <c r="I358" s="35"/>
      <c r="J358" s="36">
        <v>42111</v>
      </c>
      <c r="K358" s="37">
        <v>15040116</v>
      </c>
      <c r="L358" s="36">
        <v>42149</v>
      </c>
      <c r="M358" s="38"/>
      <c r="N358" s="38"/>
      <c r="O358" s="39"/>
      <c r="P358" s="30">
        <f t="shared" si="17"/>
        <v>0</v>
      </c>
    </row>
    <row r="359" spans="1:16" x14ac:dyDescent="0.25">
      <c r="A359" s="32">
        <v>42111</v>
      </c>
      <c r="B359" s="33">
        <v>1429</v>
      </c>
      <c r="C359" s="33" t="str">
        <f t="shared" si="15"/>
        <v>1</v>
      </c>
      <c r="D359" s="33" t="s">
        <v>35</v>
      </c>
      <c r="E359" s="34" t="str">
        <f t="shared" si="16"/>
        <v>BOGOTA</v>
      </c>
      <c r="F359" s="33" t="str">
        <f>VLOOKUP(D359,[1]Hoja2!$A$2:$B$75,2,FALSE)</f>
        <v>JAVIER RAMIREZ</v>
      </c>
      <c r="G359" s="33" t="s">
        <v>316</v>
      </c>
      <c r="H359" s="35"/>
      <c r="I359" s="35"/>
      <c r="J359" s="36">
        <v>42114</v>
      </c>
      <c r="K359" s="37">
        <v>15040117</v>
      </c>
      <c r="L359" s="36">
        <v>42142</v>
      </c>
      <c r="M359" s="38"/>
      <c r="N359" s="38"/>
      <c r="O359" s="39"/>
      <c r="P359" s="30">
        <f t="shared" si="17"/>
        <v>3</v>
      </c>
    </row>
    <row r="360" spans="1:16" x14ac:dyDescent="0.25">
      <c r="A360" s="32">
        <v>42111</v>
      </c>
      <c r="B360" s="33">
        <v>1435</v>
      </c>
      <c r="C360" s="33" t="str">
        <f t="shared" si="15"/>
        <v>1</v>
      </c>
      <c r="D360" s="33" t="s">
        <v>14</v>
      </c>
      <c r="E360" s="34" t="str">
        <f t="shared" si="16"/>
        <v>BOGOTA</v>
      </c>
      <c r="F360" s="33" t="str">
        <f>VLOOKUP(D360,[1]Hoja2!$A$2:$B$75,2,FALSE)</f>
        <v>BEATRIZ BAIN</v>
      </c>
      <c r="G360" s="33" t="s">
        <v>317</v>
      </c>
      <c r="H360" s="35"/>
      <c r="I360" s="35"/>
      <c r="J360" s="36">
        <v>42111</v>
      </c>
      <c r="K360" s="37">
        <v>15040108</v>
      </c>
      <c r="L360" s="36">
        <v>42138</v>
      </c>
      <c r="M360" s="38"/>
      <c r="N360" s="38"/>
      <c r="O360" s="39"/>
      <c r="P360" s="30">
        <f t="shared" si="17"/>
        <v>0</v>
      </c>
    </row>
    <row r="361" spans="1:16" x14ac:dyDescent="0.25">
      <c r="A361" s="32">
        <v>42111</v>
      </c>
      <c r="B361" s="33">
        <v>1436</v>
      </c>
      <c r="C361" s="33" t="str">
        <f t="shared" si="15"/>
        <v>1</v>
      </c>
      <c r="D361" s="33" t="s">
        <v>14</v>
      </c>
      <c r="E361" s="34" t="str">
        <f t="shared" si="16"/>
        <v>BOGOTA</v>
      </c>
      <c r="F361" s="33" t="str">
        <f>VLOOKUP(D361,[1]Hoja2!$A$2:$B$75,2,FALSE)</f>
        <v>BEATRIZ BAIN</v>
      </c>
      <c r="G361" s="33" t="s">
        <v>317</v>
      </c>
      <c r="H361" s="35"/>
      <c r="I361" s="35"/>
      <c r="J361" s="36">
        <v>42111</v>
      </c>
      <c r="K361" s="37">
        <v>15040115</v>
      </c>
      <c r="L361" s="36">
        <v>42138</v>
      </c>
      <c r="M361" s="38"/>
      <c r="N361" s="38"/>
      <c r="O361" s="39"/>
      <c r="P361" s="30">
        <f t="shared" si="17"/>
        <v>0</v>
      </c>
    </row>
    <row r="362" spans="1:16" x14ac:dyDescent="0.25">
      <c r="A362" s="32">
        <v>42111</v>
      </c>
      <c r="B362" s="33">
        <v>8000753</v>
      </c>
      <c r="C362" s="33" t="str">
        <f t="shared" si="15"/>
        <v>8</v>
      </c>
      <c r="D362" s="33" t="s">
        <v>102</v>
      </c>
      <c r="E362" s="34" t="str">
        <f t="shared" si="16"/>
        <v>MEDELLIN</v>
      </c>
      <c r="F362" s="33" t="str">
        <f>VLOOKUP(D362,[1]Hoja2!$A$2:$B$75,2,FALSE)</f>
        <v>AICARDO ROMAN</v>
      </c>
      <c r="G362" s="33" t="s">
        <v>249</v>
      </c>
      <c r="H362" s="35"/>
      <c r="I362" s="35"/>
      <c r="J362" s="36">
        <v>42114</v>
      </c>
      <c r="K362" s="37">
        <v>15048118</v>
      </c>
      <c r="L362" s="36">
        <v>42142</v>
      </c>
      <c r="M362" s="38"/>
      <c r="N362" s="38"/>
      <c r="O362" s="39"/>
      <c r="P362" s="30">
        <f t="shared" si="17"/>
        <v>3</v>
      </c>
    </row>
    <row r="363" spans="1:16" x14ac:dyDescent="0.25">
      <c r="A363" s="32">
        <v>42114</v>
      </c>
      <c r="B363" s="33">
        <v>6000658</v>
      </c>
      <c r="C363" s="33" t="str">
        <f t="shared" si="15"/>
        <v>6</v>
      </c>
      <c r="D363" s="33" t="s">
        <v>264</v>
      </c>
      <c r="E363" s="34" t="str">
        <f t="shared" si="16"/>
        <v>CALI</v>
      </c>
      <c r="F363" s="33" t="str">
        <f>VLOOKUP(D363,[1]Hoja2!$A$2:$B$75,2,FALSE)</f>
        <v>ZULEYMA ARBOLEDA FRANCO</v>
      </c>
      <c r="G363" s="33" t="s">
        <v>101</v>
      </c>
      <c r="H363" s="35"/>
      <c r="I363" s="35"/>
      <c r="J363" s="36">
        <v>42114</v>
      </c>
      <c r="K363" s="37">
        <v>15046121</v>
      </c>
      <c r="L363" s="36">
        <v>42142</v>
      </c>
      <c r="M363" s="38"/>
      <c r="N363" s="38"/>
      <c r="O363" s="39"/>
      <c r="P363" s="30">
        <f t="shared" si="17"/>
        <v>0</v>
      </c>
    </row>
    <row r="364" spans="1:16" ht="14.25" customHeight="1" x14ac:dyDescent="0.25">
      <c r="A364" s="32">
        <v>42114</v>
      </c>
      <c r="B364" s="33">
        <v>6000659</v>
      </c>
      <c r="C364" s="33" t="str">
        <f t="shared" si="15"/>
        <v>6</v>
      </c>
      <c r="D364" s="33" t="s">
        <v>264</v>
      </c>
      <c r="E364" s="34" t="str">
        <f t="shared" si="16"/>
        <v>CALI</v>
      </c>
      <c r="F364" s="33" t="str">
        <f>VLOOKUP(D364,[1]Hoja2!$A$2:$B$75,2,FALSE)</f>
        <v>ZULEYMA ARBOLEDA FRANCO</v>
      </c>
      <c r="G364" s="33" t="s">
        <v>92</v>
      </c>
      <c r="H364" s="35"/>
      <c r="I364" s="35"/>
      <c r="J364" s="36">
        <v>42114</v>
      </c>
      <c r="K364" s="37">
        <v>15046119</v>
      </c>
      <c r="L364" s="36">
        <v>42142</v>
      </c>
      <c r="M364" s="38"/>
      <c r="N364" s="38"/>
      <c r="O364" s="39"/>
      <c r="P364" s="30">
        <f t="shared" si="17"/>
        <v>0</v>
      </c>
    </row>
    <row r="365" spans="1:16" x14ac:dyDescent="0.25">
      <c r="A365" s="32">
        <v>42114</v>
      </c>
      <c r="B365" s="33">
        <v>8000762</v>
      </c>
      <c r="C365" s="33" t="str">
        <f t="shared" si="15"/>
        <v>8</v>
      </c>
      <c r="D365" s="33" t="s">
        <v>102</v>
      </c>
      <c r="E365" s="34" t="str">
        <f t="shared" si="16"/>
        <v>MEDELLIN</v>
      </c>
      <c r="F365" s="33" t="str">
        <f>VLOOKUP(D365,[1]Hoja2!$A$2:$B$75,2,FALSE)</f>
        <v>AICARDO ROMAN</v>
      </c>
      <c r="G365" s="33" t="s">
        <v>247</v>
      </c>
      <c r="H365" s="35"/>
      <c r="I365" s="35"/>
      <c r="J365" s="36">
        <v>42114</v>
      </c>
      <c r="K365" s="37">
        <v>15048123</v>
      </c>
      <c r="L365" s="36">
        <v>42142</v>
      </c>
      <c r="M365" s="38"/>
      <c r="N365" s="38"/>
      <c r="O365" s="39"/>
      <c r="P365" s="30">
        <f t="shared" si="17"/>
        <v>0</v>
      </c>
    </row>
    <row r="366" spans="1:16" x14ac:dyDescent="0.25">
      <c r="A366" s="32">
        <v>42115</v>
      </c>
      <c r="B366" s="33">
        <v>1434</v>
      </c>
      <c r="C366" s="33" t="str">
        <f t="shared" si="15"/>
        <v>1</v>
      </c>
      <c r="D366" s="33" t="s">
        <v>9</v>
      </c>
      <c r="E366" s="34" t="str">
        <f t="shared" si="16"/>
        <v>BOGOTA</v>
      </c>
      <c r="F366" s="33" t="str">
        <f>VLOOKUP(D366,[1]Hoja2!$A$2:$B$75,2,FALSE)</f>
        <v>CLARA SANTAMARIA</v>
      </c>
      <c r="G366" s="33" t="s">
        <v>318</v>
      </c>
      <c r="H366" s="35"/>
      <c r="I366" s="35"/>
      <c r="J366" s="36">
        <v>42115</v>
      </c>
      <c r="K366" s="37">
        <v>15040124</v>
      </c>
      <c r="L366" s="36">
        <v>42142</v>
      </c>
      <c r="M366" s="38"/>
      <c r="N366" s="38"/>
      <c r="O366" s="39"/>
      <c r="P366" s="30">
        <f t="shared" si="17"/>
        <v>0</v>
      </c>
    </row>
    <row r="367" spans="1:16" x14ac:dyDescent="0.25">
      <c r="A367" s="32">
        <v>42115</v>
      </c>
      <c r="B367" s="33">
        <v>8000764</v>
      </c>
      <c r="C367" s="33" t="str">
        <f t="shared" si="15"/>
        <v>8</v>
      </c>
      <c r="D367" s="33" t="s">
        <v>102</v>
      </c>
      <c r="E367" s="34" t="str">
        <f t="shared" si="16"/>
        <v>MEDELLIN</v>
      </c>
      <c r="F367" s="33" t="str">
        <f>VLOOKUP(D367,[1]Hoja2!$A$2:$B$75,2,FALSE)</f>
        <v>AICARDO ROMAN</v>
      </c>
      <c r="G367" s="33" t="s">
        <v>150</v>
      </c>
      <c r="H367" s="35"/>
      <c r="I367" s="35"/>
      <c r="J367" s="36">
        <v>42115</v>
      </c>
      <c r="K367" s="37">
        <v>15048125</v>
      </c>
      <c r="L367" s="36">
        <v>42142</v>
      </c>
      <c r="M367" s="38"/>
      <c r="N367" s="38"/>
      <c r="O367" s="39"/>
      <c r="P367" s="30">
        <f t="shared" si="17"/>
        <v>0</v>
      </c>
    </row>
    <row r="368" spans="1:16" x14ac:dyDescent="0.25">
      <c r="A368" s="32">
        <v>42115</v>
      </c>
      <c r="B368" s="33">
        <v>6000657</v>
      </c>
      <c r="C368" s="33" t="str">
        <f t="shared" si="15"/>
        <v>6</v>
      </c>
      <c r="D368" s="33" t="s">
        <v>264</v>
      </c>
      <c r="E368" s="34" t="str">
        <f t="shared" si="16"/>
        <v>CALI</v>
      </c>
      <c r="F368" s="33" t="str">
        <f>VLOOKUP(D368,[1]Hoja2!$A$2:$B$75,2,FALSE)</f>
        <v>ZULEYMA ARBOLEDA FRANCO</v>
      </c>
      <c r="G368" s="33" t="s">
        <v>101</v>
      </c>
      <c r="H368" s="35"/>
      <c r="I368" s="35"/>
      <c r="J368" s="36">
        <v>42115</v>
      </c>
      <c r="K368" s="37">
        <v>15046130</v>
      </c>
      <c r="L368" s="36">
        <v>42142</v>
      </c>
      <c r="M368" s="38"/>
      <c r="N368" s="38"/>
      <c r="O368" s="39"/>
      <c r="P368" s="30">
        <f t="shared" si="17"/>
        <v>0</v>
      </c>
    </row>
    <row r="369" spans="1:16" x14ac:dyDescent="0.25">
      <c r="A369" s="32">
        <v>42115</v>
      </c>
      <c r="B369" s="33">
        <v>6000660</v>
      </c>
      <c r="C369" s="33" t="str">
        <f t="shared" si="15"/>
        <v>6</v>
      </c>
      <c r="D369" s="33" t="s">
        <v>264</v>
      </c>
      <c r="E369" s="34" t="str">
        <f t="shared" si="16"/>
        <v>CALI</v>
      </c>
      <c r="F369" s="33" t="str">
        <f>VLOOKUP(D369,[1]Hoja2!$A$2:$B$75,2,FALSE)</f>
        <v>ZULEYMA ARBOLEDA FRANCO</v>
      </c>
      <c r="G369" s="33" t="s">
        <v>245</v>
      </c>
      <c r="H369" s="35"/>
      <c r="I369" s="35"/>
      <c r="J369" s="36">
        <v>42115</v>
      </c>
      <c r="K369" s="37">
        <v>15046126</v>
      </c>
      <c r="L369" s="36">
        <v>42142</v>
      </c>
      <c r="M369" s="38"/>
      <c r="N369" s="38"/>
      <c r="O369" s="39"/>
      <c r="P369" s="30">
        <f t="shared" si="17"/>
        <v>0</v>
      </c>
    </row>
    <row r="370" spans="1:16" x14ac:dyDescent="0.25">
      <c r="A370" s="32">
        <v>42115</v>
      </c>
      <c r="B370" s="33">
        <v>6000661</v>
      </c>
      <c r="C370" s="33" t="str">
        <f t="shared" si="15"/>
        <v>6</v>
      </c>
      <c r="D370" s="33" t="s">
        <v>264</v>
      </c>
      <c r="E370" s="34" t="str">
        <f t="shared" si="16"/>
        <v>CALI</v>
      </c>
      <c r="F370" s="33" t="str">
        <f>VLOOKUP(D370,[1]Hoja2!$A$2:$B$75,2,FALSE)</f>
        <v>ZULEYMA ARBOLEDA FRANCO</v>
      </c>
      <c r="G370" s="33" t="s">
        <v>245</v>
      </c>
      <c r="H370" s="35"/>
      <c r="I370" s="35"/>
      <c r="J370" s="36">
        <v>42115</v>
      </c>
      <c r="K370" s="37">
        <v>15046129</v>
      </c>
      <c r="L370" s="36">
        <v>42142</v>
      </c>
      <c r="M370" s="38"/>
      <c r="N370" s="38"/>
      <c r="O370" s="39"/>
      <c r="P370" s="30">
        <f t="shared" si="17"/>
        <v>0</v>
      </c>
    </row>
    <row r="371" spans="1:16" x14ac:dyDescent="0.25">
      <c r="A371" s="32">
        <v>42115</v>
      </c>
      <c r="B371" s="33">
        <v>6000662</v>
      </c>
      <c r="C371" s="33" t="str">
        <f t="shared" si="15"/>
        <v>6</v>
      </c>
      <c r="D371" s="33" t="s">
        <v>264</v>
      </c>
      <c r="E371" s="34" t="str">
        <f t="shared" si="16"/>
        <v>CALI</v>
      </c>
      <c r="F371" s="33" t="str">
        <f>VLOOKUP(D371,[1]Hoja2!$A$2:$B$75,2,FALSE)</f>
        <v>ZULEYMA ARBOLEDA FRANCO</v>
      </c>
      <c r="G371" s="33" t="s">
        <v>245</v>
      </c>
      <c r="H371" s="35"/>
      <c r="I371" s="35"/>
      <c r="J371" s="36">
        <v>42115</v>
      </c>
      <c r="K371" s="37">
        <v>15046127</v>
      </c>
      <c r="L371" s="36">
        <v>42142</v>
      </c>
      <c r="M371" s="38"/>
      <c r="N371" s="38"/>
      <c r="O371" s="39"/>
      <c r="P371" s="30">
        <f t="shared" si="17"/>
        <v>0</v>
      </c>
    </row>
    <row r="372" spans="1:16" x14ac:dyDescent="0.25">
      <c r="A372" s="32">
        <v>42115</v>
      </c>
      <c r="B372" s="33">
        <v>8000767</v>
      </c>
      <c r="C372" s="33" t="str">
        <f t="shared" si="15"/>
        <v>8</v>
      </c>
      <c r="D372" s="33" t="s">
        <v>102</v>
      </c>
      <c r="E372" s="34" t="str">
        <f t="shared" si="16"/>
        <v>MEDELLIN</v>
      </c>
      <c r="F372" s="33" t="str">
        <f>VLOOKUP(D372,[1]Hoja2!$A$2:$B$75,2,FALSE)</f>
        <v>AICARDO ROMAN</v>
      </c>
      <c r="G372" s="33" t="s">
        <v>59</v>
      </c>
      <c r="H372" s="35"/>
      <c r="I372" s="35"/>
      <c r="J372" s="36">
        <v>42115</v>
      </c>
      <c r="K372" s="37">
        <v>15048128</v>
      </c>
      <c r="L372" s="36">
        <v>42142</v>
      </c>
      <c r="M372" s="38"/>
      <c r="N372" s="38"/>
      <c r="O372" s="39"/>
      <c r="P372" s="30">
        <f t="shared" si="17"/>
        <v>0</v>
      </c>
    </row>
    <row r="373" spans="1:16" x14ac:dyDescent="0.25">
      <c r="A373" s="32">
        <v>42115</v>
      </c>
      <c r="B373" s="33">
        <v>8000768</v>
      </c>
      <c r="C373" s="33" t="str">
        <f t="shared" si="15"/>
        <v>8</v>
      </c>
      <c r="D373" s="33" t="s">
        <v>102</v>
      </c>
      <c r="E373" s="34" t="str">
        <f t="shared" si="16"/>
        <v>MEDELLIN</v>
      </c>
      <c r="F373" s="33" t="str">
        <f>VLOOKUP(D373,[1]Hoja2!$A$2:$B$75,2,FALSE)</f>
        <v>AICARDO ROMAN</v>
      </c>
      <c r="G373" s="33" t="s">
        <v>59</v>
      </c>
      <c r="H373" s="35"/>
      <c r="I373" s="35"/>
      <c r="J373" s="36">
        <v>42116</v>
      </c>
      <c r="K373" s="37">
        <v>15048131</v>
      </c>
      <c r="L373" s="36">
        <v>42128</v>
      </c>
      <c r="M373" s="38"/>
      <c r="N373" s="38"/>
      <c r="O373" s="39"/>
      <c r="P373" s="30">
        <f t="shared" si="17"/>
        <v>1</v>
      </c>
    </row>
    <row r="374" spans="1:16" x14ac:dyDescent="0.25">
      <c r="A374" s="32">
        <v>42115</v>
      </c>
      <c r="B374" s="33">
        <v>8000664</v>
      </c>
      <c r="C374" s="33" t="str">
        <f t="shared" si="15"/>
        <v>8</v>
      </c>
      <c r="D374" s="33" t="s">
        <v>102</v>
      </c>
      <c r="E374" s="34" t="str">
        <f t="shared" si="16"/>
        <v>MEDELLIN</v>
      </c>
      <c r="F374" s="33" t="str">
        <f>VLOOKUP(D374,[1]Hoja2!$A$2:$B$75,2,FALSE)</f>
        <v>AICARDO ROMAN</v>
      </c>
      <c r="G374" s="33" t="s">
        <v>319</v>
      </c>
      <c r="H374" s="35"/>
      <c r="I374" s="35"/>
      <c r="J374" s="36">
        <v>42117</v>
      </c>
      <c r="K374" s="37">
        <v>15048137</v>
      </c>
      <c r="L374" s="36">
        <v>42145</v>
      </c>
      <c r="M374" s="38"/>
      <c r="N374" s="38"/>
      <c r="O374" s="39"/>
      <c r="P374" s="30">
        <f t="shared" si="17"/>
        <v>2</v>
      </c>
    </row>
    <row r="375" spans="1:16" x14ac:dyDescent="0.25">
      <c r="A375" s="32">
        <v>42116</v>
      </c>
      <c r="B375" s="33">
        <v>8000760</v>
      </c>
      <c r="C375" s="33" t="str">
        <f t="shared" si="15"/>
        <v>8</v>
      </c>
      <c r="D375" s="33" t="s">
        <v>102</v>
      </c>
      <c r="E375" s="34" t="str">
        <f t="shared" si="16"/>
        <v>MEDELLIN</v>
      </c>
      <c r="F375" s="33" t="str">
        <f>VLOOKUP(D375,[1]Hoja2!$A$2:$B$75,2,FALSE)</f>
        <v>AICARDO ROMAN</v>
      </c>
      <c r="G375" s="33" t="s">
        <v>249</v>
      </c>
      <c r="H375" s="35"/>
      <c r="I375" s="35"/>
      <c r="J375" s="36">
        <v>42116</v>
      </c>
      <c r="K375" s="37">
        <v>15048132</v>
      </c>
      <c r="L375" s="36">
        <v>42128</v>
      </c>
      <c r="M375" s="38"/>
      <c r="N375" s="38"/>
      <c r="O375" s="39"/>
      <c r="P375" s="30">
        <f t="shared" si="17"/>
        <v>0</v>
      </c>
    </row>
    <row r="376" spans="1:16" x14ac:dyDescent="0.25">
      <c r="A376" s="32">
        <v>42116</v>
      </c>
      <c r="B376" s="33">
        <v>8000746</v>
      </c>
      <c r="C376" s="33" t="str">
        <f t="shared" si="15"/>
        <v>8</v>
      </c>
      <c r="D376" s="33" t="s">
        <v>102</v>
      </c>
      <c r="E376" s="34" t="str">
        <f t="shared" si="16"/>
        <v>MEDELLIN</v>
      </c>
      <c r="F376" s="33" t="str">
        <f>VLOOKUP(D376,[1]Hoja2!$A$2:$B$75,2,FALSE)</f>
        <v>AICARDO ROMAN</v>
      </c>
      <c r="G376" s="33" t="s">
        <v>249</v>
      </c>
      <c r="H376" s="35"/>
      <c r="I376" s="35"/>
      <c r="J376" s="36">
        <v>42116</v>
      </c>
      <c r="K376" s="37">
        <v>15048133</v>
      </c>
      <c r="L376" s="36">
        <v>42143</v>
      </c>
      <c r="M376" s="38"/>
      <c r="N376" s="38"/>
      <c r="O376" s="39"/>
      <c r="P376" s="30">
        <f t="shared" si="17"/>
        <v>0</v>
      </c>
    </row>
    <row r="377" spans="1:16" x14ac:dyDescent="0.25">
      <c r="A377" s="32">
        <v>42116</v>
      </c>
      <c r="B377" s="33">
        <v>8000630</v>
      </c>
      <c r="C377" s="33" t="str">
        <f t="shared" si="15"/>
        <v>8</v>
      </c>
      <c r="D377" s="33" t="s">
        <v>102</v>
      </c>
      <c r="E377" s="34" t="str">
        <f t="shared" si="16"/>
        <v>MEDELLIN</v>
      </c>
      <c r="F377" s="33" t="str">
        <f>VLOOKUP(D377,[1]Hoja2!$A$2:$B$75,2,FALSE)</f>
        <v>AICARDO ROMAN</v>
      </c>
      <c r="G377" s="33" t="s">
        <v>320</v>
      </c>
      <c r="H377" s="35"/>
      <c r="I377" s="35"/>
      <c r="J377" s="36">
        <v>42118</v>
      </c>
      <c r="K377" s="37">
        <v>15048147</v>
      </c>
      <c r="L377" s="36">
        <v>42145</v>
      </c>
      <c r="M377" s="38"/>
      <c r="N377" s="38"/>
      <c r="O377" s="39"/>
      <c r="P377" s="30">
        <f t="shared" si="17"/>
        <v>2</v>
      </c>
    </row>
    <row r="378" spans="1:16" s="60" customFormat="1" x14ac:dyDescent="0.25">
      <c r="A378" s="32">
        <v>42116</v>
      </c>
      <c r="B378" s="33">
        <v>1401</v>
      </c>
      <c r="C378" s="33" t="str">
        <f t="shared" si="15"/>
        <v>1</v>
      </c>
      <c r="D378" s="33" t="s">
        <v>29</v>
      </c>
      <c r="E378" s="34" t="str">
        <f t="shared" si="16"/>
        <v>BOGOTA</v>
      </c>
      <c r="F378" s="33" t="str">
        <f>VLOOKUP(D378,[1]Hoja2!$A$2:$B$75,2,FALSE)</f>
        <v>MARINA DIAZ</v>
      </c>
      <c r="G378" s="33" t="s">
        <v>321</v>
      </c>
      <c r="H378" s="35"/>
      <c r="I378" s="35"/>
      <c r="J378" s="36">
        <v>42121</v>
      </c>
      <c r="K378" s="37">
        <v>15040156</v>
      </c>
      <c r="L378" s="36">
        <v>42149</v>
      </c>
      <c r="M378" s="59"/>
      <c r="N378" s="59"/>
      <c r="O378" s="39"/>
      <c r="P378" s="30">
        <f t="shared" si="17"/>
        <v>5</v>
      </c>
    </row>
    <row r="379" spans="1:16" x14ac:dyDescent="0.25">
      <c r="A379" s="32">
        <v>42116</v>
      </c>
      <c r="B379" s="33">
        <v>1437</v>
      </c>
      <c r="C379" s="33" t="str">
        <f t="shared" si="15"/>
        <v>1</v>
      </c>
      <c r="D379" s="33" t="s">
        <v>35</v>
      </c>
      <c r="E379" s="34" t="str">
        <f t="shared" si="16"/>
        <v>BOGOTA</v>
      </c>
      <c r="F379" s="33" t="str">
        <f>VLOOKUP(D379,[1]Hoja2!$A$2:$B$75,2,FALSE)</f>
        <v>JAVIER RAMIREZ</v>
      </c>
      <c r="G379" s="33" t="s">
        <v>322</v>
      </c>
      <c r="H379" s="35"/>
      <c r="I379" s="35"/>
      <c r="J379" s="36">
        <v>42118</v>
      </c>
      <c r="K379" s="37">
        <v>15040139</v>
      </c>
      <c r="L379" s="36">
        <v>42145</v>
      </c>
      <c r="M379" s="38"/>
      <c r="N379" s="38"/>
      <c r="O379" s="39"/>
      <c r="P379" s="30">
        <f t="shared" si="17"/>
        <v>2</v>
      </c>
    </row>
    <row r="380" spans="1:16" x14ac:dyDescent="0.25">
      <c r="A380" s="32">
        <v>42117</v>
      </c>
      <c r="B380" s="33">
        <v>1449</v>
      </c>
      <c r="C380" s="33" t="str">
        <f t="shared" si="15"/>
        <v>1</v>
      </c>
      <c r="D380" s="33" t="s">
        <v>10</v>
      </c>
      <c r="E380" s="34" t="str">
        <f t="shared" si="16"/>
        <v>BOGOTA</v>
      </c>
      <c r="F380" s="33" t="str">
        <f>VLOOKUP(D380,[1]Hoja2!$A$2:$B$75,2,FALSE)</f>
        <v>FIORELLA FALASCHINI CAVUOTO</v>
      </c>
      <c r="G380" s="33" t="s">
        <v>323</v>
      </c>
      <c r="H380" s="35"/>
      <c r="I380" s="35"/>
      <c r="J380" s="36">
        <v>42117</v>
      </c>
      <c r="K380" s="37">
        <v>15040138</v>
      </c>
      <c r="L380" s="36">
        <v>42145</v>
      </c>
      <c r="M380" s="38"/>
      <c r="N380" s="38"/>
      <c r="O380" s="39"/>
      <c r="P380" s="30">
        <f t="shared" si="17"/>
        <v>0</v>
      </c>
    </row>
    <row r="381" spans="1:16" x14ac:dyDescent="0.25">
      <c r="A381" s="32">
        <v>42117</v>
      </c>
      <c r="B381" s="33">
        <v>1448</v>
      </c>
      <c r="C381" s="33" t="str">
        <f t="shared" si="15"/>
        <v>1</v>
      </c>
      <c r="D381" s="33" t="s">
        <v>10</v>
      </c>
      <c r="E381" s="34" t="str">
        <f t="shared" si="16"/>
        <v>BOGOTA</v>
      </c>
      <c r="F381" s="33" t="str">
        <f>VLOOKUP(D381,[1]Hoja2!$A$2:$B$75,2,FALSE)</f>
        <v>FIORELLA FALASCHINI CAVUOTO</v>
      </c>
      <c r="G381" s="33" t="s">
        <v>324</v>
      </c>
      <c r="H381" s="35"/>
      <c r="I381" s="35"/>
      <c r="J381" s="36">
        <v>42121</v>
      </c>
      <c r="K381" s="37">
        <v>15040149</v>
      </c>
      <c r="L381" s="36">
        <v>42149</v>
      </c>
      <c r="M381" s="38"/>
      <c r="N381" s="38"/>
      <c r="O381" s="39"/>
      <c r="P381" s="30">
        <f t="shared" si="17"/>
        <v>4</v>
      </c>
    </row>
    <row r="382" spans="1:16" x14ac:dyDescent="0.25">
      <c r="A382" s="32">
        <v>42117</v>
      </c>
      <c r="B382" s="33">
        <v>1452</v>
      </c>
      <c r="C382" s="33" t="str">
        <f t="shared" si="15"/>
        <v>1</v>
      </c>
      <c r="D382" s="33" t="s">
        <v>10</v>
      </c>
      <c r="E382" s="34" t="str">
        <f t="shared" si="16"/>
        <v>BOGOTA</v>
      </c>
      <c r="F382" s="33" t="str">
        <f>VLOOKUP(D382,[1]Hoja2!$A$2:$B$75,2,FALSE)</f>
        <v>FIORELLA FALASCHINI CAVUOTO</v>
      </c>
      <c r="G382" s="33" t="s">
        <v>324</v>
      </c>
      <c r="H382" s="35"/>
      <c r="I382" s="35"/>
      <c r="J382" s="36">
        <v>42121</v>
      </c>
      <c r="K382" s="37">
        <v>15040155</v>
      </c>
      <c r="L382" s="36">
        <v>42149</v>
      </c>
      <c r="M382" s="38"/>
      <c r="N382" s="38"/>
      <c r="O382" s="39"/>
      <c r="P382" s="30">
        <f t="shared" si="17"/>
        <v>4</v>
      </c>
    </row>
    <row r="383" spans="1:16" x14ac:dyDescent="0.25">
      <c r="A383" s="32">
        <v>42117</v>
      </c>
      <c r="B383" s="33">
        <v>8000775</v>
      </c>
      <c r="C383" s="33" t="str">
        <f t="shared" si="15"/>
        <v>8</v>
      </c>
      <c r="D383" s="33" t="s">
        <v>102</v>
      </c>
      <c r="E383" s="34" t="str">
        <f t="shared" si="16"/>
        <v>MEDELLIN</v>
      </c>
      <c r="F383" s="33" t="str">
        <f>VLOOKUP(D383,[1]Hoja2!$A$2:$B$75,2,FALSE)</f>
        <v>AICARDO ROMAN</v>
      </c>
      <c r="G383" s="33" t="s">
        <v>59</v>
      </c>
      <c r="H383" s="35"/>
      <c r="I383" s="35"/>
      <c r="J383" s="36">
        <v>42117</v>
      </c>
      <c r="K383" s="37">
        <v>15048140</v>
      </c>
      <c r="L383" s="36">
        <v>42145</v>
      </c>
      <c r="M383" s="38"/>
      <c r="N383" s="38"/>
      <c r="O383" s="39"/>
      <c r="P383" s="30">
        <f t="shared" si="17"/>
        <v>0</v>
      </c>
    </row>
    <row r="384" spans="1:16" x14ac:dyDescent="0.25">
      <c r="A384" s="32">
        <v>42117</v>
      </c>
      <c r="B384" s="33">
        <v>1455</v>
      </c>
      <c r="C384" s="33" t="str">
        <f t="shared" si="15"/>
        <v>1</v>
      </c>
      <c r="D384" s="33" t="s">
        <v>14</v>
      </c>
      <c r="E384" s="34" t="str">
        <f t="shared" si="16"/>
        <v>BOGOTA</v>
      </c>
      <c r="F384" s="33" t="str">
        <f>VLOOKUP(D384,[1]Hoja2!$A$2:$B$75,2,FALSE)</f>
        <v>BEATRIZ BAIN</v>
      </c>
      <c r="G384" s="33" t="s">
        <v>145</v>
      </c>
      <c r="H384" s="35"/>
      <c r="I384" s="35"/>
      <c r="J384" s="36">
        <v>42117</v>
      </c>
      <c r="K384" s="37">
        <v>15040141</v>
      </c>
      <c r="L384" s="36">
        <v>42156</v>
      </c>
      <c r="M384" s="38"/>
      <c r="N384" s="38"/>
      <c r="O384" s="39"/>
      <c r="P384" s="30">
        <f t="shared" si="17"/>
        <v>0</v>
      </c>
    </row>
    <row r="385" spans="1:16" x14ac:dyDescent="0.25">
      <c r="A385" s="32">
        <v>42117</v>
      </c>
      <c r="B385" s="33">
        <v>8000605</v>
      </c>
      <c r="C385" s="33" t="str">
        <f t="shared" si="15"/>
        <v>8</v>
      </c>
      <c r="D385" s="33" t="s">
        <v>102</v>
      </c>
      <c r="E385" s="34" t="str">
        <f t="shared" si="16"/>
        <v>MEDELLIN</v>
      </c>
      <c r="F385" s="33" t="str">
        <f>VLOOKUP(D385,[1]Hoja2!$A$2:$B$75,2,FALSE)</f>
        <v>AICARDO ROMAN</v>
      </c>
      <c r="G385" s="33" t="s">
        <v>320</v>
      </c>
      <c r="H385" s="35"/>
      <c r="I385" s="35"/>
      <c r="J385" s="36">
        <v>42121</v>
      </c>
      <c r="K385" s="37">
        <v>15048148</v>
      </c>
      <c r="L385" s="36">
        <v>42149</v>
      </c>
      <c r="M385" s="38"/>
      <c r="N385" s="38"/>
      <c r="O385" s="39"/>
      <c r="P385" s="30">
        <f t="shared" si="17"/>
        <v>4</v>
      </c>
    </row>
    <row r="386" spans="1:16" x14ac:dyDescent="0.25">
      <c r="A386" s="32">
        <v>42117</v>
      </c>
      <c r="B386" s="33">
        <v>8000777</v>
      </c>
      <c r="C386" s="33" t="str">
        <f t="shared" si="15"/>
        <v>8</v>
      </c>
      <c r="D386" s="33" t="s">
        <v>102</v>
      </c>
      <c r="E386" s="34" t="str">
        <f t="shared" si="16"/>
        <v>MEDELLIN</v>
      </c>
      <c r="F386" s="33" t="str">
        <f>VLOOKUP(D386,[1]Hoja2!$A$2:$B$75,2,FALSE)</f>
        <v>AICARDO ROMAN</v>
      </c>
      <c r="G386" s="33" t="s">
        <v>249</v>
      </c>
      <c r="H386" s="35"/>
      <c r="I386" s="35"/>
      <c r="J386" s="36">
        <v>42118</v>
      </c>
      <c r="K386" s="37">
        <v>15048142</v>
      </c>
      <c r="L386" s="36">
        <v>42145</v>
      </c>
      <c r="M386" s="38"/>
      <c r="N386" s="38"/>
      <c r="O386" s="39"/>
      <c r="P386" s="30">
        <f t="shared" si="17"/>
        <v>1</v>
      </c>
    </row>
    <row r="387" spans="1:16" x14ac:dyDescent="0.25">
      <c r="A387" s="32">
        <v>42117</v>
      </c>
      <c r="B387" s="33">
        <v>8000774</v>
      </c>
      <c r="C387" s="33" t="str">
        <f t="shared" ref="C387:C450" si="18">MID(B387,1,1)</f>
        <v>8</v>
      </c>
      <c r="D387" s="33" t="s">
        <v>102</v>
      </c>
      <c r="E387" s="34" t="str">
        <f t="shared" ref="E387:E450" si="19">IF(C387="1",$M$3,IF(C387="6",$M$4,IF(C387="8",$M$5,"")))</f>
        <v>MEDELLIN</v>
      </c>
      <c r="F387" s="33" t="str">
        <f>VLOOKUP(D387,[1]Hoja2!$A$2:$B$75,2,FALSE)</f>
        <v>AICARDO ROMAN</v>
      </c>
      <c r="G387" s="33" t="s">
        <v>150</v>
      </c>
      <c r="H387" s="35"/>
      <c r="I387" s="35"/>
      <c r="J387" s="36">
        <v>42118</v>
      </c>
      <c r="K387" s="37">
        <v>15048143</v>
      </c>
      <c r="L387" s="36">
        <v>42145</v>
      </c>
      <c r="M387" s="38"/>
      <c r="N387" s="38"/>
      <c r="O387" s="39"/>
      <c r="P387" s="30">
        <f t="shared" ref="P387:P450" si="20">J387-A387</f>
        <v>1</v>
      </c>
    </row>
    <row r="388" spans="1:16" x14ac:dyDescent="0.25">
      <c r="A388" s="32">
        <v>42118</v>
      </c>
      <c r="B388" s="33">
        <v>1445</v>
      </c>
      <c r="C388" s="33" t="str">
        <f t="shared" si="18"/>
        <v>1</v>
      </c>
      <c r="D388" s="33" t="s">
        <v>14</v>
      </c>
      <c r="E388" s="34" t="str">
        <f t="shared" si="19"/>
        <v>BOGOTA</v>
      </c>
      <c r="F388" s="33" t="str">
        <f>VLOOKUP(D388,[1]Hoja2!$A$2:$B$75,2,FALSE)</f>
        <v>BEATRIZ BAIN</v>
      </c>
      <c r="G388" s="33" t="s">
        <v>325</v>
      </c>
      <c r="H388" s="35"/>
      <c r="I388" s="35"/>
      <c r="J388" s="36">
        <v>42148</v>
      </c>
      <c r="K388" s="37">
        <v>15040145</v>
      </c>
      <c r="L388" s="36">
        <v>42156</v>
      </c>
      <c r="M388" s="38"/>
      <c r="N388" s="38"/>
      <c r="O388" s="39"/>
      <c r="P388" s="30">
        <f t="shared" si="20"/>
        <v>30</v>
      </c>
    </row>
    <row r="389" spans="1:16" x14ac:dyDescent="0.25">
      <c r="A389" s="32">
        <v>42118</v>
      </c>
      <c r="B389" s="33">
        <v>1457</v>
      </c>
      <c r="C389" s="33" t="str">
        <f t="shared" si="18"/>
        <v>1</v>
      </c>
      <c r="D389" s="33" t="s">
        <v>47</v>
      </c>
      <c r="E389" s="34" t="str">
        <f t="shared" si="19"/>
        <v>BOGOTA</v>
      </c>
      <c r="F389" s="33" t="str">
        <f>VLOOKUP(D389,[1]Hoja2!$A$2:$B$75,2,FALSE)</f>
        <v>DIANA MARCELA PRIETO</v>
      </c>
      <c r="G389" s="33" t="s">
        <v>291</v>
      </c>
      <c r="H389" s="35"/>
      <c r="I389" s="35"/>
      <c r="J389" s="36">
        <v>42118</v>
      </c>
      <c r="K389" s="37">
        <v>15040144</v>
      </c>
      <c r="L389" s="36">
        <v>42156</v>
      </c>
      <c r="M389" s="38"/>
      <c r="N389" s="38"/>
      <c r="O389" s="39"/>
      <c r="P389" s="30">
        <f t="shared" si="20"/>
        <v>0</v>
      </c>
    </row>
    <row r="390" spans="1:16" x14ac:dyDescent="0.25">
      <c r="A390" s="32">
        <v>42118</v>
      </c>
      <c r="B390" s="33">
        <v>1444</v>
      </c>
      <c r="C390" s="33" t="str">
        <f t="shared" si="18"/>
        <v>1</v>
      </c>
      <c r="D390" s="33" t="s">
        <v>35</v>
      </c>
      <c r="E390" s="34" t="str">
        <f t="shared" si="19"/>
        <v>BOGOTA</v>
      </c>
      <c r="F390" s="33" t="str">
        <f>VLOOKUP(D390,[1]Hoja2!$A$2:$B$75,2,FALSE)</f>
        <v>JAVIER RAMIREZ</v>
      </c>
      <c r="G390" s="33" t="s">
        <v>326</v>
      </c>
      <c r="H390" s="35"/>
      <c r="I390" s="35"/>
      <c r="J390" s="36">
        <v>42121</v>
      </c>
      <c r="K390" s="37">
        <v>15040154</v>
      </c>
      <c r="L390" s="36">
        <v>42149</v>
      </c>
      <c r="M390" s="38"/>
      <c r="N390" s="38"/>
      <c r="O390" s="39"/>
      <c r="P390" s="30">
        <f t="shared" si="20"/>
        <v>3</v>
      </c>
    </row>
    <row r="391" spans="1:16" x14ac:dyDescent="0.25">
      <c r="A391" s="32">
        <v>42118</v>
      </c>
      <c r="B391" s="33">
        <v>8000772</v>
      </c>
      <c r="C391" s="33" t="str">
        <f t="shared" si="18"/>
        <v>8</v>
      </c>
      <c r="D391" s="33" t="s">
        <v>102</v>
      </c>
      <c r="E391" s="34" t="str">
        <f t="shared" si="19"/>
        <v>MEDELLIN</v>
      </c>
      <c r="F391" s="33" t="str">
        <f>VLOOKUP(D391,[1]Hoja2!$A$2:$B$75,2,FALSE)</f>
        <v>AICARDO ROMAN</v>
      </c>
      <c r="G391" s="33" t="s">
        <v>143</v>
      </c>
      <c r="H391" s="35"/>
      <c r="I391" s="35"/>
      <c r="J391" s="36">
        <v>42118</v>
      </c>
      <c r="K391" s="37">
        <v>15048146</v>
      </c>
      <c r="L391" s="36">
        <v>42145</v>
      </c>
      <c r="M391" s="38"/>
      <c r="N391" s="38"/>
      <c r="O391" s="39"/>
      <c r="P391" s="30">
        <f t="shared" si="20"/>
        <v>0</v>
      </c>
    </row>
    <row r="392" spans="1:16" x14ac:dyDescent="0.25">
      <c r="A392" s="32">
        <v>42118</v>
      </c>
      <c r="B392" s="33">
        <v>1459</v>
      </c>
      <c r="C392" s="33" t="str">
        <f t="shared" si="18"/>
        <v>1</v>
      </c>
      <c r="D392" s="33" t="s">
        <v>32</v>
      </c>
      <c r="E392" s="34" t="str">
        <f t="shared" si="19"/>
        <v>BOGOTA</v>
      </c>
      <c r="F392" s="33" t="str">
        <f>VLOOKUP(D392,[1]Hoja2!$A$2:$B$75,2,FALSE)</f>
        <v>ALVARO FLOREZ</v>
      </c>
      <c r="G392" s="33" t="s">
        <v>36</v>
      </c>
      <c r="H392" s="35"/>
      <c r="I392" s="35"/>
      <c r="J392" s="36">
        <v>42122</v>
      </c>
      <c r="K392" s="37">
        <v>15040158</v>
      </c>
      <c r="L392" s="36">
        <v>42149</v>
      </c>
      <c r="M392" s="38"/>
      <c r="N392" s="38"/>
      <c r="O392" s="39"/>
      <c r="P392" s="30">
        <f t="shared" si="20"/>
        <v>4</v>
      </c>
    </row>
    <row r="393" spans="1:16" x14ac:dyDescent="0.25">
      <c r="A393" s="32">
        <v>42121</v>
      </c>
      <c r="B393" s="33">
        <v>1439</v>
      </c>
      <c r="C393" s="33" t="str">
        <f t="shared" si="18"/>
        <v>1</v>
      </c>
      <c r="D393" s="33" t="s">
        <v>29</v>
      </c>
      <c r="E393" s="34" t="str">
        <f t="shared" si="19"/>
        <v>BOGOTA</v>
      </c>
      <c r="F393" s="33" t="str">
        <f>VLOOKUP(D393,[1]Hoja2!$A$2:$B$75,2,FALSE)</f>
        <v>MARINA DIAZ</v>
      </c>
      <c r="G393" s="33" t="s">
        <v>96</v>
      </c>
      <c r="H393" s="35"/>
      <c r="I393" s="35"/>
      <c r="J393" s="36">
        <v>42121</v>
      </c>
      <c r="K393" s="37">
        <v>15040151</v>
      </c>
      <c r="L393" s="36">
        <v>42149</v>
      </c>
      <c r="M393" s="38"/>
      <c r="N393" s="38"/>
      <c r="O393" s="39"/>
      <c r="P393" s="30">
        <f t="shared" si="20"/>
        <v>0</v>
      </c>
    </row>
    <row r="394" spans="1:16" x14ac:dyDescent="0.25">
      <c r="A394" s="32">
        <v>42121</v>
      </c>
      <c r="B394" s="33">
        <v>8000781</v>
      </c>
      <c r="C394" s="33" t="str">
        <f t="shared" si="18"/>
        <v>8</v>
      </c>
      <c r="D394" s="33" t="s">
        <v>102</v>
      </c>
      <c r="E394" s="34" t="str">
        <f t="shared" si="19"/>
        <v>MEDELLIN</v>
      </c>
      <c r="F394" s="33" t="str">
        <f>VLOOKUP(D394,[1]Hoja2!$A$2:$B$75,2,FALSE)</f>
        <v>AICARDO ROMAN</v>
      </c>
      <c r="G394" s="33" t="s">
        <v>59</v>
      </c>
      <c r="H394" s="35"/>
      <c r="I394" s="35"/>
      <c r="J394" s="36">
        <v>42121</v>
      </c>
      <c r="K394" s="37">
        <v>15048153</v>
      </c>
      <c r="L394" s="36">
        <v>42149</v>
      </c>
      <c r="M394" s="38"/>
      <c r="N394" s="38"/>
      <c r="O394" s="39"/>
      <c r="P394" s="30">
        <f t="shared" si="20"/>
        <v>0</v>
      </c>
    </row>
    <row r="395" spans="1:16" x14ac:dyDescent="0.25">
      <c r="A395" s="32">
        <v>42121</v>
      </c>
      <c r="B395" s="33">
        <v>8000784</v>
      </c>
      <c r="C395" s="33" t="str">
        <f t="shared" si="18"/>
        <v>8</v>
      </c>
      <c r="D395" s="33" t="s">
        <v>102</v>
      </c>
      <c r="E395" s="34" t="str">
        <f t="shared" si="19"/>
        <v>MEDELLIN</v>
      </c>
      <c r="F395" s="33" t="str">
        <f>VLOOKUP(D395,[1]Hoja2!$A$2:$B$75,2,FALSE)</f>
        <v>AICARDO ROMAN</v>
      </c>
      <c r="G395" s="33" t="s">
        <v>59</v>
      </c>
      <c r="H395" s="35"/>
      <c r="I395" s="35"/>
      <c r="J395" s="36">
        <v>42122</v>
      </c>
      <c r="K395" s="37">
        <v>15048157</v>
      </c>
      <c r="L395" s="36">
        <v>42149</v>
      </c>
      <c r="M395" s="38"/>
      <c r="N395" s="38"/>
      <c r="O395" s="39"/>
      <c r="P395" s="30">
        <f t="shared" si="20"/>
        <v>1</v>
      </c>
    </row>
    <row r="396" spans="1:16" x14ac:dyDescent="0.25">
      <c r="A396" s="32">
        <v>42121</v>
      </c>
      <c r="B396" s="33">
        <v>1462</v>
      </c>
      <c r="C396" s="33" t="str">
        <f t="shared" si="18"/>
        <v>1</v>
      </c>
      <c r="D396" s="33" t="s">
        <v>35</v>
      </c>
      <c r="E396" s="34" t="str">
        <f t="shared" si="19"/>
        <v>BOGOTA</v>
      </c>
      <c r="F396" s="33" t="str">
        <f>VLOOKUP(D396,[1]Hoja2!$A$2:$B$75,2,FALSE)</f>
        <v>JAVIER RAMIREZ</v>
      </c>
      <c r="G396" s="33" t="s">
        <v>327</v>
      </c>
      <c r="H396" s="35"/>
      <c r="I396" s="35"/>
      <c r="J396" s="36">
        <v>42121</v>
      </c>
      <c r="K396" s="37">
        <v>15040152</v>
      </c>
      <c r="L396" s="36">
        <v>42132</v>
      </c>
      <c r="M396" s="38"/>
      <c r="N396" s="38"/>
      <c r="O396" s="39"/>
      <c r="P396" s="30">
        <f t="shared" si="20"/>
        <v>0</v>
      </c>
    </row>
    <row r="397" spans="1:16" x14ac:dyDescent="0.25">
      <c r="A397" s="32">
        <v>42121</v>
      </c>
      <c r="B397" s="33">
        <v>1471</v>
      </c>
      <c r="C397" s="33" t="str">
        <f t="shared" si="18"/>
        <v>1</v>
      </c>
      <c r="D397" s="33" t="s">
        <v>14</v>
      </c>
      <c r="E397" s="34" t="str">
        <f t="shared" si="19"/>
        <v>BOGOTA</v>
      </c>
      <c r="F397" s="33" t="str">
        <f>VLOOKUP(D397,[1]Hoja2!$A$2:$B$75,2,FALSE)</f>
        <v>BEATRIZ BAIN</v>
      </c>
      <c r="G397" s="33" t="s">
        <v>328</v>
      </c>
      <c r="H397" s="35"/>
      <c r="I397" s="35"/>
      <c r="J397" s="36">
        <v>42132</v>
      </c>
      <c r="K397" s="37">
        <v>15050072</v>
      </c>
      <c r="L397" s="36">
        <v>42159</v>
      </c>
      <c r="M397" s="38"/>
      <c r="N397" s="38"/>
      <c r="O397" s="39"/>
      <c r="P397" s="30">
        <f t="shared" si="20"/>
        <v>11</v>
      </c>
    </row>
    <row r="398" spans="1:16" x14ac:dyDescent="0.25">
      <c r="A398" s="32">
        <v>42122</v>
      </c>
      <c r="B398" s="33">
        <v>8000732</v>
      </c>
      <c r="C398" s="33" t="str">
        <f t="shared" si="18"/>
        <v>8</v>
      </c>
      <c r="D398" s="33" t="s">
        <v>102</v>
      </c>
      <c r="E398" s="34" t="str">
        <f t="shared" si="19"/>
        <v>MEDELLIN</v>
      </c>
      <c r="F398" s="33" t="str">
        <f>VLOOKUP(D398,[1]Hoja2!$A$2:$B$75,2,FALSE)</f>
        <v>AICARDO ROMAN</v>
      </c>
      <c r="G398" s="33" t="s">
        <v>168</v>
      </c>
      <c r="H398" s="35"/>
      <c r="I398" s="35"/>
      <c r="J398" s="36">
        <v>42122</v>
      </c>
      <c r="K398" s="37">
        <v>15048159</v>
      </c>
      <c r="L398" s="36">
        <v>42149</v>
      </c>
      <c r="M398" s="38"/>
      <c r="N398" s="38"/>
      <c r="O398" s="39"/>
      <c r="P398" s="30">
        <f t="shared" si="20"/>
        <v>0</v>
      </c>
    </row>
    <row r="399" spans="1:16" x14ac:dyDescent="0.25">
      <c r="A399" s="32">
        <v>42122</v>
      </c>
      <c r="B399" s="33">
        <v>1474</v>
      </c>
      <c r="C399" s="33" t="str">
        <f t="shared" si="18"/>
        <v>1</v>
      </c>
      <c r="D399" s="33" t="s">
        <v>38</v>
      </c>
      <c r="E399" s="34" t="str">
        <f t="shared" si="19"/>
        <v>BOGOTA</v>
      </c>
      <c r="F399" s="33" t="str">
        <f>VLOOKUP(D399,[1]Hoja2!$A$2:$B$75,2,FALSE)</f>
        <v>SANTIAGO VENGOECHEA</v>
      </c>
      <c r="G399" s="33" t="s">
        <v>329</v>
      </c>
      <c r="H399" s="35"/>
      <c r="I399" s="35"/>
      <c r="J399" s="36">
        <v>42124</v>
      </c>
      <c r="K399" s="37">
        <v>15040168</v>
      </c>
      <c r="L399" s="36">
        <v>42152</v>
      </c>
      <c r="M399" s="38"/>
      <c r="N399" s="38"/>
      <c r="O399" s="39"/>
      <c r="P399" s="30">
        <f t="shared" si="20"/>
        <v>2</v>
      </c>
    </row>
    <row r="400" spans="1:16" x14ac:dyDescent="0.25">
      <c r="A400" s="32">
        <v>42122</v>
      </c>
      <c r="B400" s="33">
        <v>1472</v>
      </c>
      <c r="C400" s="33" t="str">
        <f t="shared" si="18"/>
        <v>1</v>
      </c>
      <c r="D400" s="33" t="s">
        <v>35</v>
      </c>
      <c r="E400" s="34" t="str">
        <f t="shared" si="19"/>
        <v>BOGOTA</v>
      </c>
      <c r="F400" s="33" t="str">
        <f>VLOOKUP(D400,[1]Hoja2!$A$2:$B$75,2,FALSE)</f>
        <v>JAVIER RAMIREZ</v>
      </c>
      <c r="G400" s="33" t="s">
        <v>330</v>
      </c>
      <c r="H400" s="35"/>
      <c r="I400" s="35"/>
      <c r="J400" s="36">
        <v>42123</v>
      </c>
      <c r="K400" s="37">
        <v>15040163</v>
      </c>
      <c r="L400" s="36">
        <v>42150</v>
      </c>
      <c r="M400" s="38"/>
      <c r="N400" s="38"/>
      <c r="O400" s="39"/>
      <c r="P400" s="30">
        <f t="shared" si="20"/>
        <v>1</v>
      </c>
    </row>
    <row r="401" spans="1:16" x14ac:dyDescent="0.25">
      <c r="A401" s="32">
        <v>42123</v>
      </c>
      <c r="B401" s="33">
        <v>8000763</v>
      </c>
      <c r="C401" s="33" t="str">
        <f t="shared" si="18"/>
        <v>8</v>
      </c>
      <c r="D401" s="33" t="s">
        <v>102</v>
      </c>
      <c r="E401" s="34" t="str">
        <f t="shared" si="19"/>
        <v>MEDELLIN</v>
      </c>
      <c r="F401" s="33" t="str">
        <f>VLOOKUP(D401,[1]Hoja2!$A$2:$B$75,2,FALSE)</f>
        <v>AICARDO ROMAN</v>
      </c>
      <c r="G401" s="33" t="s">
        <v>168</v>
      </c>
      <c r="H401" s="35"/>
      <c r="I401" s="35"/>
      <c r="J401" s="36">
        <v>42123</v>
      </c>
      <c r="K401" s="37">
        <v>15048164</v>
      </c>
      <c r="L401" s="36">
        <v>42150</v>
      </c>
      <c r="M401" s="38"/>
      <c r="N401" s="38"/>
      <c r="O401" s="39"/>
      <c r="P401" s="30">
        <f t="shared" si="20"/>
        <v>0</v>
      </c>
    </row>
    <row r="402" spans="1:16" x14ac:dyDescent="0.25">
      <c r="A402" s="32">
        <v>42123</v>
      </c>
      <c r="B402" s="33">
        <v>8000791</v>
      </c>
      <c r="C402" s="33" t="str">
        <f t="shared" si="18"/>
        <v>8</v>
      </c>
      <c r="D402" s="33" t="s">
        <v>102</v>
      </c>
      <c r="E402" s="34" t="str">
        <f t="shared" si="19"/>
        <v>MEDELLIN</v>
      </c>
      <c r="F402" s="33" t="str">
        <f>VLOOKUP(D402,[1]Hoja2!$A$2:$B$75,2,FALSE)</f>
        <v>AICARDO ROMAN</v>
      </c>
      <c r="G402" s="33" t="s">
        <v>224</v>
      </c>
      <c r="H402" s="35"/>
      <c r="I402" s="35"/>
      <c r="J402" s="36">
        <v>42123</v>
      </c>
      <c r="K402" s="37">
        <v>15048165</v>
      </c>
      <c r="L402" s="36">
        <v>42135</v>
      </c>
      <c r="M402" s="38"/>
      <c r="N402" s="38"/>
      <c r="O402" s="39"/>
      <c r="P402" s="30">
        <f t="shared" si="20"/>
        <v>0</v>
      </c>
    </row>
    <row r="403" spans="1:16" x14ac:dyDescent="0.25">
      <c r="A403" s="32">
        <v>42123</v>
      </c>
      <c r="B403" s="33">
        <v>1292</v>
      </c>
      <c r="C403" s="33" t="str">
        <f t="shared" si="18"/>
        <v>1</v>
      </c>
      <c r="D403" s="33" t="s">
        <v>12</v>
      </c>
      <c r="E403" s="34" t="str">
        <f t="shared" si="19"/>
        <v>BOGOTA</v>
      </c>
      <c r="F403" s="33" t="str">
        <f>VLOOKUP(D403,[1]Hoja2!$A$2:$B$75,2,FALSE)</f>
        <v>NORMA ROCIO GOMEZ</v>
      </c>
      <c r="G403" s="33" t="s">
        <v>165</v>
      </c>
      <c r="H403" s="35"/>
      <c r="I403" s="35"/>
      <c r="J403" s="36">
        <v>42123</v>
      </c>
      <c r="K403" s="37">
        <v>15040167</v>
      </c>
      <c r="L403" s="36">
        <v>42150</v>
      </c>
      <c r="M403" s="38"/>
      <c r="N403" s="38"/>
      <c r="O403" s="39"/>
      <c r="P403" s="30">
        <f t="shared" si="20"/>
        <v>0</v>
      </c>
    </row>
    <row r="404" spans="1:16" x14ac:dyDescent="0.25">
      <c r="A404" s="32">
        <v>42123</v>
      </c>
      <c r="B404" s="33">
        <v>1479</v>
      </c>
      <c r="C404" s="33" t="str">
        <f t="shared" si="18"/>
        <v>1</v>
      </c>
      <c r="D404" s="33" t="s">
        <v>12</v>
      </c>
      <c r="E404" s="34" t="str">
        <f t="shared" si="19"/>
        <v>BOGOTA</v>
      </c>
      <c r="F404" s="33" t="str">
        <f>VLOOKUP(D404,[1]Hoja2!$A$2:$B$75,2,FALSE)</f>
        <v>NORMA ROCIO GOMEZ</v>
      </c>
      <c r="G404" s="33" t="s">
        <v>331</v>
      </c>
      <c r="H404" s="35"/>
      <c r="I404" s="35"/>
      <c r="J404" s="36">
        <v>42123</v>
      </c>
      <c r="K404" s="37">
        <v>15040166</v>
      </c>
      <c r="L404" s="36">
        <v>42135</v>
      </c>
      <c r="M404" s="38"/>
      <c r="N404" s="38"/>
      <c r="O404" s="39"/>
      <c r="P404" s="30">
        <f t="shared" si="20"/>
        <v>0</v>
      </c>
    </row>
    <row r="405" spans="1:16" x14ac:dyDescent="0.25">
      <c r="A405" s="32">
        <v>42123</v>
      </c>
      <c r="B405" s="33">
        <v>1469</v>
      </c>
      <c r="C405" s="33" t="str">
        <f t="shared" si="18"/>
        <v>1</v>
      </c>
      <c r="D405" s="33" t="s">
        <v>14</v>
      </c>
      <c r="E405" s="34" t="str">
        <f t="shared" si="19"/>
        <v>BOGOTA</v>
      </c>
      <c r="F405" s="33" t="str">
        <f>VLOOKUP(D405,[1]Hoja2!$A$2:$B$75,2,FALSE)</f>
        <v>BEATRIZ BAIN</v>
      </c>
      <c r="G405" s="33" t="s">
        <v>332</v>
      </c>
      <c r="H405" s="35"/>
      <c r="I405" s="35"/>
      <c r="J405" s="36">
        <v>42128</v>
      </c>
      <c r="K405" s="37">
        <v>15050043</v>
      </c>
      <c r="L405" s="36">
        <v>42156</v>
      </c>
      <c r="M405" s="38"/>
      <c r="N405" s="38"/>
      <c r="O405" s="39"/>
      <c r="P405" s="30">
        <f t="shared" si="20"/>
        <v>5</v>
      </c>
    </row>
    <row r="406" spans="1:16" x14ac:dyDescent="0.25">
      <c r="A406" s="32">
        <v>42123</v>
      </c>
      <c r="B406" s="33">
        <v>1470</v>
      </c>
      <c r="C406" s="33" t="str">
        <f t="shared" si="18"/>
        <v>1</v>
      </c>
      <c r="D406" s="33" t="s">
        <v>14</v>
      </c>
      <c r="E406" s="34" t="str">
        <f t="shared" si="19"/>
        <v>BOGOTA</v>
      </c>
      <c r="F406" s="33" t="str">
        <f>VLOOKUP(D406,[1]Hoja2!$A$2:$B$75,2,FALSE)</f>
        <v>BEATRIZ BAIN</v>
      </c>
      <c r="G406" s="33" t="s">
        <v>332</v>
      </c>
      <c r="H406" s="35"/>
      <c r="I406" s="35"/>
      <c r="J406" s="36">
        <v>42128</v>
      </c>
      <c r="K406" s="37">
        <v>15050042</v>
      </c>
      <c r="L406" s="36">
        <v>42156</v>
      </c>
      <c r="M406" s="38"/>
      <c r="N406" s="38"/>
      <c r="O406" s="39"/>
      <c r="P406" s="30">
        <f t="shared" si="20"/>
        <v>5</v>
      </c>
    </row>
    <row r="407" spans="1:16" x14ac:dyDescent="0.25">
      <c r="A407" s="32">
        <v>42123</v>
      </c>
      <c r="B407" s="33">
        <v>1477</v>
      </c>
      <c r="C407" s="33" t="str">
        <f t="shared" si="18"/>
        <v>1</v>
      </c>
      <c r="D407" s="33" t="s">
        <v>29</v>
      </c>
      <c r="E407" s="34" t="str">
        <f t="shared" si="19"/>
        <v>BOGOTA</v>
      </c>
      <c r="F407" s="33" t="str">
        <f>VLOOKUP(D407,[1]Hoja2!$A$2:$B$75,2,FALSE)</f>
        <v>MARINA DIAZ</v>
      </c>
      <c r="G407" s="33" t="s">
        <v>46</v>
      </c>
      <c r="H407" s="35"/>
      <c r="I407" s="35"/>
      <c r="J407" s="36">
        <v>42124</v>
      </c>
      <c r="K407" s="37">
        <v>15040175</v>
      </c>
      <c r="L407" s="36">
        <v>42152</v>
      </c>
      <c r="M407" s="38"/>
      <c r="N407" s="38"/>
      <c r="O407" s="39"/>
      <c r="P407" s="30">
        <f t="shared" si="20"/>
        <v>1</v>
      </c>
    </row>
    <row r="408" spans="1:16" x14ac:dyDescent="0.25">
      <c r="A408" s="32">
        <v>42123</v>
      </c>
      <c r="B408" s="33">
        <v>1480</v>
      </c>
      <c r="C408" s="33" t="str">
        <f t="shared" si="18"/>
        <v>1</v>
      </c>
      <c r="D408" s="33" t="s">
        <v>29</v>
      </c>
      <c r="E408" s="34" t="str">
        <f t="shared" si="19"/>
        <v>BOGOTA</v>
      </c>
      <c r="F408" s="33" t="str">
        <f>VLOOKUP(D408,[1]Hoja2!$A$2:$B$75,2,FALSE)</f>
        <v>MARINA DIAZ</v>
      </c>
      <c r="G408" s="33" t="s">
        <v>321</v>
      </c>
      <c r="H408" s="35"/>
      <c r="I408" s="35"/>
      <c r="J408" s="36">
        <v>42124</v>
      </c>
      <c r="K408" s="37">
        <v>15040176</v>
      </c>
      <c r="L408" s="36">
        <v>42152</v>
      </c>
      <c r="M408" s="38"/>
      <c r="N408" s="38"/>
      <c r="O408" s="39"/>
      <c r="P408" s="30">
        <f t="shared" si="20"/>
        <v>1</v>
      </c>
    </row>
    <row r="409" spans="1:16" x14ac:dyDescent="0.25">
      <c r="A409" s="32">
        <v>42123</v>
      </c>
      <c r="B409" s="33">
        <v>1484</v>
      </c>
      <c r="C409" s="33" t="str">
        <f t="shared" si="18"/>
        <v>1</v>
      </c>
      <c r="D409" s="33" t="s">
        <v>35</v>
      </c>
      <c r="E409" s="34" t="str">
        <f t="shared" si="19"/>
        <v>BOGOTA</v>
      </c>
      <c r="F409" s="33" t="str">
        <f>VLOOKUP(D409,[1]Hoja2!$A$2:$B$75,2,FALSE)</f>
        <v>JAVIER RAMIREZ</v>
      </c>
      <c r="G409" s="33" t="s">
        <v>330</v>
      </c>
      <c r="H409" s="35"/>
      <c r="I409" s="35"/>
      <c r="J409" s="36">
        <v>42124</v>
      </c>
      <c r="K409" s="37">
        <v>15040169</v>
      </c>
      <c r="L409" s="36">
        <v>42152</v>
      </c>
      <c r="M409" s="38"/>
      <c r="N409" s="38"/>
      <c r="O409" s="39"/>
      <c r="P409" s="30">
        <f t="shared" si="20"/>
        <v>1</v>
      </c>
    </row>
    <row r="410" spans="1:16" x14ac:dyDescent="0.25">
      <c r="A410" s="32">
        <v>42124</v>
      </c>
      <c r="B410" s="33">
        <v>1490</v>
      </c>
      <c r="C410" s="33" t="str">
        <f t="shared" si="18"/>
        <v>1</v>
      </c>
      <c r="D410" s="33" t="s">
        <v>32</v>
      </c>
      <c r="E410" s="34" t="str">
        <f t="shared" si="19"/>
        <v>BOGOTA</v>
      </c>
      <c r="F410" s="33" t="str">
        <f>VLOOKUP(D410,[1]Hoja2!$A$2:$B$75,2,FALSE)</f>
        <v>ALVARO FLOREZ</v>
      </c>
      <c r="G410" s="33" t="s">
        <v>333</v>
      </c>
      <c r="H410" s="35"/>
      <c r="I410" s="35"/>
      <c r="J410" s="36">
        <v>42124</v>
      </c>
      <c r="K410" s="37">
        <v>15040174</v>
      </c>
      <c r="L410" s="36">
        <v>42152</v>
      </c>
      <c r="M410" s="38"/>
      <c r="N410" s="38"/>
      <c r="O410" s="39"/>
      <c r="P410" s="30">
        <f t="shared" si="20"/>
        <v>0</v>
      </c>
    </row>
    <row r="411" spans="1:16" x14ac:dyDescent="0.25">
      <c r="A411" s="32">
        <v>42124</v>
      </c>
      <c r="B411" s="33">
        <v>1460</v>
      </c>
      <c r="C411" s="33" t="str">
        <f t="shared" si="18"/>
        <v>1</v>
      </c>
      <c r="D411" s="33" t="s">
        <v>35</v>
      </c>
      <c r="E411" s="34" t="str">
        <f t="shared" si="19"/>
        <v>BOGOTA</v>
      </c>
      <c r="F411" s="33" t="str">
        <f>VLOOKUP(D411,[1]Hoja2!$A$2:$B$75,2,FALSE)</f>
        <v>JAVIER RAMIREZ</v>
      </c>
      <c r="G411" s="33" t="s">
        <v>334</v>
      </c>
      <c r="H411" s="35"/>
      <c r="I411" s="35"/>
      <c r="J411" s="36">
        <v>42124</v>
      </c>
      <c r="K411" s="37">
        <v>15040170</v>
      </c>
      <c r="L411" s="36">
        <v>42152</v>
      </c>
      <c r="M411" s="38"/>
      <c r="N411" s="38"/>
      <c r="O411" s="39"/>
      <c r="P411" s="30">
        <f t="shared" si="20"/>
        <v>0</v>
      </c>
    </row>
    <row r="412" spans="1:16" x14ac:dyDescent="0.25">
      <c r="A412" s="32">
        <v>42124</v>
      </c>
      <c r="B412" s="33">
        <v>8000783</v>
      </c>
      <c r="C412" s="33" t="str">
        <f t="shared" si="18"/>
        <v>8</v>
      </c>
      <c r="D412" s="33" t="s">
        <v>102</v>
      </c>
      <c r="E412" s="34" t="str">
        <f t="shared" si="19"/>
        <v>MEDELLIN</v>
      </c>
      <c r="F412" s="33" t="str">
        <f>VLOOKUP(D412,[1]Hoja2!$A$2:$B$75,2,FALSE)</f>
        <v>AICARDO ROMAN</v>
      </c>
      <c r="G412" s="33" t="s">
        <v>335</v>
      </c>
      <c r="H412" s="35"/>
      <c r="I412" s="35"/>
      <c r="J412" s="36">
        <v>42124</v>
      </c>
      <c r="K412" s="37">
        <v>15048171</v>
      </c>
      <c r="L412" s="36">
        <v>42152</v>
      </c>
      <c r="M412" s="38"/>
      <c r="N412" s="38"/>
      <c r="O412" s="39"/>
      <c r="P412" s="30">
        <f t="shared" si="20"/>
        <v>0</v>
      </c>
    </row>
    <row r="413" spans="1:16" x14ac:dyDescent="0.25">
      <c r="A413" s="32">
        <v>42124</v>
      </c>
      <c r="B413" s="33">
        <v>8000797</v>
      </c>
      <c r="C413" s="33" t="str">
        <f t="shared" si="18"/>
        <v>8</v>
      </c>
      <c r="D413" s="33" t="s">
        <v>102</v>
      </c>
      <c r="E413" s="34" t="str">
        <f t="shared" si="19"/>
        <v>MEDELLIN</v>
      </c>
      <c r="F413" s="33" t="str">
        <f>VLOOKUP(D413,[1]Hoja2!$A$2:$B$75,2,FALSE)</f>
        <v>AICARDO ROMAN</v>
      </c>
      <c r="G413" s="33" t="s">
        <v>336</v>
      </c>
      <c r="H413" s="35"/>
      <c r="I413" s="35"/>
      <c r="J413" s="36">
        <v>42124</v>
      </c>
      <c r="K413" s="37">
        <v>15048172</v>
      </c>
      <c r="L413" s="36">
        <v>42152</v>
      </c>
      <c r="M413" s="38"/>
      <c r="N413" s="38"/>
      <c r="O413" s="39"/>
      <c r="P413" s="30">
        <f t="shared" si="20"/>
        <v>0</v>
      </c>
    </row>
    <row r="414" spans="1:16" x14ac:dyDescent="0.25">
      <c r="A414" s="32">
        <v>42124</v>
      </c>
      <c r="B414" s="33">
        <v>8000794</v>
      </c>
      <c r="C414" s="33" t="str">
        <f t="shared" si="18"/>
        <v>8</v>
      </c>
      <c r="D414" s="33" t="s">
        <v>102</v>
      </c>
      <c r="E414" s="34" t="str">
        <f t="shared" si="19"/>
        <v>MEDELLIN</v>
      </c>
      <c r="F414" s="33" t="str">
        <f>VLOOKUP(D414,[1]Hoja2!$A$2:$B$75,2,FALSE)</f>
        <v>AICARDO ROMAN</v>
      </c>
      <c r="G414" s="33" t="s">
        <v>168</v>
      </c>
      <c r="H414" s="35"/>
      <c r="I414" s="35"/>
      <c r="J414" s="36">
        <v>42128</v>
      </c>
      <c r="K414" s="37">
        <v>15058047</v>
      </c>
      <c r="L414" s="36">
        <v>42156</v>
      </c>
      <c r="M414" s="38"/>
      <c r="N414" s="38"/>
      <c r="O414" s="39"/>
      <c r="P414" s="30">
        <f t="shared" si="20"/>
        <v>4</v>
      </c>
    </row>
    <row r="415" spans="1:16" x14ac:dyDescent="0.25">
      <c r="A415" s="32">
        <v>42124</v>
      </c>
      <c r="B415" s="33">
        <v>8000786</v>
      </c>
      <c r="C415" s="33" t="str">
        <f t="shared" si="18"/>
        <v>8</v>
      </c>
      <c r="D415" s="33" t="s">
        <v>102</v>
      </c>
      <c r="E415" s="34" t="str">
        <f t="shared" si="19"/>
        <v>MEDELLIN</v>
      </c>
      <c r="F415" s="33" t="str">
        <f>VLOOKUP(D415,[1]Hoja2!$A$2:$B$75,2,FALSE)</f>
        <v>AICARDO ROMAN</v>
      </c>
      <c r="G415" s="33" t="s">
        <v>337</v>
      </c>
      <c r="H415" s="35"/>
      <c r="I415" s="35"/>
      <c r="J415" s="36">
        <v>42124</v>
      </c>
      <c r="K415" s="37">
        <v>15048173</v>
      </c>
      <c r="L415" s="36">
        <v>42152</v>
      </c>
      <c r="M415" s="38"/>
      <c r="N415" s="38"/>
      <c r="O415" s="39"/>
      <c r="P415" s="30">
        <f t="shared" si="20"/>
        <v>0</v>
      </c>
    </row>
    <row r="416" spans="1:16" x14ac:dyDescent="0.25">
      <c r="A416" s="32">
        <v>42124</v>
      </c>
      <c r="B416" s="33">
        <v>8000795</v>
      </c>
      <c r="C416" s="33" t="str">
        <f t="shared" si="18"/>
        <v>8</v>
      </c>
      <c r="D416" s="33" t="s">
        <v>102</v>
      </c>
      <c r="E416" s="34" t="str">
        <f t="shared" si="19"/>
        <v>MEDELLIN</v>
      </c>
      <c r="F416" s="33" t="str">
        <f>VLOOKUP(D416,[1]Hoja2!$A$2:$B$75,2,FALSE)</f>
        <v>AICARDO ROMAN</v>
      </c>
      <c r="G416" s="33" t="s">
        <v>224</v>
      </c>
      <c r="H416" s="35"/>
      <c r="I416" s="35"/>
      <c r="J416" s="36">
        <v>42128</v>
      </c>
      <c r="K416" s="37">
        <v>15058041</v>
      </c>
      <c r="L416" s="36">
        <v>42156</v>
      </c>
      <c r="M416" s="38"/>
      <c r="N416" s="38"/>
      <c r="O416" s="39"/>
      <c r="P416" s="30">
        <f t="shared" si="20"/>
        <v>4</v>
      </c>
    </row>
    <row r="417" spans="1:16" x14ac:dyDescent="0.25">
      <c r="A417" s="32">
        <v>42128</v>
      </c>
      <c r="B417" s="33">
        <v>6000665</v>
      </c>
      <c r="C417" s="33" t="str">
        <f t="shared" si="18"/>
        <v>6</v>
      </c>
      <c r="D417" s="33" t="s">
        <v>40</v>
      </c>
      <c r="E417" s="34" t="str">
        <f t="shared" si="19"/>
        <v>CALI</v>
      </c>
      <c r="F417" s="33" t="str">
        <f>VLOOKUP(D417,[1]Hoja2!$A$2:$B$75,2,FALSE)</f>
        <v>DIANA SOFIA OSPINA TOBON</v>
      </c>
      <c r="G417" s="33" t="s">
        <v>338</v>
      </c>
      <c r="H417" s="35">
        <f>VLOOKUP(B417,[1]Hoja9!$C$3:$M$636,5,)</f>
        <v>42128</v>
      </c>
      <c r="I417" s="35">
        <f>VLOOKUP(B417,[1]Hoja9!$C$3:$M$636,6,)</f>
        <v>42131</v>
      </c>
      <c r="J417" s="36">
        <v>42131</v>
      </c>
      <c r="K417" s="37">
        <v>15056068</v>
      </c>
      <c r="L417" s="36">
        <v>42170</v>
      </c>
      <c r="M417" s="38"/>
      <c r="N417" s="61" t="str">
        <f>VLOOKUP(B417,[1]Hoja9!$C$3:$M$636,11,)</f>
        <v>FALTABA AUT PRODUCTOS LAMITECH</v>
      </c>
      <c r="O417" s="39" t="s">
        <v>339</v>
      </c>
      <c r="P417" s="30">
        <f t="shared" si="20"/>
        <v>3</v>
      </c>
    </row>
    <row r="418" spans="1:16" x14ac:dyDescent="0.25">
      <c r="A418" s="32">
        <v>42128</v>
      </c>
      <c r="B418" s="33">
        <v>1492</v>
      </c>
      <c r="C418" s="33" t="str">
        <f t="shared" si="18"/>
        <v>1</v>
      </c>
      <c r="D418" s="33" t="s">
        <v>29</v>
      </c>
      <c r="E418" s="34" t="str">
        <f t="shared" si="19"/>
        <v>BOGOTA</v>
      </c>
      <c r="F418" s="33" t="str">
        <f>VLOOKUP(D418,[1]Hoja2!$A$2:$B$75,2,FALSE)</f>
        <v>MARINA DIAZ</v>
      </c>
      <c r="G418" s="33" t="s">
        <v>227</v>
      </c>
      <c r="H418" s="35"/>
      <c r="I418" s="35"/>
      <c r="J418" s="36">
        <v>42128</v>
      </c>
      <c r="K418" s="37">
        <v>15050048</v>
      </c>
      <c r="L418" s="36">
        <v>42156</v>
      </c>
      <c r="M418" s="38"/>
      <c r="N418" s="38"/>
      <c r="O418" s="39"/>
      <c r="P418" s="30">
        <f t="shared" si="20"/>
        <v>0</v>
      </c>
    </row>
    <row r="419" spans="1:16" x14ac:dyDescent="0.25">
      <c r="A419" s="32">
        <v>42128</v>
      </c>
      <c r="B419" s="33">
        <v>1494</v>
      </c>
      <c r="C419" s="33" t="str">
        <f t="shared" si="18"/>
        <v>1</v>
      </c>
      <c r="D419" s="33" t="s">
        <v>10</v>
      </c>
      <c r="E419" s="34" t="str">
        <f t="shared" si="19"/>
        <v>BOGOTA</v>
      </c>
      <c r="F419" s="33" t="str">
        <f>VLOOKUP(D419,[1]Hoja2!$A$2:$B$75,2,FALSE)</f>
        <v>FIORELLA FALASCHINI CAVUOTO</v>
      </c>
      <c r="G419" s="33" t="s">
        <v>140</v>
      </c>
      <c r="H419" s="35"/>
      <c r="I419" s="35"/>
      <c r="J419" s="36">
        <v>42129</v>
      </c>
      <c r="K419" s="37">
        <v>15050053</v>
      </c>
      <c r="L419" s="36">
        <v>42142</v>
      </c>
      <c r="M419" s="38"/>
      <c r="N419" s="38"/>
      <c r="O419" s="39"/>
      <c r="P419" s="30">
        <f t="shared" si="20"/>
        <v>1</v>
      </c>
    </row>
    <row r="420" spans="1:16" x14ac:dyDescent="0.25">
      <c r="A420" s="32">
        <v>42128</v>
      </c>
      <c r="B420" s="33">
        <v>6000664</v>
      </c>
      <c r="C420" s="33" t="str">
        <f t="shared" si="18"/>
        <v>6</v>
      </c>
      <c r="D420" s="33" t="s">
        <v>264</v>
      </c>
      <c r="E420" s="34" t="str">
        <f t="shared" si="19"/>
        <v>CALI</v>
      </c>
      <c r="F420" s="33" t="str">
        <f>VLOOKUP(D420,[1]Hoja2!$A$2:$B$75,2,FALSE)</f>
        <v>ZULEYMA ARBOLEDA FRANCO</v>
      </c>
      <c r="G420" s="33" t="s">
        <v>101</v>
      </c>
      <c r="H420" s="35"/>
      <c r="I420" s="35"/>
      <c r="J420" s="36">
        <v>42128</v>
      </c>
      <c r="K420" s="37">
        <v>15056046</v>
      </c>
      <c r="L420" s="36">
        <v>42156</v>
      </c>
      <c r="M420" s="38"/>
      <c r="N420" s="38"/>
      <c r="O420" s="39"/>
      <c r="P420" s="30">
        <f t="shared" si="20"/>
        <v>0</v>
      </c>
    </row>
    <row r="421" spans="1:16" x14ac:dyDescent="0.25">
      <c r="A421" s="32">
        <v>42129</v>
      </c>
      <c r="B421" s="33">
        <v>6000670</v>
      </c>
      <c r="C421" s="33" t="str">
        <f t="shared" si="18"/>
        <v>6</v>
      </c>
      <c r="D421" s="33" t="s">
        <v>264</v>
      </c>
      <c r="E421" s="34" t="str">
        <f t="shared" si="19"/>
        <v>CALI</v>
      </c>
      <c r="F421" s="33" t="str">
        <f>VLOOKUP(D421,[1]Hoja2!$A$2:$B$75,2,FALSE)</f>
        <v>ZULEYMA ARBOLEDA FRANCO</v>
      </c>
      <c r="G421" s="33" t="s">
        <v>340</v>
      </c>
      <c r="H421" s="35"/>
      <c r="I421" s="35"/>
      <c r="J421" s="36">
        <v>42129</v>
      </c>
      <c r="K421" s="37">
        <v>15056051</v>
      </c>
      <c r="L421" s="36">
        <v>42156</v>
      </c>
      <c r="M421" s="38"/>
      <c r="N421" s="38"/>
      <c r="O421" s="39"/>
      <c r="P421" s="30">
        <f t="shared" si="20"/>
        <v>0</v>
      </c>
    </row>
    <row r="422" spans="1:16" x14ac:dyDescent="0.25">
      <c r="A422" s="32">
        <v>42129</v>
      </c>
      <c r="B422" s="33">
        <v>6000667</v>
      </c>
      <c r="C422" s="33" t="str">
        <f t="shared" si="18"/>
        <v>6</v>
      </c>
      <c r="D422" s="33" t="s">
        <v>40</v>
      </c>
      <c r="E422" s="34" t="str">
        <f t="shared" si="19"/>
        <v>CALI</v>
      </c>
      <c r="F422" s="33" t="str">
        <f>VLOOKUP(D422,[1]Hoja2!$A$2:$B$75,2,FALSE)</f>
        <v>DIANA SOFIA OSPINA TOBON</v>
      </c>
      <c r="G422" s="33" t="s">
        <v>341</v>
      </c>
      <c r="H422" s="35"/>
      <c r="I422" s="35"/>
      <c r="J422" s="36">
        <v>42129</v>
      </c>
      <c r="K422" s="37">
        <v>15056054</v>
      </c>
      <c r="L422" s="36">
        <v>42156</v>
      </c>
      <c r="M422" s="38"/>
      <c r="N422" s="38"/>
      <c r="O422" s="39"/>
      <c r="P422" s="30">
        <f t="shared" si="20"/>
        <v>0</v>
      </c>
    </row>
    <row r="423" spans="1:16" x14ac:dyDescent="0.25">
      <c r="A423" s="32">
        <v>42129</v>
      </c>
      <c r="B423" s="33">
        <v>8000804</v>
      </c>
      <c r="C423" s="33" t="str">
        <f t="shared" si="18"/>
        <v>8</v>
      </c>
      <c r="D423" s="33" t="s">
        <v>102</v>
      </c>
      <c r="E423" s="34" t="str">
        <f t="shared" si="19"/>
        <v>MEDELLIN</v>
      </c>
      <c r="F423" s="33" t="str">
        <f>VLOOKUP(D423,[1]Hoja2!$A$2:$B$75,2,FALSE)</f>
        <v>AICARDO ROMAN</v>
      </c>
      <c r="G423" s="33" t="s">
        <v>103</v>
      </c>
      <c r="H423" s="35"/>
      <c r="I423" s="35"/>
      <c r="J423" s="36">
        <v>42129</v>
      </c>
      <c r="K423" s="37">
        <v>15058049</v>
      </c>
      <c r="L423" s="36">
        <v>42156</v>
      </c>
      <c r="M423" s="38"/>
      <c r="N423" s="38"/>
      <c r="O423" s="39"/>
      <c r="P423" s="30">
        <f t="shared" si="20"/>
        <v>0</v>
      </c>
    </row>
    <row r="424" spans="1:16" x14ac:dyDescent="0.25">
      <c r="A424" s="32">
        <v>42129</v>
      </c>
      <c r="B424" s="33">
        <v>6000669</v>
      </c>
      <c r="C424" s="33" t="str">
        <f t="shared" si="18"/>
        <v>6</v>
      </c>
      <c r="D424" s="33" t="s">
        <v>40</v>
      </c>
      <c r="E424" s="34" t="str">
        <f t="shared" si="19"/>
        <v>CALI</v>
      </c>
      <c r="F424" s="33" t="str">
        <f>VLOOKUP(D424,[1]Hoja2!$A$2:$B$75,2,FALSE)</f>
        <v>DIANA SOFIA OSPINA TOBON</v>
      </c>
      <c r="G424" s="33" t="s">
        <v>92</v>
      </c>
      <c r="H424" s="35"/>
      <c r="I424" s="35"/>
      <c r="J424" s="36">
        <v>42129</v>
      </c>
      <c r="K424" s="37">
        <v>15056052</v>
      </c>
      <c r="L424" s="36">
        <v>42156</v>
      </c>
      <c r="M424" s="38"/>
      <c r="N424" s="38"/>
      <c r="O424" s="39"/>
      <c r="P424" s="30">
        <f t="shared" si="20"/>
        <v>0</v>
      </c>
    </row>
    <row r="425" spans="1:16" x14ac:dyDescent="0.25">
      <c r="A425" s="32">
        <v>42129</v>
      </c>
      <c r="B425" s="33">
        <v>1447</v>
      </c>
      <c r="C425" s="33" t="str">
        <f t="shared" si="18"/>
        <v>1</v>
      </c>
      <c r="D425" s="33" t="s">
        <v>342</v>
      </c>
      <c r="E425" s="34" t="str">
        <f t="shared" si="19"/>
        <v>BOGOTA</v>
      </c>
      <c r="F425" s="33" t="str">
        <f>VLOOKUP(D425,[1]Hoja2!$A$2:$B$75,2,FALSE)</f>
        <v>ANDREA CERON</v>
      </c>
      <c r="G425" s="33" t="s">
        <v>343</v>
      </c>
      <c r="H425" s="35"/>
      <c r="I425" s="35"/>
      <c r="J425" s="36">
        <v>42129</v>
      </c>
      <c r="K425" s="37">
        <v>15050055</v>
      </c>
      <c r="L425" s="36">
        <v>42167</v>
      </c>
      <c r="M425" s="38"/>
      <c r="N425" s="38"/>
      <c r="O425" s="39"/>
      <c r="P425" s="30">
        <f t="shared" si="20"/>
        <v>0</v>
      </c>
    </row>
    <row r="426" spans="1:16" x14ac:dyDescent="0.25">
      <c r="A426" s="32">
        <v>42129</v>
      </c>
      <c r="B426" s="33">
        <v>1402</v>
      </c>
      <c r="C426" s="33" t="str">
        <f t="shared" si="18"/>
        <v>1</v>
      </c>
      <c r="D426" s="33" t="s">
        <v>29</v>
      </c>
      <c r="E426" s="34" t="str">
        <f t="shared" si="19"/>
        <v>BOGOTA</v>
      </c>
      <c r="F426" s="33" t="str">
        <f>VLOOKUP(D426,[1]Hoja2!$A$2:$B$75,2,FALSE)</f>
        <v>MARINA DIAZ</v>
      </c>
      <c r="G426" s="33" t="s">
        <v>321</v>
      </c>
      <c r="H426" s="35"/>
      <c r="I426" s="35"/>
      <c r="J426" s="36">
        <v>42129</v>
      </c>
      <c r="K426" s="37">
        <v>15050050</v>
      </c>
      <c r="L426" s="36">
        <v>42156</v>
      </c>
      <c r="M426" s="38"/>
      <c r="N426" s="38"/>
      <c r="O426" s="39"/>
      <c r="P426" s="30">
        <f t="shared" si="20"/>
        <v>0</v>
      </c>
    </row>
    <row r="427" spans="1:16" x14ac:dyDescent="0.25">
      <c r="A427" s="32">
        <v>42129</v>
      </c>
      <c r="B427" s="33">
        <v>1502</v>
      </c>
      <c r="C427" s="33" t="str">
        <f t="shared" si="18"/>
        <v>1</v>
      </c>
      <c r="D427" s="33" t="s">
        <v>9</v>
      </c>
      <c r="E427" s="34" t="str">
        <f t="shared" si="19"/>
        <v>BOGOTA</v>
      </c>
      <c r="F427" s="33" t="str">
        <f>VLOOKUP(D427,[1]Hoja2!$A$2:$B$75,2,FALSE)</f>
        <v>CLARA SANTAMARIA</v>
      </c>
      <c r="G427" s="33" t="s">
        <v>344</v>
      </c>
      <c r="H427" s="35"/>
      <c r="I427" s="35"/>
      <c r="J427" s="36">
        <v>42130</v>
      </c>
      <c r="K427" s="37">
        <v>15050058</v>
      </c>
      <c r="L427" s="36">
        <v>42142</v>
      </c>
      <c r="M427" s="38"/>
      <c r="N427" s="38"/>
      <c r="O427" s="39"/>
      <c r="P427" s="30">
        <f t="shared" si="20"/>
        <v>1</v>
      </c>
    </row>
    <row r="428" spans="1:16" x14ac:dyDescent="0.25">
      <c r="A428" s="32">
        <v>42130</v>
      </c>
      <c r="B428" s="33">
        <v>6000672</v>
      </c>
      <c r="C428" s="33" t="str">
        <f t="shared" si="18"/>
        <v>6</v>
      </c>
      <c r="D428" s="33" t="s">
        <v>40</v>
      </c>
      <c r="E428" s="34" t="str">
        <f t="shared" si="19"/>
        <v>CALI</v>
      </c>
      <c r="F428" s="33" t="str">
        <f>VLOOKUP(D428,[1]Hoja2!$A$2:$B$75,2,FALSE)</f>
        <v>DIANA SOFIA OSPINA TOBON</v>
      </c>
      <c r="G428" s="33" t="s">
        <v>338</v>
      </c>
      <c r="H428" s="35"/>
      <c r="I428" s="35"/>
      <c r="J428" s="36">
        <v>42131</v>
      </c>
      <c r="K428" s="37">
        <v>15056067</v>
      </c>
      <c r="L428" s="36">
        <v>42170</v>
      </c>
      <c r="M428" s="38"/>
      <c r="N428" s="38"/>
      <c r="O428" s="39"/>
      <c r="P428" s="30">
        <f t="shared" si="20"/>
        <v>1</v>
      </c>
    </row>
    <row r="429" spans="1:16" x14ac:dyDescent="0.25">
      <c r="A429" s="32">
        <v>42130</v>
      </c>
      <c r="B429" s="33">
        <v>1505</v>
      </c>
      <c r="C429" s="33" t="str">
        <f t="shared" si="18"/>
        <v>1</v>
      </c>
      <c r="D429" s="43" t="s">
        <v>15</v>
      </c>
      <c r="E429" s="34" t="str">
        <f t="shared" si="19"/>
        <v>BOGOTA</v>
      </c>
      <c r="F429" s="33" t="str">
        <f>VLOOKUP(D429,[1]Hoja2!$A$2:$B$75,2,FALSE)</f>
        <v>ELIZABETH ACOSTA</v>
      </c>
      <c r="G429" s="33" t="s">
        <v>345</v>
      </c>
      <c r="H429" s="35"/>
      <c r="I429" s="35"/>
      <c r="J429" s="36">
        <v>42130</v>
      </c>
      <c r="K429" s="37">
        <v>15050059</v>
      </c>
      <c r="L429" s="36">
        <v>42157</v>
      </c>
      <c r="M429" s="38"/>
      <c r="N429" s="38"/>
      <c r="O429" s="39"/>
      <c r="P429" s="30">
        <f t="shared" si="20"/>
        <v>0</v>
      </c>
    </row>
    <row r="430" spans="1:16" x14ac:dyDescent="0.25">
      <c r="A430" s="32">
        <v>42130</v>
      </c>
      <c r="B430" s="33">
        <v>1231</v>
      </c>
      <c r="C430" s="33" t="str">
        <f t="shared" si="18"/>
        <v>1</v>
      </c>
      <c r="D430" s="33" t="s">
        <v>35</v>
      </c>
      <c r="E430" s="34" t="str">
        <f t="shared" si="19"/>
        <v>BOGOTA</v>
      </c>
      <c r="F430" s="33" t="str">
        <f>VLOOKUP(D430,[1]Hoja2!$A$2:$B$75,2,FALSE)</f>
        <v>JAVIER RAMIREZ</v>
      </c>
      <c r="G430" s="33" t="s">
        <v>346</v>
      </c>
      <c r="H430" s="35"/>
      <c r="I430" s="35"/>
      <c r="J430" s="36">
        <v>42132</v>
      </c>
      <c r="K430" s="37">
        <v>15050071</v>
      </c>
      <c r="L430" s="36">
        <v>42159</v>
      </c>
      <c r="M430" s="38"/>
      <c r="N430" s="38"/>
      <c r="O430" s="39"/>
      <c r="P430" s="30">
        <f t="shared" si="20"/>
        <v>2</v>
      </c>
    </row>
    <row r="431" spans="1:16" x14ac:dyDescent="0.25">
      <c r="A431" s="32">
        <v>42130</v>
      </c>
      <c r="B431" s="33">
        <v>8000785</v>
      </c>
      <c r="C431" s="33" t="str">
        <f t="shared" si="18"/>
        <v>8</v>
      </c>
      <c r="D431" s="33" t="s">
        <v>102</v>
      </c>
      <c r="E431" s="34" t="str">
        <f t="shared" si="19"/>
        <v>MEDELLIN</v>
      </c>
      <c r="F431" s="33" t="str">
        <f>VLOOKUP(D431,[1]Hoja2!$A$2:$B$75,2,FALSE)</f>
        <v>AICARDO ROMAN</v>
      </c>
      <c r="G431" s="33" t="s">
        <v>347</v>
      </c>
      <c r="H431" s="35"/>
      <c r="I431" s="35"/>
      <c r="J431" s="36">
        <v>42131</v>
      </c>
      <c r="K431" s="37">
        <v>15058062</v>
      </c>
      <c r="L431" s="36">
        <v>42159</v>
      </c>
      <c r="M431" s="38"/>
      <c r="N431" s="38"/>
      <c r="O431" s="39"/>
      <c r="P431" s="30">
        <f t="shared" si="20"/>
        <v>1</v>
      </c>
    </row>
    <row r="432" spans="1:16" x14ac:dyDescent="0.25">
      <c r="A432" s="32">
        <v>42131</v>
      </c>
      <c r="B432" s="33">
        <v>1507</v>
      </c>
      <c r="C432" s="33" t="str">
        <f t="shared" si="18"/>
        <v>1</v>
      </c>
      <c r="D432" s="33" t="s">
        <v>342</v>
      </c>
      <c r="E432" s="34" t="str">
        <f t="shared" si="19"/>
        <v>BOGOTA</v>
      </c>
      <c r="F432" s="33" t="str">
        <f>VLOOKUP(D432,[1]Hoja2!$A$2:$B$75,2,FALSE)</f>
        <v>ANDREA CERON</v>
      </c>
      <c r="G432" s="33" t="s">
        <v>348</v>
      </c>
      <c r="H432" s="35"/>
      <c r="I432" s="35"/>
      <c r="J432" s="36">
        <v>42131</v>
      </c>
      <c r="K432" s="37">
        <v>15050066</v>
      </c>
      <c r="L432" s="36">
        <v>42159</v>
      </c>
      <c r="M432" s="38"/>
      <c r="N432" s="38"/>
      <c r="O432" s="39"/>
      <c r="P432" s="30">
        <f t="shared" si="20"/>
        <v>0</v>
      </c>
    </row>
    <row r="433" spans="1:16" x14ac:dyDescent="0.25">
      <c r="A433" s="32">
        <v>42131</v>
      </c>
      <c r="B433" s="33">
        <v>1504</v>
      </c>
      <c r="C433" s="33" t="str">
        <f t="shared" si="18"/>
        <v>1</v>
      </c>
      <c r="D433" s="33" t="s">
        <v>10</v>
      </c>
      <c r="E433" s="34" t="str">
        <f t="shared" si="19"/>
        <v>BOGOTA</v>
      </c>
      <c r="F433" s="33" t="str">
        <f>VLOOKUP(D433,[1]Hoja2!$A$2:$B$75,2,FALSE)</f>
        <v>FIORELLA FALASCHINI CAVUOTO</v>
      </c>
      <c r="G433" s="33" t="s">
        <v>349</v>
      </c>
      <c r="H433" s="35"/>
      <c r="I433" s="35"/>
      <c r="J433" s="36">
        <v>42131</v>
      </c>
      <c r="K433" s="37">
        <v>15050061</v>
      </c>
      <c r="L433" s="36">
        <v>42159</v>
      </c>
      <c r="M433" s="38"/>
      <c r="N433" s="38"/>
      <c r="O433" s="39"/>
      <c r="P433" s="30">
        <f t="shared" si="20"/>
        <v>0</v>
      </c>
    </row>
    <row r="434" spans="1:16" x14ac:dyDescent="0.25">
      <c r="A434" s="32">
        <v>42131</v>
      </c>
      <c r="B434" s="33">
        <v>1487</v>
      </c>
      <c r="C434" s="33" t="str">
        <f t="shared" si="18"/>
        <v>1</v>
      </c>
      <c r="D434" s="33" t="s">
        <v>14</v>
      </c>
      <c r="E434" s="34" t="str">
        <f t="shared" si="19"/>
        <v>BOGOTA</v>
      </c>
      <c r="F434" s="33" t="str">
        <f>VLOOKUP(D434,[1]Hoja2!$A$2:$B$75,2,FALSE)</f>
        <v>BEATRIZ BAIN</v>
      </c>
      <c r="G434" s="33" t="s">
        <v>350</v>
      </c>
      <c r="H434" s="35"/>
      <c r="I434" s="35"/>
      <c r="J434" s="36">
        <v>42131</v>
      </c>
      <c r="K434" s="37">
        <v>15050063</v>
      </c>
      <c r="L434" s="36">
        <v>42159</v>
      </c>
      <c r="M434" s="38"/>
      <c r="N434" s="38"/>
      <c r="O434" s="39"/>
      <c r="P434" s="30">
        <f t="shared" si="20"/>
        <v>0</v>
      </c>
    </row>
    <row r="435" spans="1:16" x14ac:dyDescent="0.25">
      <c r="A435" s="32">
        <v>42131</v>
      </c>
      <c r="B435" s="33">
        <v>8000806</v>
      </c>
      <c r="C435" s="33" t="str">
        <f t="shared" si="18"/>
        <v>8</v>
      </c>
      <c r="D435" s="33" t="s">
        <v>102</v>
      </c>
      <c r="E435" s="34" t="str">
        <f t="shared" si="19"/>
        <v>MEDELLIN</v>
      </c>
      <c r="F435" s="33" t="str">
        <f>VLOOKUP(D435,[1]Hoja2!$A$2:$B$75,2,FALSE)</f>
        <v>AICARDO ROMAN</v>
      </c>
      <c r="G435" s="33" t="s">
        <v>168</v>
      </c>
      <c r="H435" s="35"/>
      <c r="I435" s="35"/>
      <c r="J435" s="36">
        <v>42131</v>
      </c>
      <c r="K435" s="37">
        <v>15058069</v>
      </c>
      <c r="L435" s="36">
        <v>42159</v>
      </c>
      <c r="M435" s="38"/>
      <c r="N435" s="38"/>
      <c r="O435" s="39"/>
      <c r="P435" s="30">
        <f t="shared" si="20"/>
        <v>0</v>
      </c>
    </row>
    <row r="436" spans="1:16" x14ac:dyDescent="0.25">
      <c r="A436" s="32">
        <v>42132</v>
      </c>
      <c r="B436" s="33">
        <v>1509</v>
      </c>
      <c r="C436" s="33" t="str">
        <f t="shared" si="18"/>
        <v>1</v>
      </c>
      <c r="D436" s="33" t="s">
        <v>10</v>
      </c>
      <c r="E436" s="34" t="str">
        <f t="shared" si="19"/>
        <v>BOGOTA</v>
      </c>
      <c r="F436" s="33" t="str">
        <f>VLOOKUP(D436,[1]Hoja2!$A$2:$B$75,2,FALSE)</f>
        <v>FIORELLA FALASCHINI CAVUOTO</v>
      </c>
      <c r="G436" s="33" t="s">
        <v>161</v>
      </c>
      <c r="H436" s="35"/>
      <c r="I436" s="35"/>
      <c r="J436" s="36">
        <v>42132</v>
      </c>
      <c r="K436" s="37">
        <v>15050073</v>
      </c>
      <c r="L436" s="36">
        <v>42159</v>
      </c>
      <c r="M436" s="38"/>
      <c r="N436" s="38"/>
      <c r="O436" s="39"/>
      <c r="P436" s="30">
        <f t="shared" si="20"/>
        <v>0</v>
      </c>
    </row>
    <row r="437" spans="1:16" x14ac:dyDescent="0.25">
      <c r="A437" s="32">
        <v>42132</v>
      </c>
      <c r="B437" s="33">
        <v>8000805</v>
      </c>
      <c r="C437" s="33" t="str">
        <f t="shared" si="18"/>
        <v>8</v>
      </c>
      <c r="D437" s="33" t="s">
        <v>102</v>
      </c>
      <c r="E437" s="34" t="str">
        <f t="shared" si="19"/>
        <v>MEDELLIN</v>
      </c>
      <c r="F437" s="33" t="str">
        <f>VLOOKUP(D437,[1]Hoja2!$A$2:$B$75,2,FALSE)</f>
        <v>AICARDO ROMAN</v>
      </c>
      <c r="G437" s="33" t="s">
        <v>168</v>
      </c>
      <c r="H437" s="35"/>
      <c r="I437" s="35"/>
      <c r="J437" s="36">
        <v>42132</v>
      </c>
      <c r="K437" s="37">
        <v>15058070</v>
      </c>
      <c r="L437" s="36">
        <v>42159</v>
      </c>
      <c r="M437" s="38"/>
      <c r="N437" s="38"/>
      <c r="O437" s="39"/>
      <c r="P437" s="30">
        <f t="shared" si="20"/>
        <v>0</v>
      </c>
    </row>
    <row r="438" spans="1:16" x14ac:dyDescent="0.25">
      <c r="A438" s="32">
        <v>42132</v>
      </c>
      <c r="B438" s="33">
        <v>1508</v>
      </c>
      <c r="C438" s="33" t="str">
        <f t="shared" si="18"/>
        <v>1</v>
      </c>
      <c r="D438" s="43" t="s">
        <v>15</v>
      </c>
      <c r="E438" s="34" t="str">
        <f t="shared" si="19"/>
        <v>BOGOTA</v>
      </c>
      <c r="F438" s="33" t="str">
        <f>VLOOKUP(D438,[1]Hoja2!$A$2:$B$75,2,FALSE)</f>
        <v>ELIZABETH ACOSTA</v>
      </c>
      <c r="G438" s="33" t="s">
        <v>345</v>
      </c>
      <c r="H438" s="35"/>
      <c r="I438" s="35"/>
      <c r="J438" s="36">
        <v>42135</v>
      </c>
      <c r="K438" s="37">
        <v>15050075</v>
      </c>
      <c r="L438" s="36">
        <v>42159</v>
      </c>
      <c r="M438" s="38"/>
      <c r="N438" s="38"/>
      <c r="O438" s="39"/>
      <c r="P438" s="30">
        <f t="shared" si="20"/>
        <v>3</v>
      </c>
    </row>
    <row r="439" spans="1:16" x14ac:dyDescent="0.25">
      <c r="A439" s="32">
        <v>42132</v>
      </c>
      <c r="B439" s="33">
        <v>1518</v>
      </c>
      <c r="C439" s="33" t="str">
        <f t="shared" si="18"/>
        <v>1</v>
      </c>
      <c r="D439" s="33" t="s">
        <v>9</v>
      </c>
      <c r="E439" s="34" t="str">
        <f t="shared" si="19"/>
        <v>BOGOTA</v>
      </c>
      <c r="F439" s="33" t="str">
        <f>VLOOKUP(D439,[1]Hoja2!$A$2:$B$75,2,FALSE)</f>
        <v>CLARA SANTAMARIA</v>
      </c>
      <c r="G439" s="33" t="s">
        <v>351</v>
      </c>
      <c r="H439" s="35"/>
      <c r="I439" s="35"/>
      <c r="J439" s="36">
        <v>42135</v>
      </c>
      <c r="K439" s="37">
        <v>15050076</v>
      </c>
      <c r="L439" s="36">
        <v>42159</v>
      </c>
      <c r="M439" s="38"/>
      <c r="N439" s="38"/>
      <c r="O439" s="39"/>
      <c r="P439" s="30">
        <f t="shared" si="20"/>
        <v>3</v>
      </c>
    </row>
    <row r="440" spans="1:16" x14ac:dyDescent="0.25">
      <c r="A440" s="32">
        <v>42132</v>
      </c>
      <c r="B440" s="33">
        <v>1516</v>
      </c>
      <c r="C440" s="33" t="str">
        <f t="shared" si="18"/>
        <v>1</v>
      </c>
      <c r="D440" s="33" t="s">
        <v>9</v>
      </c>
      <c r="E440" s="34" t="str">
        <f t="shared" si="19"/>
        <v>BOGOTA</v>
      </c>
      <c r="F440" s="33" t="str">
        <f>VLOOKUP(D440,[1]Hoja2!$A$2:$B$75,2,FALSE)</f>
        <v>CLARA SANTAMARIA</v>
      </c>
      <c r="G440" s="33" t="s">
        <v>352</v>
      </c>
      <c r="H440" s="35"/>
      <c r="I440" s="35"/>
      <c r="J440" s="36">
        <v>42135</v>
      </c>
      <c r="K440" s="37">
        <v>15050083</v>
      </c>
      <c r="L440" s="36">
        <v>42163</v>
      </c>
      <c r="M440" s="38"/>
      <c r="N440" s="38"/>
      <c r="O440" s="39"/>
      <c r="P440" s="30">
        <f t="shared" si="20"/>
        <v>3</v>
      </c>
    </row>
    <row r="441" spans="1:16" x14ac:dyDescent="0.25">
      <c r="A441" s="32">
        <v>42132</v>
      </c>
      <c r="B441" s="33">
        <v>1513</v>
      </c>
      <c r="C441" s="33" t="str">
        <f t="shared" si="18"/>
        <v>1</v>
      </c>
      <c r="D441" s="33" t="s">
        <v>14</v>
      </c>
      <c r="E441" s="34" t="str">
        <f t="shared" si="19"/>
        <v>BOGOTA</v>
      </c>
      <c r="F441" s="33" t="str">
        <f>VLOOKUP(D441,[1]Hoja2!$A$2:$B$75,2,FALSE)</f>
        <v>BEATRIZ BAIN</v>
      </c>
      <c r="G441" s="33" t="s">
        <v>353</v>
      </c>
      <c r="H441" s="35"/>
      <c r="I441" s="35"/>
      <c r="J441" s="36">
        <v>42132</v>
      </c>
      <c r="K441" s="37">
        <v>15050074</v>
      </c>
      <c r="L441" s="36">
        <v>42159</v>
      </c>
      <c r="M441" s="38"/>
      <c r="N441" s="38"/>
      <c r="O441" s="39"/>
      <c r="P441" s="30">
        <f t="shared" si="20"/>
        <v>0</v>
      </c>
    </row>
    <row r="442" spans="1:16" x14ac:dyDescent="0.25">
      <c r="A442" s="32">
        <v>42132</v>
      </c>
      <c r="B442" s="33">
        <v>1519</v>
      </c>
      <c r="C442" s="33" t="str">
        <f t="shared" si="18"/>
        <v>1</v>
      </c>
      <c r="D442" s="33" t="s">
        <v>9</v>
      </c>
      <c r="E442" s="34" t="str">
        <f t="shared" si="19"/>
        <v>BOGOTA</v>
      </c>
      <c r="F442" s="33" t="str">
        <f>VLOOKUP(D442,[1]Hoja2!$A$2:$B$75,2,FALSE)</f>
        <v>CLARA SANTAMARIA</v>
      </c>
      <c r="G442" s="33" t="s">
        <v>352</v>
      </c>
      <c r="H442" s="35"/>
      <c r="I442" s="35"/>
      <c r="J442" s="36">
        <v>42135</v>
      </c>
      <c r="K442" s="37">
        <v>15050084</v>
      </c>
      <c r="L442" s="36">
        <v>42163</v>
      </c>
      <c r="M442" s="38"/>
      <c r="N442" s="38"/>
      <c r="O442" s="39"/>
      <c r="P442" s="30">
        <f t="shared" si="20"/>
        <v>3</v>
      </c>
    </row>
    <row r="443" spans="1:16" x14ac:dyDescent="0.25">
      <c r="A443" s="32">
        <v>42132</v>
      </c>
      <c r="B443" s="33">
        <v>1524</v>
      </c>
      <c r="C443" s="33" t="str">
        <f t="shared" si="18"/>
        <v>1</v>
      </c>
      <c r="D443" s="33" t="s">
        <v>9</v>
      </c>
      <c r="E443" s="34" t="str">
        <f t="shared" si="19"/>
        <v>BOGOTA</v>
      </c>
      <c r="F443" s="33" t="str">
        <f>VLOOKUP(D443,[1]Hoja2!$A$2:$B$75,2,FALSE)</f>
        <v>CLARA SANTAMARIA</v>
      </c>
      <c r="G443" s="33" t="s">
        <v>237</v>
      </c>
      <c r="H443" s="35"/>
      <c r="I443" s="35"/>
      <c r="J443" s="36">
        <v>42135</v>
      </c>
      <c r="K443" s="37">
        <v>15050077</v>
      </c>
      <c r="L443" s="36">
        <v>42146</v>
      </c>
      <c r="M443" s="38"/>
      <c r="N443" s="38"/>
      <c r="O443" s="39"/>
      <c r="P443" s="30">
        <f t="shared" si="20"/>
        <v>3</v>
      </c>
    </row>
    <row r="444" spans="1:16" x14ac:dyDescent="0.25">
      <c r="A444" s="32">
        <v>42135</v>
      </c>
      <c r="B444" s="33">
        <v>1522</v>
      </c>
      <c r="C444" s="33" t="str">
        <f t="shared" si="18"/>
        <v>1</v>
      </c>
      <c r="D444" s="33" t="s">
        <v>9</v>
      </c>
      <c r="E444" s="34" t="str">
        <f t="shared" si="19"/>
        <v>BOGOTA</v>
      </c>
      <c r="F444" s="33" t="str">
        <f>VLOOKUP(D444,[1]Hoja2!$A$2:$B$75,2,FALSE)</f>
        <v>CLARA SANTAMARIA</v>
      </c>
      <c r="G444" s="33" t="s">
        <v>354</v>
      </c>
      <c r="H444" s="35"/>
      <c r="I444" s="35"/>
      <c r="J444" s="36">
        <v>42135</v>
      </c>
      <c r="K444" s="37">
        <v>15050080</v>
      </c>
      <c r="L444" s="36">
        <v>42146</v>
      </c>
      <c r="M444" s="38"/>
      <c r="N444" s="38"/>
      <c r="O444" s="39"/>
      <c r="P444" s="30">
        <f t="shared" si="20"/>
        <v>0</v>
      </c>
    </row>
    <row r="445" spans="1:16" x14ac:dyDescent="0.25">
      <c r="A445" s="32">
        <v>42135</v>
      </c>
      <c r="B445" s="33">
        <v>1526</v>
      </c>
      <c r="C445" s="33" t="str">
        <f t="shared" si="18"/>
        <v>1</v>
      </c>
      <c r="D445" s="33" t="s">
        <v>37</v>
      </c>
      <c r="E445" s="34" t="str">
        <f t="shared" si="19"/>
        <v>BOGOTA</v>
      </c>
      <c r="F445" s="33" t="str">
        <f>VLOOKUP(D445,[1]Hoja2!$A$2:$B$75,2,FALSE)</f>
        <v>SANDRA DAZA</v>
      </c>
      <c r="G445" s="33" t="s">
        <v>285</v>
      </c>
      <c r="H445" s="35"/>
      <c r="I445" s="35"/>
      <c r="J445" s="36">
        <v>42135</v>
      </c>
      <c r="K445" s="37">
        <v>15050086</v>
      </c>
      <c r="L445" s="36">
        <v>42163</v>
      </c>
      <c r="M445" s="38"/>
      <c r="N445" s="38"/>
      <c r="O445" s="39"/>
      <c r="P445" s="30">
        <f t="shared" si="20"/>
        <v>0</v>
      </c>
    </row>
    <row r="446" spans="1:16" x14ac:dyDescent="0.25">
      <c r="A446" s="32">
        <v>42135</v>
      </c>
      <c r="B446" s="33">
        <v>1527</v>
      </c>
      <c r="C446" s="33" t="str">
        <f t="shared" si="18"/>
        <v>1</v>
      </c>
      <c r="D446" s="33" t="s">
        <v>9</v>
      </c>
      <c r="E446" s="34" t="str">
        <f t="shared" si="19"/>
        <v>BOGOTA</v>
      </c>
      <c r="F446" s="33" t="str">
        <f>VLOOKUP(D446,[1]Hoja2!$A$2:$B$75,2,FALSE)</f>
        <v>CLARA SANTAMARIA</v>
      </c>
      <c r="G446" s="33" t="s">
        <v>355</v>
      </c>
      <c r="H446" s="35"/>
      <c r="I446" s="35"/>
      <c r="J446" s="36">
        <v>42135</v>
      </c>
      <c r="K446" s="37">
        <v>15050078</v>
      </c>
      <c r="L446" s="36">
        <v>42146</v>
      </c>
      <c r="M446" s="38"/>
      <c r="N446" s="38"/>
      <c r="O446" s="39"/>
      <c r="P446" s="30">
        <f t="shared" si="20"/>
        <v>0</v>
      </c>
    </row>
    <row r="447" spans="1:16" x14ac:dyDescent="0.25">
      <c r="A447" s="32">
        <v>42135</v>
      </c>
      <c r="B447" s="33">
        <v>1528</v>
      </c>
      <c r="C447" s="33" t="str">
        <f t="shared" si="18"/>
        <v>1</v>
      </c>
      <c r="D447" s="33" t="s">
        <v>9</v>
      </c>
      <c r="E447" s="34" t="str">
        <f t="shared" si="19"/>
        <v>BOGOTA</v>
      </c>
      <c r="F447" s="33" t="str">
        <f>VLOOKUP(D447,[1]Hoja2!$A$2:$B$75,2,FALSE)</f>
        <v>CLARA SANTAMARIA</v>
      </c>
      <c r="G447" s="33" t="s">
        <v>356</v>
      </c>
      <c r="H447" s="35"/>
      <c r="I447" s="35"/>
      <c r="J447" s="36">
        <v>42135</v>
      </c>
      <c r="K447" s="37">
        <v>15050079</v>
      </c>
      <c r="L447" s="36">
        <v>42163</v>
      </c>
      <c r="M447" s="38"/>
      <c r="N447" s="38"/>
      <c r="O447" s="39"/>
      <c r="P447" s="30">
        <f t="shared" si="20"/>
        <v>0</v>
      </c>
    </row>
    <row r="448" spans="1:16" x14ac:dyDescent="0.25">
      <c r="A448" s="32">
        <v>42135</v>
      </c>
      <c r="B448" s="33">
        <v>6000674</v>
      </c>
      <c r="C448" s="33" t="str">
        <f t="shared" si="18"/>
        <v>6</v>
      </c>
      <c r="D448" s="33" t="s">
        <v>264</v>
      </c>
      <c r="E448" s="34" t="str">
        <f t="shared" si="19"/>
        <v>CALI</v>
      </c>
      <c r="F448" s="33" t="str">
        <f>VLOOKUP(D448,[1]Hoja2!$A$2:$B$75,2,FALSE)</f>
        <v>ZULEYMA ARBOLEDA FRANCO</v>
      </c>
      <c r="G448" s="33" t="s">
        <v>357</v>
      </c>
      <c r="H448" s="35"/>
      <c r="I448" s="35"/>
      <c r="J448" s="36">
        <v>42136</v>
      </c>
      <c r="K448" s="37">
        <v>15056087</v>
      </c>
      <c r="L448" s="36">
        <v>42163</v>
      </c>
      <c r="M448" s="38"/>
      <c r="N448" s="38"/>
      <c r="O448" s="39"/>
      <c r="P448" s="30">
        <f t="shared" si="20"/>
        <v>1</v>
      </c>
    </row>
    <row r="449" spans="1:16" x14ac:dyDescent="0.25">
      <c r="A449" s="32">
        <v>42135</v>
      </c>
      <c r="B449" s="33">
        <v>6000676</v>
      </c>
      <c r="C449" s="33" t="str">
        <f t="shared" si="18"/>
        <v>6</v>
      </c>
      <c r="D449" s="33" t="s">
        <v>40</v>
      </c>
      <c r="E449" s="34" t="str">
        <f t="shared" si="19"/>
        <v>CALI</v>
      </c>
      <c r="F449" s="33" t="str">
        <f>VLOOKUP(D449,[1]Hoja2!$A$2:$B$75,2,FALSE)</f>
        <v>DIANA SOFIA OSPINA TOBON</v>
      </c>
      <c r="G449" s="33" t="s">
        <v>358</v>
      </c>
      <c r="H449" s="35"/>
      <c r="I449" s="35"/>
      <c r="J449" s="36">
        <v>42135</v>
      </c>
      <c r="K449" s="37">
        <v>15056085</v>
      </c>
      <c r="L449" s="36">
        <v>42163</v>
      </c>
      <c r="M449" s="38"/>
      <c r="N449" s="38"/>
      <c r="O449" s="39"/>
      <c r="P449" s="30">
        <f t="shared" si="20"/>
        <v>0</v>
      </c>
    </row>
    <row r="450" spans="1:16" x14ac:dyDescent="0.25">
      <c r="A450" s="32">
        <v>42135</v>
      </c>
      <c r="B450" s="33">
        <v>8000809</v>
      </c>
      <c r="C450" s="33" t="str">
        <f t="shared" si="18"/>
        <v>8</v>
      </c>
      <c r="D450" s="33" t="s">
        <v>102</v>
      </c>
      <c r="E450" s="34" t="str">
        <f t="shared" si="19"/>
        <v>MEDELLIN</v>
      </c>
      <c r="F450" s="33" t="str">
        <f>VLOOKUP(D450,[1]Hoja2!$A$2:$B$75,2,FALSE)</f>
        <v>AICARDO ROMAN</v>
      </c>
      <c r="G450" s="33" t="s">
        <v>59</v>
      </c>
      <c r="H450" s="35"/>
      <c r="I450" s="35"/>
      <c r="J450" s="36">
        <v>42135</v>
      </c>
      <c r="K450" s="37">
        <v>15058081</v>
      </c>
      <c r="L450" s="36">
        <v>42146</v>
      </c>
      <c r="M450" s="38"/>
      <c r="N450" s="38"/>
      <c r="O450" s="39"/>
      <c r="P450" s="30">
        <f t="shared" si="20"/>
        <v>0</v>
      </c>
    </row>
    <row r="451" spans="1:16" x14ac:dyDescent="0.25">
      <c r="A451" s="32">
        <v>42135</v>
      </c>
      <c r="B451" s="33">
        <v>8000810</v>
      </c>
      <c r="C451" s="33" t="str">
        <f t="shared" ref="C451:C514" si="21">MID(B451,1,1)</f>
        <v>8</v>
      </c>
      <c r="D451" s="33" t="s">
        <v>102</v>
      </c>
      <c r="E451" s="34" t="str">
        <f t="shared" ref="E451:E514" si="22">IF(C451="1",$M$3,IF(C451="6",$M$4,IF(C451="8",$M$5,"")))</f>
        <v>MEDELLIN</v>
      </c>
      <c r="F451" s="33" t="str">
        <f>VLOOKUP(D451,[1]Hoja2!$A$2:$B$75,2,FALSE)</f>
        <v>AICARDO ROMAN</v>
      </c>
      <c r="G451" s="33" t="s">
        <v>59</v>
      </c>
      <c r="H451" s="35"/>
      <c r="I451" s="35"/>
      <c r="J451" s="36">
        <v>42135</v>
      </c>
      <c r="K451" s="37">
        <v>15058082</v>
      </c>
      <c r="L451" s="36">
        <v>42146</v>
      </c>
      <c r="M451" s="38"/>
      <c r="N451" s="38"/>
      <c r="O451" s="39"/>
      <c r="P451" s="30">
        <f t="shared" ref="P451:P514" si="23">J451-A451</f>
        <v>0</v>
      </c>
    </row>
    <row r="452" spans="1:16" x14ac:dyDescent="0.25">
      <c r="A452" s="32">
        <v>42135</v>
      </c>
      <c r="B452" s="33">
        <v>8000543</v>
      </c>
      <c r="C452" s="33" t="str">
        <f t="shared" si="21"/>
        <v>8</v>
      </c>
      <c r="D452" s="33" t="s">
        <v>102</v>
      </c>
      <c r="E452" s="34" t="str">
        <f t="shared" si="22"/>
        <v>MEDELLIN</v>
      </c>
      <c r="F452" s="33" t="str">
        <f>VLOOKUP(D452,[1]Hoja2!$A$2:$B$75,2,FALSE)</f>
        <v>AICARDO ROMAN</v>
      </c>
      <c r="G452" s="33" t="s">
        <v>59</v>
      </c>
      <c r="H452" s="35"/>
      <c r="I452" s="35"/>
      <c r="J452" s="36">
        <v>42137</v>
      </c>
      <c r="K452" s="37">
        <v>15058096</v>
      </c>
      <c r="L452" s="36">
        <v>42164</v>
      </c>
      <c r="M452" s="38"/>
      <c r="N452" s="61"/>
      <c r="O452" s="39" t="s">
        <v>339</v>
      </c>
      <c r="P452" s="30">
        <f t="shared" si="23"/>
        <v>2</v>
      </c>
    </row>
    <row r="453" spans="1:16" x14ac:dyDescent="0.25">
      <c r="A453" s="32">
        <v>42136</v>
      </c>
      <c r="B453" s="33">
        <v>6000677</v>
      </c>
      <c r="C453" s="33" t="str">
        <f t="shared" si="21"/>
        <v>6</v>
      </c>
      <c r="D453" s="33" t="s">
        <v>40</v>
      </c>
      <c r="E453" s="34" t="str">
        <f t="shared" si="22"/>
        <v>CALI</v>
      </c>
      <c r="F453" s="33" t="str">
        <f>VLOOKUP(D453,[1]Hoja2!$A$2:$B$75,2,FALSE)</f>
        <v>DIANA SOFIA OSPINA TOBON</v>
      </c>
      <c r="G453" s="33" t="s">
        <v>359</v>
      </c>
      <c r="H453" s="35"/>
      <c r="I453" s="35"/>
      <c r="J453" s="36">
        <v>42137</v>
      </c>
      <c r="K453" s="37">
        <v>15056088</v>
      </c>
      <c r="L453" s="36">
        <v>42164</v>
      </c>
      <c r="M453" s="38"/>
      <c r="N453" s="38"/>
      <c r="O453" s="39"/>
      <c r="P453" s="30">
        <f t="shared" si="23"/>
        <v>1</v>
      </c>
    </row>
    <row r="454" spans="1:16" x14ac:dyDescent="0.25">
      <c r="A454" s="32">
        <v>42136</v>
      </c>
      <c r="B454" s="33">
        <v>6000679</v>
      </c>
      <c r="C454" s="33" t="str">
        <f t="shared" si="21"/>
        <v>6</v>
      </c>
      <c r="D454" s="33" t="s">
        <v>40</v>
      </c>
      <c r="E454" s="34" t="str">
        <f t="shared" si="22"/>
        <v>CALI</v>
      </c>
      <c r="F454" s="33" t="str">
        <f>VLOOKUP(D454,[1]Hoja2!$A$2:$B$75,2,FALSE)</f>
        <v>DIANA SOFIA OSPINA TOBON</v>
      </c>
      <c r="G454" s="33" t="s">
        <v>360</v>
      </c>
      <c r="H454" s="35"/>
      <c r="I454" s="35"/>
      <c r="J454" s="36">
        <v>42137</v>
      </c>
      <c r="K454" s="37">
        <v>15056094</v>
      </c>
      <c r="L454" s="36">
        <v>42164</v>
      </c>
      <c r="M454" s="38"/>
      <c r="N454" s="38"/>
      <c r="O454" s="39"/>
      <c r="P454" s="30">
        <f t="shared" si="23"/>
        <v>1</v>
      </c>
    </row>
    <row r="455" spans="1:16" x14ac:dyDescent="0.25">
      <c r="A455" s="32">
        <v>42136</v>
      </c>
      <c r="B455" s="33">
        <v>1536</v>
      </c>
      <c r="C455" s="33" t="str">
        <f t="shared" si="21"/>
        <v>1</v>
      </c>
      <c r="D455" s="33" t="s">
        <v>35</v>
      </c>
      <c r="E455" s="34" t="str">
        <f t="shared" si="22"/>
        <v>BOGOTA</v>
      </c>
      <c r="F455" s="33" t="str">
        <f>VLOOKUP(D455,[1]Hoja2!$A$2:$B$75,2,FALSE)</f>
        <v>JAVIER RAMIREZ</v>
      </c>
      <c r="G455" s="33" t="s">
        <v>361</v>
      </c>
      <c r="H455" s="35"/>
      <c r="I455" s="35"/>
      <c r="J455" s="36">
        <v>42137</v>
      </c>
      <c r="K455" s="37">
        <v>15050089</v>
      </c>
      <c r="L455" s="36">
        <v>42164</v>
      </c>
      <c r="M455" s="38"/>
      <c r="N455" s="38"/>
      <c r="O455" s="39"/>
      <c r="P455" s="30">
        <f t="shared" si="23"/>
        <v>1</v>
      </c>
    </row>
    <row r="456" spans="1:16" x14ac:dyDescent="0.25">
      <c r="A456" s="32">
        <v>42136</v>
      </c>
      <c r="B456" s="33">
        <v>1537</v>
      </c>
      <c r="C456" s="33" t="str">
        <f t="shared" si="21"/>
        <v>1</v>
      </c>
      <c r="D456" s="33" t="s">
        <v>10</v>
      </c>
      <c r="E456" s="34" t="str">
        <f t="shared" si="22"/>
        <v>BOGOTA</v>
      </c>
      <c r="F456" s="33" t="str">
        <f>VLOOKUP(D456,[1]Hoja2!$A$2:$B$75,2,FALSE)</f>
        <v>FIORELLA FALASCHINI CAVUOTO</v>
      </c>
      <c r="G456" s="33" t="s">
        <v>175</v>
      </c>
      <c r="H456" s="35"/>
      <c r="I456" s="35"/>
      <c r="J456" s="36">
        <v>42137</v>
      </c>
      <c r="K456" s="37">
        <v>15050092</v>
      </c>
      <c r="L456" s="36">
        <v>42168</v>
      </c>
      <c r="M456" s="38"/>
      <c r="N456" s="38"/>
      <c r="O456" s="39"/>
      <c r="P456" s="30">
        <f t="shared" si="23"/>
        <v>1</v>
      </c>
    </row>
    <row r="457" spans="1:16" ht="30" x14ac:dyDescent="0.25">
      <c r="A457" s="32">
        <v>42136</v>
      </c>
      <c r="B457" s="33">
        <v>1454</v>
      </c>
      <c r="C457" s="33" t="str">
        <f t="shared" si="21"/>
        <v>1</v>
      </c>
      <c r="D457" s="33" t="s">
        <v>342</v>
      </c>
      <c r="E457" s="34" t="str">
        <f t="shared" si="22"/>
        <v>BOGOTA</v>
      </c>
      <c r="F457" s="33" t="str">
        <f>VLOOKUP(D457,[1]Hoja2!$A$2:$B$75,2,FALSE)</f>
        <v>ANDREA CERON</v>
      </c>
      <c r="G457" s="33" t="s">
        <v>362</v>
      </c>
      <c r="H457" s="35">
        <f>VLOOKUP(B457,[1]Hoja9!$C$3:$M$636,5,)</f>
        <v>42137</v>
      </c>
      <c r="I457" s="35">
        <f>VLOOKUP(B457,[1]Hoja9!$C$3:$M$636,6,)</f>
        <v>42143</v>
      </c>
      <c r="J457" s="36">
        <v>42144</v>
      </c>
      <c r="K457" s="37">
        <v>15050123</v>
      </c>
      <c r="L457" s="36">
        <v>42171</v>
      </c>
      <c r="M457" s="38"/>
      <c r="N457" s="61" t="str">
        <f>VLOOKUP(B457,[1]Hoja9!$C$3:$M$636,11,)</f>
        <v>FALTABA ACABADOS, ESQUEMA PASACABLES Y EL RUT NO CORRESPONDIA AL CLIENTE DE LA COT</v>
      </c>
      <c r="O457" s="39" t="s">
        <v>339</v>
      </c>
      <c r="P457" s="30">
        <f t="shared" si="23"/>
        <v>8</v>
      </c>
    </row>
    <row r="458" spans="1:16" ht="30" x14ac:dyDescent="0.25">
      <c r="A458" s="32">
        <v>42137</v>
      </c>
      <c r="B458" s="33">
        <v>1540</v>
      </c>
      <c r="C458" s="33" t="str">
        <f t="shared" si="21"/>
        <v>1</v>
      </c>
      <c r="D458" s="33" t="s">
        <v>10</v>
      </c>
      <c r="E458" s="34" t="str">
        <f t="shared" si="22"/>
        <v>BOGOTA</v>
      </c>
      <c r="F458" s="33" t="str">
        <f>VLOOKUP(D458,[1]Hoja2!$A$2:$B$75,2,FALSE)</f>
        <v>FIORELLA FALASCHINI CAVUOTO</v>
      </c>
      <c r="G458" s="33" t="s">
        <v>363</v>
      </c>
      <c r="H458" s="35">
        <f>VLOOKUP(B458,[1]Hoja9!$C$3:$M$636,5,)</f>
        <v>42138</v>
      </c>
      <c r="I458" s="35">
        <f>VLOOKUP(B458,[1]Hoja9!$C$3:$M$636,6,)</f>
        <v>42149</v>
      </c>
      <c r="J458" s="36">
        <v>42149</v>
      </c>
      <c r="K458" s="37">
        <v>15050137</v>
      </c>
      <c r="L458" s="36">
        <v>42188</v>
      </c>
      <c r="M458" s="38"/>
      <c r="N458" s="61" t="str">
        <f>VLOOKUP(B458,[1]Hoja9!$C$3:$M$636,11,)</f>
        <v>FALTABA APROB CLIENTE AUT PARA MUEBLES ESP EXTERNOS (SE RECIBIO NUEVA CARPETA)</v>
      </c>
      <c r="O458" s="39" t="s">
        <v>339</v>
      </c>
      <c r="P458" s="30">
        <f t="shared" si="23"/>
        <v>12</v>
      </c>
    </row>
    <row r="459" spans="1:16" x14ac:dyDescent="0.25">
      <c r="A459" s="32">
        <v>42137</v>
      </c>
      <c r="B459" s="33">
        <v>6000680</v>
      </c>
      <c r="C459" s="33" t="str">
        <f t="shared" si="21"/>
        <v>6</v>
      </c>
      <c r="D459" s="33" t="s">
        <v>40</v>
      </c>
      <c r="E459" s="34" t="str">
        <f t="shared" si="22"/>
        <v>CALI</v>
      </c>
      <c r="F459" s="33" t="str">
        <f>VLOOKUP(D459,[1]Hoja2!$A$2:$B$75,2,FALSE)</f>
        <v>DIANA SOFIA OSPINA TOBON</v>
      </c>
      <c r="G459" s="33" t="s">
        <v>341</v>
      </c>
      <c r="H459" s="35"/>
      <c r="I459" s="35"/>
      <c r="J459" s="36">
        <v>42137</v>
      </c>
      <c r="K459" s="37">
        <v>15056090</v>
      </c>
      <c r="L459" s="36">
        <v>42164</v>
      </c>
      <c r="M459" s="38"/>
      <c r="N459" s="38"/>
      <c r="O459" s="39"/>
      <c r="P459" s="30">
        <f t="shared" si="23"/>
        <v>0</v>
      </c>
    </row>
    <row r="460" spans="1:16" x14ac:dyDescent="0.25">
      <c r="A460" s="32">
        <v>42137</v>
      </c>
      <c r="B460" s="33">
        <v>1533</v>
      </c>
      <c r="C460" s="33" t="str">
        <f t="shared" si="21"/>
        <v>1</v>
      </c>
      <c r="D460" s="33" t="s">
        <v>32</v>
      </c>
      <c r="E460" s="34" t="str">
        <f t="shared" si="22"/>
        <v>BOGOTA</v>
      </c>
      <c r="F460" s="33" t="str">
        <f>VLOOKUP(D460,[1]Hoja2!$A$2:$B$75,2,FALSE)</f>
        <v>ALVARO FLOREZ</v>
      </c>
      <c r="G460" s="33" t="s">
        <v>36</v>
      </c>
      <c r="H460" s="35"/>
      <c r="I460" s="35"/>
      <c r="J460" s="36">
        <v>42138</v>
      </c>
      <c r="K460" s="37">
        <v>15050099</v>
      </c>
      <c r="L460" s="36">
        <v>42177</v>
      </c>
      <c r="M460" s="38"/>
      <c r="N460" s="38"/>
      <c r="O460" s="39" t="s">
        <v>364</v>
      </c>
      <c r="P460" s="30">
        <f t="shared" si="23"/>
        <v>1</v>
      </c>
    </row>
    <row r="461" spans="1:16" x14ac:dyDescent="0.25">
      <c r="A461" s="32">
        <v>42137</v>
      </c>
      <c r="B461" s="33">
        <v>1535</v>
      </c>
      <c r="C461" s="33" t="str">
        <f t="shared" si="21"/>
        <v>1</v>
      </c>
      <c r="D461" s="33" t="s">
        <v>32</v>
      </c>
      <c r="E461" s="34" t="str">
        <f t="shared" si="22"/>
        <v>BOGOTA</v>
      </c>
      <c r="F461" s="33" t="str">
        <f>VLOOKUP(D461,[1]Hoja2!$A$2:$B$75,2,FALSE)</f>
        <v>ALVARO FLOREZ</v>
      </c>
      <c r="G461" s="33" t="s">
        <v>36</v>
      </c>
      <c r="H461" s="35"/>
      <c r="I461" s="35"/>
      <c r="J461" s="36">
        <v>42138</v>
      </c>
      <c r="K461" s="37">
        <v>15050103</v>
      </c>
      <c r="L461" s="36">
        <v>42177</v>
      </c>
      <c r="M461" s="38"/>
      <c r="N461" s="38"/>
      <c r="O461" s="39" t="s">
        <v>364</v>
      </c>
      <c r="P461" s="30">
        <f t="shared" si="23"/>
        <v>1</v>
      </c>
    </row>
    <row r="462" spans="1:16" x14ac:dyDescent="0.25">
      <c r="A462" s="32">
        <v>42137</v>
      </c>
      <c r="B462" s="33">
        <v>6000666</v>
      </c>
      <c r="C462" s="33" t="str">
        <f t="shared" si="21"/>
        <v>6</v>
      </c>
      <c r="D462" s="33" t="s">
        <v>40</v>
      </c>
      <c r="E462" s="34" t="str">
        <f t="shared" si="22"/>
        <v>CALI</v>
      </c>
      <c r="F462" s="33" t="str">
        <f>VLOOKUP(D462,[1]Hoja2!$A$2:$B$75,2,FALSE)</f>
        <v>DIANA SOFIA OSPINA TOBON</v>
      </c>
      <c r="G462" s="33" t="s">
        <v>340</v>
      </c>
      <c r="H462" s="35"/>
      <c r="I462" s="35"/>
      <c r="J462" s="36">
        <v>42138</v>
      </c>
      <c r="K462" s="37">
        <v>15056098</v>
      </c>
      <c r="L462" s="36">
        <v>42166</v>
      </c>
      <c r="M462" s="38"/>
      <c r="N462" s="38"/>
      <c r="O462" s="39" t="s">
        <v>364</v>
      </c>
      <c r="P462" s="30">
        <f t="shared" si="23"/>
        <v>1</v>
      </c>
    </row>
    <row r="463" spans="1:16" x14ac:dyDescent="0.25">
      <c r="A463" s="32">
        <v>42137</v>
      </c>
      <c r="B463" s="33">
        <v>6000668</v>
      </c>
      <c r="C463" s="33" t="str">
        <f t="shared" si="21"/>
        <v>6</v>
      </c>
      <c r="D463" s="33" t="s">
        <v>40</v>
      </c>
      <c r="E463" s="34" t="str">
        <f t="shared" si="22"/>
        <v>CALI</v>
      </c>
      <c r="F463" s="33" t="str">
        <f>VLOOKUP(D463,[1]Hoja2!$A$2:$B$75,2,FALSE)</f>
        <v>DIANA SOFIA OSPINA TOBON</v>
      </c>
      <c r="G463" s="33" t="s">
        <v>340</v>
      </c>
      <c r="H463" s="35"/>
      <c r="I463" s="35"/>
      <c r="J463" s="36">
        <v>42137</v>
      </c>
      <c r="K463" s="37">
        <v>15056093</v>
      </c>
      <c r="L463" s="36">
        <v>42174</v>
      </c>
      <c r="M463" s="38"/>
      <c r="N463" s="38"/>
      <c r="O463" s="39"/>
      <c r="P463" s="30">
        <f t="shared" si="23"/>
        <v>0</v>
      </c>
    </row>
    <row r="464" spans="1:16" x14ac:dyDescent="0.25">
      <c r="A464" s="32">
        <v>42137</v>
      </c>
      <c r="B464" s="33">
        <v>6000671</v>
      </c>
      <c r="C464" s="33" t="str">
        <f t="shared" si="21"/>
        <v>6</v>
      </c>
      <c r="D464" s="33" t="s">
        <v>40</v>
      </c>
      <c r="E464" s="34" t="str">
        <f t="shared" si="22"/>
        <v>CALI</v>
      </c>
      <c r="F464" s="33" t="str">
        <f>VLOOKUP(D464,[1]Hoja2!$A$2:$B$75,2,FALSE)</f>
        <v>DIANA SOFIA OSPINA TOBON</v>
      </c>
      <c r="G464" s="33" t="s">
        <v>340</v>
      </c>
      <c r="H464" s="35"/>
      <c r="I464" s="35"/>
      <c r="J464" s="36">
        <v>42137</v>
      </c>
      <c r="K464" s="37">
        <v>15056097</v>
      </c>
      <c r="L464" s="36">
        <v>42164</v>
      </c>
      <c r="M464" s="38"/>
      <c r="N464" s="38"/>
      <c r="O464" s="39" t="s">
        <v>364</v>
      </c>
      <c r="P464" s="30">
        <f t="shared" si="23"/>
        <v>0</v>
      </c>
    </row>
    <row r="465" spans="1:16" x14ac:dyDescent="0.25">
      <c r="A465" s="32">
        <v>42137</v>
      </c>
      <c r="B465" s="33">
        <v>6000675</v>
      </c>
      <c r="C465" s="33" t="str">
        <f t="shared" si="21"/>
        <v>6</v>
      </c>
      <c r="D465" s="33" t="s">
        <v>40</v>
      </c>
      <c r="E465" s="34" t="str">
        <f t="shared" si="22"/>
        <v>CALI</v>
      </c>
      <c r="F465" s="33" t="str">
        <f>VLOOKUP(D465,[1]Hoja2!$A$2:$B$75,2,FALSE)</f>
        <v>DIANA SOFIA OSPINA TOBON</v>
      </c>
      <c r="G465" s="33" t="s">
        <v>340</v>
      </c>
      <c r="H465" s="35"/>
      <c r="I465" s="35"/>
      <c r="J465" s="36">
        <v>42137</v>
      </c>
      <c r="K465" s="37">
        <v>15056095</v>
      </c>
      <c r="L465" s="36">
        <v>42164</v>
      </c>
      <c r="M465" s="38"/>
      <c r="N465" s="38"/>
      <c r="O465" s="39"/>
      <c r="P465" s="30">
        <f t="shared" si="23"/>
        <v>0</v>
      </c>
    </row>
    <row r="466" spans="1:16" x14ac:dyDescent="0.25">
      <c r="A466" s="32">
        <v>42137</v>
      </c>
      <c r="B466" s="33">
        <v>8000798</v>
      </c>
      <c r="C466" s="33" t="str">
        <f t="shared" si="21"/>
        <v>8</v>
      </c>
      <c r="D466" s="33" t="s">
        <v>102</v>
      </c>
      <c r="E466" s="34" t="str">
        <f t="shared" si="22"/>
        <v>MEDELLIN</v>
      </c>
      <c r="F466" s="33" t="str">
        <f>VLOOKUP(D466,[1]Hoja2!$A$2:$B$75,2,FALSE)</f>
        <v>AICARDO ROMAN</v>
      </c>
      <c r="G466" s="33" t="s">
        <v>168</v>
      </c>
      <c r="H466" s="35"/>
      <c r="I466" s="35"/>
      <c r="J466" s="36">
        <v>42138</v>
      </c>
      <c r="K466" s="37">
        <v>15058100</v>
      </c>
      <c r="L466" s="36">
        <v>42166</v>
      </c>
      <c r="M466" s="38"/>
      <c r="N466" s="61"/>
      <c r="O466" s="39" t="s">
        <v>339</v>
      </c>
      <c r="P466" s="30">
        <f t="shared" si="23"/>
        <v>1</v>
      </c>
    </row>
    <row r="467" spans="1:16" x14ac:dyDescent="0.25">
      <c r="A467" s="32">
        <v>42137</v>
      </c>
      <c r="B467" s="33">
        <v>1529</v>
      </c>
      <c r="C467" s="33" t="str">
        <f t="shared" si="21"/>
        <v>1</v>
      </c>
      <c r="D467" s="33" t="s">
        <v>29</v>
      </c>
      <c r="E467" s="34" t="str">
        <f t="shared" si="22"/>
        <v>BOGOTA</v>
      </c>
      <c r="F467" s="33" t="str">
        <f>VLOOKUP(D467,[1]Hoja2!$A$2:$B$75,2,FALSE)</f>
        <v>MARINA DIAZ</v>
      </c>
      <c r="G467" s="33" t="s">
        <v>348</v>
      </c>
      <c r="H467" s="35"/>
      <c r="I467" s="35"/>
      <c r="J467" s="36">
        <v>42138</v>
      </c>
      <c r="K467" s="37">
        <v>15050104</v>
      </c>
      <c r="L467" s="36">
        <v>42166</v>
      </c>
      <c r="M467" s="38"/>
      <c r="N467" s="61"/>
      <c r="O467" s="39" t="s">
        <v>339</v>
      </c>
      <c r="P467" s="30">
        <f t="shared" si="23"/>
        <v>1</v>
      </c>
    </row>
    <row r="468" spans="1:16" x14ac:dyDescent="0.25">
      <c r="A468" s="32">
        <v>42138</v>
      </c>
      <c r="B468" s="33">
        <v>1542</v>
      </c>
      <c r="C468" s="33" t="str">
        <f t="shared" si="21"/>
        <v>1</v>
      </c>
      <c r="D468" s="33" t="s">
        <v>32</v>
      </c>
      <c r="E468" s="34" t="str">
        <f t="shared" si="22"/>
        <v>BOGOTA</v>
      </c>
      <c r="F468" s="33" t="str">
        <f>VLOOKUP(D468,[1]Hoja2!$A$2:$B$75,2,FALSE)</f>
        <v>ALVARO FLOREZ</v>
      </c>
      <c r="G468" s="33" t="s">
        <v>154</v>
      </c>
      <c r="H468" s="35"/>
      <c r="I468" s="35"/>
      <c r="J468" s="36">
        <v>42138</v>
      </c>
      <c r="K468" s="37">
        <v>15050102</v>
      </c>
      <c r="L468" s="37" t="s">
        <v>365</v>
      </c>
      <c r="M468" s="38"/>
      <c r="N468" s="61"/>
      <c r="O468" s="39" t="s">
        <v>339</v>
      </c>
      <c r="P468" s="30">
        <f t="shared" si="23"/>
        <v>0</v>
      </c>
    </row>
    <row r="469" spans="1:16" x14ac:dyDescent="0.25">
      <c r="A469" s="32">
        <v>42138</v>
      </c>
      <c r="B469" s="33">
        <v>1548</v>
      </c>
      <c r="C469" s="33" t="str">
        <f t="shared" si="21"/>
        <v>1</v>
      </c>
      <c r="D469" s="33" t="s">
        <v>14</v>
      </c>
      <c r="E469" s="34" t="str">
        <f t="shared" si="22"/>
        <v>BOGOTA</v>
      </c>
      <c r="F469" s="33" t="str">
        <f>VLOOKUP(D469,[1]Hoja2!$A$2:$B$75,2,FALSE)</f>
        <v>BEATRIZ BAIN</v>
      </c>
      <c r="G469" s="33" t="s">
        <v>145</v>
      </c>
      <c r="H469" s="35"/>
      <c r="I469" s="35"/>
      <c r="J469" s="36">
        <v>42139</v>
      </c>
      <c r="K469" s="37">
        <v>15050106</v>
      </c>
      <c r="L469" s="36">
        <v>42166</v>
      </c>
      <c r="M469" s="38"/>
      <c r="N469" s="38"/>
      <c r="O469" s="39" t="s">
        <v>364</v>
      </c>
      <c r="P469" s="30">
        <f t="shared" si="23"/>
        <v>1</v>
      </c>
    </row>
    <row r="470" spans="1:16" x14ac:dyDescent="0.25">
      <c r="A470" s="32">
        <v>42138</v>
      </c>
      <c r="B470" s="33">
        <v>1551</v>
      </c>
      <c r="C470" s="33" t="str">
        <f t="shared" si="21"/>
        <v>1</v>
      </c>
      <c r="D470" s="33" t="s">
        <v>35</v>
      </c>
      <c r="E470" s="34" t="str">
        <f t="shared" si="22"/>
        <v>BOGOTA</v>
      </c>
      <c r="F470" s="33" t="str">
        <f>VLOOKUP(D470,[1]Hoja2!$A$2:$B$75,2,FALSE)</f>
        <v>JAVIER RAMIREZ</v>
      </c>
      <c r="G470" s="33" t="s">
        <v>366</v>
      </c>
      <c r="H470" s="35"/>
      <c r="I470" s="35"/>
      <c r="J470" s="36">
        <v>42139</v>
      </c>
      <c r="K470" s="37">
        <v>15050105</v>
      </c>
      <c r="L470" s="36">
        <v>42166</v>
      </c>
      <c r="M470" s="38"/>
      <c r="N470" s="61"/>
      <c r="O470" s="39" t="s">
        <v>339</v>
      </c>
      <c r="P470" s="30">
        <f t="shared" si="23"/>
        <v>1</v>
      </c>
    </row>
    <row r="471" spans="1:16" x14ac:dyDescent="0.25">
      <c r="A471" s="32">
        <v>42138</v>
      </c>
      <c r="B471" s="33">
        <v>6000682</v>
      </c>
      <c r="C471" s="33" t="str">
        <f t="shared" si="21"/>
        <v>6</v>
      </c>
      <c r="D471" s="33" t="s">
        <v>40</v>
      </c>
      <c r="E471" s="34" t="str">
        <f t="shared" si="22"/>
        <v>CALI</v>
      </c>
      <c r="F471" s="33" t="str">
        <f>VLOOKUP(D471,[1]Hoja2!$A$2:$B$75,2,FALSE)</f>
        <v>DIANA SOFIA OSPINA TOBON</v>
      </c>
      <c r="G471" s="33" t="s">
        <v>367</v>
      </c>
      <c r="H471" s="35">
        <v>42139</v>
      </c>
      <c r="I471" s="35">
        <v>42143</v>
      </c>
      <c r="J471" s="36">
        <v>42143</v>
      </c>
      <c r="K471" s="37">
        <v>15056116</v>
      </c>
      <c r="L471" s="36">
        <v>42181</v>
      </c>
      <c r="M471" s="38"/>
      <c r="N471" s="38" t="s">
        <v>368</v>
      </c>
      <c r="O471" s="39" t="s">
        <v>364</v>
      </c>
      <c r="P471" s="30">
        <f t="shared" si="23"/>
        <v>5</v>
      </c>
    </row>
    <row r="472" spans="1:16" x14ac:dyDescent="0.25">
      <c r="A472" s="32">
        <v>42138</v>
      </c>
      <c r="B472" s="33">
        <v>6000683</v>
      </c>
      <c r="C472" s="33" t="str">
        <f t="shared" si="21"/>
        <v>6</v>
      </c>
      <c r="D472" s="33" t="s">
        <v>40</v>
      </c>
      <c r="E472" s="34" t="str">
        <f t="shared" si="22"/>
        <v>CALI</v>
      </c>
      <c r="F472" s="33" t="str">
        <f>VLOOKUP(D472,[1]Hoja2!$A$2:$B$75,2,FALSE)</f>
        <v>DIANA SOFIA OSPINA TOBON</v>
      </c>
      <c r="G472" s="33" t="s">
        <v>369</v>
      </c>
      <c r="H472" s="35"/>
      <c r="I472" s="35"/>
      <c r="J472" s="36">
        <v>42139</v>
      </c>
      <c r="K472" s="37">
        <v>15056108</v>
      </c>
      <c r="L472" s="36">
        <v>42166</v>
      </c>
      <c r="M472" s="38"/>
      <c r="N472" s="38"/>
      <c r="O472" s="39" t="s">
        <v>364</v>
      </c>
      <c r="P472" s="30">
        <f t="shared" si="23"/>
        <v>1</v>
      </c>
    </row>
    <row r="473" spans="1:16" x14ac:dyDescent="0.25">
      <c r="A473" s="32">
        <v>42139</v>
      </c>
      <c r="B473" s="33">
        <v>8000726</v>
      </c>
      <c r="C473" s="33" t="str">
        <f t="shared" si="21"/>
        <v>8</v>
      </c>
      <c r="D473" s="33" t="s">
        <v>102</v>
      </c>
      <c r="E473" s="34" t="str">
        <f t="shared" si="22"/>
        <v>MEDELLIN</v>
      </c>
      <c r="F473" s="33" t="str">
        <f>VLOOKUP(D473,[1]Hoja2!$A$2:$B$75,2,FALSE)</f>
        <v>AICARDO ROMAN</v>
      </c>
      <c r="G473" s="33" t="s">
        <v>168</v>
      </c>
      <c r="H473" s="35"/>
      <c r="I473" s="35"/>
      <c r="J473" s="36">
        <v>42139</v>
      </c>
      <c r="K473" s="37">
        <v>15058110</v>
      </c>
      <c r="L473" s="36">
        <v>42166</v>
      </c>
      <c r="M473" s="38"/>
      <c r="N473" s="61"/>
      <c r="O473" s="39" t="s">
        <v>339</v>
      </c>
      <c r="P473" s="30">
        <f t="shared" si="23"/>
        <v>0</v>
      </c>
    </row>
    <row r="474" spans="1:16" x14ac:dyDescent="0.25">
      <c r="A474" s="32">
        <v>42139</v>
      </c>
      <c r="B474" s="33">
        <v>8000822</v>
      </c>
      <c r="C474" s="33" t="str">
        <f t="shared" si="21"/>
        <v>8</v>
      </c>
      <c r="D474" s="33" t="s">
        <v>102</v>
      </c>
      <c r="E474" s="34" t="str">
        <f t="shared" si="22"/>
        <v>MEDELLIN</v>
      </c>
      <c r="F474" s="33" t="str">
        <f>VLOOKUP(D474,[1]Hoja2!$A$2:$B$75,2,FALSE)</f>
        <v>AICARDO ROMAN</v>
      </c>
      <c r="G474" s="33" t="s">
        <v>150</v>
      </c>
      <c r="H474" s="35"/>
      <c r="I474" s="35"/>
      <c r="J474" s="36">
        <v>42139</v>
      </c>
      <c r="K474" s="37">
        <v>15058111</v>
      </c>
      <c r="L474" s="36">
        <v>42166</v>
      </c>
      <c r="M474" s="38"/>
      <c r="N474" s="61"/>
      <c r="O474" s="39" t="s">
        <v>339</v>
      </c>
      <c r="P474" s="30">
        <f t="shared" si="23"/>
        <v>0</v>
      </c>
    </row>
    <row r="475" spans="1:16" x14ac:dyDescent="0.25">
      <c r="A475" s="32">
        <v>42139</v>
      </c>
      <c r="B475" s="33">
        <v>6000681</v>
      </c>
      <c r="C475" s="33" t="str">
        <f t="shared" si="21"/>
        <v>6</v>
      </c>
      <c r="D475" s="33" t="s">
        <v>40</v>
      </c>
      <c r="E475" s="34" t="str">
        <f t="shared" si="22"/>
        <v>CALI</v>
      </c>
      <c r="F475" s="33" t="str">
        <f>VLOOKUP(D475,[1]Hoja2!$A$2:$B$75,2,FALSE)</f>
        <v>DIANA SOFIA OSPINA TOBON</v>
      </c>
      <c r="G475" s="33" t="s">
        <v>360</v>
      </c>
      <c r="H475" s="35"/>
      <c r="I475" s="35"/>
      <c r="J475" s="36">
        <v>42143</v>
      </c>
      <c r="K475" s="37">
        <v>15056112</v>
      </c>
      <c r="L475" s="36">
        <v>42181</v>
      </c>
      <c r="M475" s="38"/>
      <c r="N475" s="38"/>
      <c r="O475" s="39" t="s">
        <v>364</v>
      </c>
      <c r="P475" s="30">
        <f t="shared" si="23"/>
        <v>4</v>
      </c>
    </row>
    <row r="476" spans="1:16" x14ac:dyDescent="0.25">
      <c r="A476" s="32">
        <v>42143</v>
      </c>
      <c r="B476" s="33">
        <v>6000673</v>
      </c>
      <c r="C476" s="33" t="str">
        <f t="shared" si="21"/>
        <v>6</v>
      </c>
      <c r="D476" s="33" t="s">
        <v>40</v>
      </c>
      <c r="E476" s="34" t="str">
        <f t="shared" si="22"/>
        <v>CALI</v>
      </c>
      <c r="F476" s="33" t="str">
        <f>VLOOKUP(D476,[1]Hoja2!$A$2:$B$75,2,FALSE)</f>
        <v>DIANA SOFIA OSPINA TOBON</v>
      </c>
      <c r="G476" s="33" t="s">
        <v>370</v>
      </c>
      <c r="H476" s="35"/>
      <c r="I476" s="35"/>
      <c r="J476" s="36">
        <v>42143</v>
      </c>
      <c r="K476" s="37">
        <v>15056120</v>
      </c>
      <c r="L476" s="36">
        <v>42170</v>
      </c>
      <c r="M476" s="38"/>
      <c r="N476" s="61"/>
      <c r="O476" s="39" t="s">
        <v>339</v>
      </c>
      <c r="P476" s="30">
        <f t="shared" si="23"/>
        <v>0</v>
      </c>
    </row>
    <row r="477" spans="1:16" x14ac:dyDescent="0.25">
      <c r="A477" s="32">
        <v>42143</v>
      </c>
      <c r="B477" s="33">
        <v>1558</v>
      </c>
      <c r="C477" s="33" t="str">
        <f t="shared" si="21"/>
        <v>1</v>
      </c>
      <c r="D477" s="33" t="s">
        <v>47</v>
      </c>
      <c r="E477" s="34" t="str">
        <f t="shared" si="22"/>
        <v>BOGOTA</v>
      </c>
      <c r="F477" s="33" t="str">
        <f>VLOOKUP(D477,[1]Hoja2!$A$2:$B$75,2,FALSE)</f>
        <v>DIANA MARCELA PRIETO</v>
      </c>
      <c r="G477" s="33" t="s">
        <v>291</v>
      </c>
      <c r="H477" s="35"/>
      <c r="I477" s="35"/>
      <c r="J477" s="36"/>
      <c r="K477" s="37"/>
      <c r="L477" s="37"/>
      <c r="M477" s="38"/>
      <c r="N477" s="38"/>
      <c r="O477" s="39"/>
      <c r="P477" s="30">
        <f t="shared" si="23"/>
        <v>-42143</v>
      </c>
    </row>
    <row r="478" spans="1:16" x14ac:dyDescent="0.25">
      <c r="A478" s="32">
        <v>42143</v>
      </c>
      <c r="B478" s="33">
        <v>1546</v>
      </c>
      <c r="C478" s="33" t="str">
        <f t="shared" si="21"/>
        <v>1</v>
      </c>
      <c r="D478" s="33" t="s">
        <v>10</v>
      </c>
      <c r="E478" s="34" t="str">
        <f t="shared" si="22"/>
        <v>BOGOTA</v>
      </c>
      <c r="F478" s="33" t="str">
        <f>VLOOKUP(D478,[1]Hoja2!$A$2:$B$75,2,FALSE)</f>
        <v>FIORELLA FALASCHINI CAVUOTO</v>
      </c>
      <c r="G478" s="33" t="s">
        <v>371</v>
      </c>
      <c r="H478" s="35"/>
      <c r="I478" s="35"/>
      <c r="J478" s="36">
        <v>42143</v>
      </c>
      <c r="K478" s="37">
        <v>15050114</v>
      </c>
      <c r="L478" s="36">
        <v>42170</v>
      </c>
      <c r="M478" s="38"/>
      <c r="N478" s="38"/>
      <c r="O478" s="39" t="s">
        <v>364</v>
      </c>
      <c r="P478" s="30">
        <f t="shared" si="23"/>
        <v>0</v>
      </c>
    </row>
    <row r="479" spans="1:16" x14ac:dyDescent="0.25">
      <c r="A479" s="32">
        <v>42143</v>
      </c>
      <c r="B479" s="33">
        <v>6000684</v>
      </c>
      <c r="C479" s="33" t="str">
        <f t="shared" si="21"/>
        <v>6</v>
      </c>
      <c r="D479" s="33" t="s">
        <v>40</v>
      </c>
      <c r="E479" s="34" t="str">
        <f t="shared" si="22"/>
        <v>CALI</v>
      </c>
      <c r="F479" s="33" t="str">
        <f>VLOOKUP(D479,[1]Hoja2!$A$2:$B$75,2,FALSE)</f>
        <v>DIANA SOFIA OSPINA TOBON</v>
      </c>
      <c r="G479" s="33" t="s">
        <v>360</v>
      </c>
      <c r="H479" s="35"/>
      <c r="I479" s="35"/>
      <c r="J479" s="36">
        <v>42143</v>
      </c>
      <c r="K479" s="37">
        <v>15056119</v>
      </c>
      <c r="L479" s="36">
        <v>42170</v>
      </c>
      <c r="M479" s="38"/>
      <c r="N479" s="61"/>
      <c r="O479" s="39" t="s">
        <v>339</v>
      </c>
      <c r="P479" s="30">
        <f t="shared" si="23"/>
        <v>0</v>
      </c>
    </row>
    <row r="480" spans="1:16" x14ac:dyDescent="0.25">
      <c r="A480" s="32">
        <v>42143</v>
      </c>
      <c r="B480" s="33">
        <v>8000824</v>
      </c>
      <c r="C480" s="33" t="str">
        <f t="shared" si="21"/>
        <v>8</v>
      </c>
      <c r="D480" s="33" t="s">
        <v>102</v>
      </c>
      <c r="E480" s="34" t="str">
        <f t="shared" si="22"/>
        <v>MEDELLIN</v>
      </c>
      <c r="F480" s="33" t="str">
        <f>VLOOKUP(D480,[1]Hoja2!$A$2:$B$75,2,FALSE)</f>
        <v>AICARDO ROMAN</v>
      </c>
      <c r="G480" s="33" t="s">
        <v>372</v>
      </c>
      <c r="H480" s="35">
        <f>VLOOKUP(B480,[1]Hoja9!$C$3:$M$636,5,)</f>
        <v>42144</v>
      </c>
      <c r="I480" s="35">
        <f>VLOOKUP(B480,[1]Hoja9!$C$3:$M$636,6,)</f>
        <v>42145</v>
      </c>
      <c r="J480" s="36">
        <v>42149</v>
      </c>
      <c r="K480" s="37">
        <v>15058131</v>
      </c>
      <c r="L480" s="36">
        <v>42173</v>
      </c>
      <c r="M480" s="38"/>
      <c r="N480" s="61" t="str">
        <f>VLOOKUP(B480,[1]Hoja9!$C$3:$M$636,11,)</f>
        <v>FALTABA APROB CLIENTE, ESQUEMA PASACABLES, ERROR EN COT</v>
      </c>
      <c r="O480" s="39" t="s">
        <v>339</v>
      </c>
      <c r="P480" s="30">
        <f t="shared" si="23"/>
        <v>6</v>
      </c>
    </row>
    <row r="481" spans="1:16" x14ac:dyDescent="0.25">
      <c r="A481" s="32">
        <v>42143</v>
      </c>
      <c r="B481" s="33">
        <v>8000827</v>
      </c>
      <c r="C481" s="33" t="str">
        <f t="shared" si="21"/>
        <v>8</v>
      </c>
      <c r="D481" s="33" t="s">
        <v>102</v>
      </c>
      <c r="E481" s="34" t="str">
        <f t="shared" si="22"/>
        <v>MEDELLIN</v>
      </c>
      <c r="F481" s="33" t="str">
        <f>VLOOKUP(D481,[1]Hoja2!$A$2:$B$75,2,FALSE)</f>
        <v>AICARDO ROMAN</v>
      </c>
      <c r="G481" s="33" t="s">
        <v>165</v>
      </c>
      <c r="H481" s="35"/>
      <c r="I481" s="35"/>
      <c r="J481" s="36">
        <v>42143</v>
      </c>
      <c r="K481" s="37">
        <v>15058121</v>
      </c>
      <c r="L481" s="36">
        <v>42170</v>
      </c>
      <c r="M481" s="38"/>
      <c r="N481" s="38"/>
      <c r="O481" s="39" t="s">
        <v>364</v>
      </c>
      <c r="P481" s="30">
        <f t="shared" si="23"/>
        <v>0</v>
      </c>
    </row>
    <row r="482" spans="1:16" x14ac:dyDescent="0.25">
      <c r="A482" s="32">
        <v>42144</v>
      </c>
      <c r="B482" s="33">
        <v>6000685</v>
      </c>
      <c r="C482" s="33" t="str">
        <f t="shared" si="21"/>
        <v>6</v>
      </c>
      <c r="D482" s="33" t="s">
        <v>40</v>
      </c>
      <c r="E482" s="34" t="str">
        <f t="shared" si="22"/>
        <v>CALI</v>
      </c>
      <c r="F482" s="33" t="str">
        <f>VLOOKUP(D482,[1]Hoja2!$A$2:$B$75,2,FALSE)</f>
        <v>DIANA SOFIA OSPINA TOBON</v>
      </c>
      <c r="G482" s="33" t="s">
        <v>367</v>
      </c>
      <c r="H482" s="35"/>
      <c r="I482" s="35"/>
      <c r="J482" s="36">
        <v>42144</v>
      </c>
      <c r="K482" s="37">
        <v>15056122</v>
      </c>
      <c r="L482" s="36">
        <v>42171</v>
      </c>
      <c r="M482" s="38"/>
      <c r="N482" s="38"/>
      <c r="O482" s="39" t="s">
        <v>364</v>
      </c>
      <c r="P482" s="30">
        <f t="shared" si="23"/>
        <v>0</v>
      </c>
    </row>
    <row r="483" spans="1:16" x14ac:dyDescent="0.25">
      <c r="A483" s="32">
        <v>42144</v>
      </c>
      <c r="B483" s="33">
        <v>1561</v>
      </c>
      <c r="C483" s="33" t="str">
        <f t="shared" si="21"/>
        <v>1</v>
      </c>
      <c r="D483" s="33" t="s">
        <v>35</v>
      </c>
      <c r="E483" s="34" t="str">
        <f t="shared" si="22"/>
        <v>BOGOTA</v>
      </c>
      <c r="F483" s="33" t="str">
        <f>VLOOKUP(D483,[1]Hoja2!$A$2:$B$75,2,FALSE)</f>
        <v>JAVIER RAMIREZ</v>
      </c>
      <c r="G483" s="33" t="s">
        <v>316</v>
      </c>
      <c r="H483" s="35"/>
      <c r="I483" s="35"/>
      <c r="J483" s="36">
        <v>42145</v>
      </c>
      <c r="K483" s="37">
        <v>15050125</v>
      </c>
      <c r="L483" s="36">
        <v>42184</v>
      </c>
      <c r="M483" s="38"/>
      <c r="N483" s="61"/>
      <c r="O483" s="39" t="s">
        <v>339</v>
      </c>
      <c r="P483" s="30">
        <f t="shared" si="23"/>
        <v>1</v>
      </c>
    </row>
    <row r="484" spans="1:16" x14ac:dyDescent="0.25">
      <c r="A484" s="32">
        <v>42144</v>
      </c>
      <c r="B484" s="33">
        <v>8000828</v>
      </c>
      <c r="C484" s="33" t="str">
        <f t="shared" si="21"/>
        <v>8</v>
      </c>
      <c r="D484" s="33" t="s">
        <v>102</v>
      </c>
      <c r="E484" s="34" t="str">
        <f t="shared" si="22"/>
        <v>MEDELLIN</v>
      </c>
      <c r="F484" s="33" t="str">
        <f>VLOOKUP(D484,[1]Hoja2!$A$2:$B$75,2,FALSE)</f>
        <v>AICARDO ROMAN</v>
      </c>
      <c r="G484" s="33" t="s">
        <v>373</v>
      </c>
      <c r="H484" s="35"/>
      <c r="I484" s="35"/>
      <c r="J484" s="36">
        <v>42146</v>
      </c>
      <c r="K484" s="37">
        <v>15058127</v>
      </c>
      <c r="L484" s="36">
        <v>42158</v>
      </c>
      <c r="M484" s="38"/>
      <c r="N484" s="38"/>
      <c r="O484" s="39" t="s">
        <v>364</v>
      </c>
      <c r="P484" s="30">
        <f t="shared" si="23"/>
        <v>2</v>
      </c>
    </row>
    <row r="485" spans="1:16" x14ac:dyDescent="0.25">
      <c r="A485" s="32">
        <v>42144</v>
      </c>
      <c r="B485" s="33">
        <v>1559</v>
      </c>
      <c r="C485" s="33" t="str">
        <f t="shared" si="21"/>
        <v>1</v>
      </c>
      <c r="D485" s="33" t="s">
        <v>40</v>
      </c>
      <c r="E485" s="34" t="str">
        <f t="shared" si="22"/>
        <v>BOGOTA</v>
      </c>
      <c r="F485" s="33" t="str">
        <f>VLOOKUP(D485,[1]Hoja2!$A$2:$B$75,2,FALSE)</f>
        <v>DIANA SOFIA OSPINA TOBON</v>
      </c>
      <c r="G485" s="33" t="s">
        <v>130</v>
      </c>
      <c r="H485" s="35"/>
      <c r="I485" s="35"/>
      <c r="J485" s="36">
        <v>42144</v>
      </c>
      <c r="K485" s="37">
        <v>15056124</v>
      </c>
      <c r="L485" s="36">
        <v>42171</v>
      </c>
      <c r="M485" s="38"/>
      <c r="N485" s="38"/>
      <c r="O485" s="39" t="s">
        <v>364</v>
      </c>
      <c r="P485" s="30">
        <f t="shared" si="23"/>
        <v>0</v>
      </c>
    </row>
    <row r="486" spans="1:16" x14ac:dyDescent="0.25">
      <c r="A486" s="32">
        <v>42144</v>
      </c>
      <c r="B486" s="33">
        <v>1564</v>
      </c>
      <c r="C486" s="33" t="str">
        <f t="shared" si="21"/>
        <v>1</v>
      </c>
      <c r="D486" s="33" t="s">
        <v>35</v>
      </c>
      <c r="E486" s="34" t="str">
        <f t="shared" si="22"/>
        <v>BOGOTA</v>
      </c>
      <c r="F486" s="33" t="str">
        <f>VLOOKUP(D486,[1]Hoja2!$A$2:$B$75,2,FALSE)</f>
        <v>JAVIER RAMIREZ</v>
      </c>
      <c r="G486" s="33" t="s">
        <v>374</v>
      </c>
      <c r="H486" s="35"/>
      <c r="I486" s="35"/>
      <c r="J486" s="36">
        <v>42145</v>
      </c>
      <c r="K486" s="37">
        <v>15050126</v>
      </c>
      <c r="L486" s="36">
        <v>42156</v>
      </c>
      <c r="M486" s="38"/>
      <c r="N486" s="61"/>
      <c r="O486" s="39" t="s">
        <v>339</v>
      </c>
      <c r="P486" s="30">
        <f t="shared" si="23"/>
        <v>1</v>
      </c>
    </row>
    <row r="487" spans="1:16" x14ac:dyDescent="0.25">
      <c r="A487" s="32">
        <v>42145</v>
      </c>
      <c r="B487" s="33">
        <v>8000811</v>
      </c>
      <c r="C487" s="33" t="str">
        <f t="shared" si="21"/>
        <v>8</v>
      </c>
      <c r="D487" s="33" t="s">
        <v>102</v>
      </c>
      <c r="E487" s="34" t="str">
        <f t="shared" si="22"/>
        <v>MEDELLIN</v>
      </c>
      <c r="F487" s="33" t="str">
        <f>VLOOKUP(D487,[1]Hoja2!$A$2:$B$75,2,FALSE)</f>
        <v>AICARDO ROMAN</v>
      </c>
      <c r="G487" s="33" t="s">
        <v>375</v>
      </c>
      <c r="H487" s="35">
        <f>VLOOKUP(B487,[1]Hoja9!$C$3:$M$636,5,)</f>
        <v>42146</v>
      </c>
      <c r="I487" s="35">
        <f>VLOOKUP(B487,[1]Hoja9!$C$3:$M$636,6,)</f>
        <v>42150</v>
      </c>
      <c r="J487" s="36">
        <v>42150</v>
      </c>
      <c r="K487" s="37">
        <v>15058141</v>
      </c>
      <c r="L487" s="36">
        <v>42188</v>
      </c>
      <c r="M487" s="38"/>
      <c r="N487" s="61" t="str">
        <f>VLOOKUP(B487,[1]Hoja9!$C$3:$M$636,11,)</f>
        <v>FALTABA AUT COMPRA LAMITECH, FORMATO FACHADAS</v>
      </c>
      <c r="O487" s="39" t="s">
        <v>339</v>
      </c>
      <c r="P487" s="30">
        <f t="shared" si="23"/>
        <v>5</v>
      </c>
    </row>
    <row r="488" spans="1:16" x14ac:dyDescent="0.25">
      <c r="A488" s="32">
        <v>42145</v>
      </c>
      <c r="B488" s="33">
        <v>1512</v>
      </c>
      <c r="C488" s="33" t="str">
        <f t="shared" si="21"/>
        <v>1</v>
      </c>
      <c r="D488" s="33" t="s">
        <v>342</v>
      </c>
      <c r="E488" s="34" t="str">
        <f t="shared" si="22"/>
        <v>BOGOTA</v>
      </c>
      <c r="F488" s="33" t="str">
        <f>VLOOKUP(D488,[1]Hoja2!$A$2:$B$75,2,FALSE)</f>
        <v>ANDREA CERON</v>
      </c>
      <c r="G488" s="33" t="s">
        <v>376</v>
      </c>
      <c r="H488" s="35"/>
      <c r="I488" s="35"/>
      <c r="J488" s="36">
        <v>42146</v>
      </c>
      <c r="K488" s="37">
        <v>15050129</v>
      </c>
      <c r="L488" s="36">
        <v>42184</v>
      </c>
      <c r="M488" s="38"/>
      <c r="N488" s="38"/>
      <c r="O488" s="39" t="s">
        <v>364</v>
      </c>
      <c r="P488" s="30">
        <f t="shared" si="23"/>
        <v>1</v>
      </c>
    </row>
    <row r="489" spans="1:16" x14ac:dyDescent="0.25">
      <c r="A489" s="32">
        <v>42145</v>
      </c>
      <c r="B489" s="33">
        <v>1573</v>
      </c>
      <c r="C489" s="33" t="str">
        <f t="shared" si="21"/>
        <v>1</v>
      </c>
      <c r="D489" s="33" t="s">
        <v>47</v>
      </c>
      <c r="E489" s="34" t="str">
        <f t="shared" si="22"/>
        <v>BOGOTA</v>
      </c>
      <c r="F489" s="33" t="str">
        <f>VLOOKUP(D489,[1]Hoja2!$A$2:$B$75,2,FALSE)</f>
        <v>DIANA MARCELA PRIETO</v>
      </c>
      <c r="G489" s="33" t="s">
        <v>377</v>
      </c>
      <c r="H489" s="35">
        <v>42146</v>
      </c>
      <c r="I489" s="35">
        <v>42146</v>
      </c>
      <c r="J489" s="36">
        <v>42149</v>
      </c>
      <c r="K489" s="37">
        <v>15050132</v>
      </c>
      <c r="L489" s="36">
        <v>42158</v>
      </c>
      <c r="M489" s="38"/>
      <c r="N489" s="38" t="s">
        <v>378</v>
      </c>
      <c r="O489" s="39" t="s">
        <v>364</v>
      </c>
      <c r="P489" s="30">
        <f t="shared" si="23"/>
        <v>4</v>
      </c>
    </row>
    <row r="490" spans="1:16" x14ac:dyDescent="0.25">
      <c r="A490" s="32">
        <v>42145</v>
      </c>
      <c r="B490" s="33">
        <v>1577</v>
      </c>
      <c r="C490" s="33" t="str">
        <f t="shared" si="21"/>
        <v>1</v>
      </c>
      <c r="D490" s="33" t="s">
        <v>37</v>
      </c>
      <c r="E490" s="34" t="str">
        <f t="shared" si="22"/>
        <v>BOGOTA</v>
      </c>
      <c r="F490" s="33" t="str">
        <f>VLOOKUP(D490,[1]Hoja2!$A$2:$B$75,2,FALSE)</f>
        <v>SANDRA DAZA</v>
      </c>
      <c r="G490" s="33" t="s">
        <v>379</v>
      </c>
      <c r="H490" s="35">
        <v>42146</v>
      </c>
      <c r="I490" s="35">
        <v>42149</v>
      </c>
      <c r="J490" s="36">
        <v>42150</v>
      </c>
      <c r="K490" s="37">
        <v>15050139</v>
      </c>
      <c r="L490" s="36">
        <v>42160</v>
      </c>
      <c r="M490" s="38"/>
      <c r="N490" s="38" t="s">
        <v>380</v>
      </c>
      <c r="O490" s="39" t="s">
        <v>364</v>
      </c>
      <c r="P490" s="30">
        <f t="shared" si="23"/>
        <v>5</v>
      </c>
    </row>
    <row r="491" spans="1:16" x14ac:dyDescent="0.25">
      <c r="A491" s="32">
        <v>42145</v>
      </c>
      <c r="B491" s="33">
        <v>8000830</v>
      </c>
      <c r="C491" s="33" t="str">
        <f t="shared" si="21"/>
        <v>8</v>
      </c>
      <c r="D491" s="33" t="s">
        <v>102</v>
      </c>
      <c r="E491" s="34" t="str">
        <f t="shared" si="22"/>
        <v>MEDELLIN</v>
      </c>
      <c r="F491" s="33" t="str">
        <f>VLOOKUP(D491,[1]Hoja2!$A$2:$B$75,2,FALSE)</f>
        <v>AICARDO ROMAN</v>
      </c>
      <c r="G491" s="33" t="s">
        <v>373</v>
      </c>
      <c r="H491" s="35"/>
      <c r="I491" s="35"/>
      <c r="J491" s="36">
        <v>42146</v>
      </c>
      <c r="K491" s="37">
        <v>15058128</v>
      </c>
      <c r="L491" s="36">
        <v>42158</v>
      </c>
      <c r="M491" s="38"/>
      <c r="N491" s="38"/>
      <c r="O491" s="39" t="s">
        <v>364</v>
      </c>
      <c r="P491" s="30">
        <f t="shared" si="23"/>
        <v>1</v>
      </c>
    </row>
    <row r="492" spans="1:16" x14ac:dyDescent="0.25">
      <c r="A492" s="32">
        <v>42145</v>
      </c>
      <c r="B492" s="33">
        <v>1572</v>
      </c>
      <c r="C492" s="33" t="str">
        <f t="shared" si="21"/>
        <v>1</v>
      </c>
      <c r="D492" s="33" t="s">
        <v>38</v>
      </c>
      <c r="E492" s="34" t="str">
        <f t="shared" si="22"/>
        <v>BOGOTA</v>
      </c>
      <c r="F492" s="33" t="str">
        <f>VLOOKUP(D492,[1]Hoja2!$A$2:$B$75,2,FALSE)</f>
        <v>SANTIAGO VENGOECHEA</v>
      </c>
      <c r="G492" s="33" t="s">
        <v>197</v>
      </c>
      <c r="H492" s="35"/>
      <c r="I492" s="35"/>
      <c r="J492" s="36">
        <v>42149</v>
      </c>
      <c r="K492" s="37">
        <v>15050133</v>
      </c>
      <c r="L492" s="36">
        <v>42188</v>
      </c>
      <c r="M492" s="38"/>
      <c r="N492" s="61" t="str">
        <f>VLOOKUP(B492,[1]Hoja9!$C$3:$M$636,11,)</f>
        <v>MENOS DOS DIAS FIN DE SEMANA</v>
      </c>
      <c r="O492" s="39" t="s">
        <v>339</v>
      </c>
      <c r="P492" s="30">
        <f t="shared" si="23"/>
        <v>4</v>
      </c>
    </row>
    <row r="493" spans="1:16" x14ac:dyDescent="0.25">
      <c r="A493" s="32">
        <v>42145</v>
      </c>
      <c r="B493" s="33">
        <v>1578</v>
      </c>
      <c r="C493" s="33" t="str">
        <f t="shared" si="21"/>
        <v>1</v>
      </c>
      <c r="D493" s="33" t="s">
        <v>9</v>
      </c>
      <c r="E493" s="34" t="str">
        <f t="shared" si="22"/>
        <v>BOGOTA</v>
      </c>
      <c r="F493" s="33" t="str">
        <f>VLOOKUP(D493,[1]Hoja2!$A$2:$B$75,2,FALSE)</f>
        <v>CLARA SANTAMARIA</v>
      </c>
      <c r="G493" s="33" t="s">
        <v>381</v>
      </c>
      <c r="H493" s="35"/>
      <c r="I493" s="35"/>
      <c r="J493" s="36">
        <v>42146</v>
      </c>
      <c r="K493" s="37">
        <v>15050130</v>
      </c>
      <c r="L493" s="36">
        <v>42173</v>
      </c>
      <c r="M493" s="38"/>
      <c r="N493" s="38"/>
      <c r="O493" s="39" t="s">
        <v>364</v>
      </c>
      <c r="P493" s="30">
        <f t="shared" si="23"/>
        <v>1</v>
      </c>
    </row>
    <row r="494" spans="1:16" x14ac:dyDescent="0.25">
      <c r="A494" s="32">
        <v>42146</v>
      </c>
      <c r="B494" s="33">
        <v>1580</v>
      </c>
      <c r="C494" s="33" t="str">
        <f t="shared" si="21"/>
        <v>1</v>
      </c>
      <c r="D494" s="33" t="s">
        <v>9</v>
      </c>
      <c r="E494" s="34" t="str">
        <f t="shared" si="22"/>
        <v>BOGOTA</v>
      </c>
      <c r="F494" s="33" t="str">
        <f>VLOOKUP(D494,[1]Hoja2!$A$2:$B$75,2,FALSE)</f>
        <v>CLARA SANTAMARIA</v>
      </c>
      <c r="G494" s="33" t="s">
        <v>382</v>
      </c>
      <c r="H494" s="35"/>
      <c r="I494" s="35"/>
      <c r="J494" s="36">
        <v>42149</v>
      </c>
      <c r="K494" s="37">
        <v>15050135</v>
      </c>
      <c r="L494" s="36">
        <v>42177</v>
      </c>
      <c r="M494" s="38"/>
      <c r="N494" s="38"/>
      <c r="O494" s="39" t="s">
        <v>364</v>
      </c>
      <c r="P494" s="30">
        <f t="shared" si="23"/>
        <v>3</v>
      </c>
    </row>
    <row r="495" spans="1:16" x14ac:dyDescent="0.25">
      <c r="A495" s="32">
        <v>42149</v>
      </c>
      <c r="B495" s="33">
        <v>1570</v>
      </c>
      <c r="C495" s="33" t="str">
        <f t="shared" si="21"/>
        <v>1</v>
      </c>
      <c r="D495" s="43" t="s">
        <v>15</v>
      </c>
      <c r="E495" s="34" t="str">
        <f t="shared" si="22"/>
        <v>BOGOTA</v>
      </c>
      <c r="F495" s="33" t="str">
        <f>VLOOKUP(D495,[1]Hoja2!$A$2:$B$75,2,FALSE)</f>
        <v>ELIZABETH ACOSTA</v>
      </c>
      <c r="G495" s="33" t="s">
        <v>311</v>
      </c>
      <c r="H495" s="35"/>
      <c r="I495" s="35"/>
      <c r="J495" s="36">
        <v>42149</v>
      </c>
      <c r="K495" s="37">
        <v>15050134</v>
      </c>
      <c r="L495" s="36">
        <v>42177</v>
      </c>
      <c r="M495" s="38"/>
      <c r="N495" s="61"/>
      <c r="O495" s="39" t="s">
        <v>339</v>
      </c>
      <c r="P495" s="30">
        <f t="shared" si="23"/>
        <v>0</v>
      </c>
    </row>
    <row r="496" spans="1:16" x14ac:dyDescent="0.25">
      <c r="A496" s="32">
        <v>42149</v>
      </c>
      <c r="B496" s="33">
        <v>1579</v>
      </c>
      <c r="C496" s="33" t="str">
        <f t="shared" si="21"/>
        <v>1</v>
      </c>
      <c r="D496" s="43" t="s">
        <v>15</v>
      </c>
      <c r="E496" s="34" t="str">
        <f t="shared" si="22"/>
        <v>BOGOTA</v>
      </c>
      <c r="F496" s="33" t="str">
        <f>VLOOKUP(D496,[1]Hoja2!$A$2:$B$75,2,FALSE)</f>
        <v>ELIZABETH ACOSTA</v>
      </c>
      <c r="G496" s="33" t="s">
        <v>70</v>
      </c>
      <c r="H496" s="35"/>
      <c r="I496" s="35"/>
      <c r="J496" s="36">
        <v>42150</v>
      </c>
      <c r="K496" s="37">
        <v>15050140</v>
      </c>
      <c r="L496" s="36">
        <v>42177</v>
      </c>
      <c r="M496" s="38"/>
      <c r="N496" s="61"/>
      <c r="O496" s="39" t="s">
        <v>339</v>
      </c>
      <c r="P496" s="30">
        <f t="shared" si="23"/>
        <v>1</v>
      </c>
    </row>
    <row r="497" spans="1:16" x14ac:dyDescent="0.25">
      <c r="A497" s="32">
        <v>42149</v>
      </c>
      <c r="B497" s="33">
        <v>6000686</v>
      </c>
      <c r="C497" s="33" t="str">
        <f t="shared" si="21"/>
        <v>6</v>
      </c>
      <c r="D497" s="33" t="s">
        <v>40</v>
      </c>
      <c r="E497" s="34" t="str">
        <f t="shared" si="22"/>
        <v>CALI</v>
      </c>
      <c r="F497" s="33" t="str">
        <f>VLOOKUP(D497,[1]Hoja2!$A$2:$B$75,2,FALSE)</f>
        <v>DIANA SOFIA OSPINA TOBON</v>
      </c>
      <c r="G497" s="33" t="s">
        <v>383</v>
      </c>
      <c r="H497" s="35"/>
      <c r="I497" s="35"/>
      <c r="J497" s="36">
        <v>42149</v>
      </c>
      <c r="K497" s="37">
        <v>15056136</v>
      </c>
      <c r="L497" s="36">
        <v>42177</v>
      </c>
      <c r="M497" s="38"/>
      <c r="N497" s="38"/>
      <c r="O497" s="39" t="s">
        <v>364</v>
      </c>
      <c r="P497" s="30">
        <f t="shared" si="23"/>
        <v>0</v>
      </c>
    </row>
    <row r="498" spans="1:16" x14ac:dyDescent="0.25">
      <c r="A498" s="32">
        <v>42149</v>
      </c>
      <c r="B498" s="33">
        <v>6000687</v>
      </c>
      <c r="C498" s="33" t="str">
        <f t="shared" si="21"/>
        <v>6</v>
      </c>
      <c r="D498" s="33" t="s">
        <v>264</v>
      </c>
      <c r="E498" s="34" t="str">
        <f t="shared" si="22"/>
        <v>CALI</v>
      </c>
      <c r="F498" s="33" t="str">
        <f>VLOOKUP(D498,[1]Hoja2!$A$2:$B$75,2,FALSE)</f>
        <v>ZULEYMA ARBOLEDA FRANCO</v>
      </c>
      <c r="G498" s="33" t="s">
        <v>384</v>
      </c>
      <c r="H498" s="35"/>
      <c r="I498" s="35"/>
      <c r="J498" s="36">
        <v>42149</v>
      </c>
      <c r="K498" s="37">
        <v>15056138</v>
      </c>
      <c r="L498" s="36">
        <v>42177</v>
      </c>
      <c r="M498" s="38"/>
      <c r="N498" s="61"/>
      <c r="O498" s="39" t="s">
        <v>339</v>
      </c>
      <c r="P498" s="30">
        <f t="shared" si="23"/>
        <v>0</v>
      </c>
    </row>
    <row r="499" spans="1:16" x14ac:dyDescent="0.25">
      <c r="A499" s="32">
        <v>42149</v>
      </c>
      <c r="B499" s="33">
        <v>8000835</v>
      </c>
      <c r="C499" s="33" t="str">
        <f t="shared" si="21"/>
        <v>8</v>
      </c>
      <c r="D499" s="33" t="s">
        <v>102</v>
      </c>
      <c r="E499" s="34" t="str">
        <f t="shared" si="22"/>
        <v>MEDELLIN</v>
      </c>
      <c r="F499" s="33" t="str">
        <f>VLOOKUP(D499,[1]Hoja2!$A$2:$B$75,2,FALSE)</f>
        <v>AICARDO ROMAN</v>
      </c>
      <c r="G499" s="33" t="s">
        <v>59</v>
      </c>
      <c r="H499" s="35"/>
      <c r="I499" s="35"/>
      <c r="J499" s="36">
        <v>42151</v>
      </c>
      <c r="K499" s="37">
        <v>15058143</v>
      </c>
      <c r="L499" s="36">
        <v>42178</v>
      </c>
      <c r="M499" s="38"/>
      <c r="N499" s="61"/>
      <c r="O499" s="39" t="s">
        <v>339</v>
      </c>
      <c r="P499" s="30">
        <f t="shared" si="23"/>
        <v>2</v>
      </c>
    </row>
    <row r="500" spans="1:16" x14ac:dyDescent="0.25">
      <c r="A500" s="32">
        <v>42150</v>
      </c>
      <c r="B500" s="33">
        <v>8000838</v>
      </c>
      <c r="C500" s="33" t="str">
        <f t="shared" si="21"/>
        <v>8</v>
      </c>
      <c r="D500" s="33" t="s">
        <v>102</v>
      </c>
      <c r="E500" s="34" t="str">
        <f t="shared" si="22"/>
        <v>MEDELLIN</v>
      </c>
      <c r="F500" s="33" t="str">
        <f>VLOOKUP(D500,[1]Hoja2!$A$2:$B$75,2,FALSE)</f>
        <v>AICARDO ROMAN</v>
      </c>
      <c r="G500" s="33" t="s">
        <v>168</v>
      </c>
      <c r="H500" s="35"/>
      <c r="I500" s="35"/>
      <c r="J500" s="36">
        <v>42150</v>
      </c>
      <c r="K500" s="37">
        <v>15058142</v>
      </c>
      <c r="L500" s="36">
        <v>42177</v>
      </c>
      <c r="M500" s="38"/>
      <c r="N500" s="38"/>
      <c r="O500" s="39" t="s">
        <v>364</v>
      </c>
      <c r="P500" s="30">
        <f t="shared" si="23"/>
        <v>0</v>
      </c>
    </row>
    <row r="501" spans="1:16" x14ac:dyDescent="0.25">
      <c r="A501" s="32">
        <v>42150</v>
      </c>
      <c r="B501" s="33">
        <v>1575</v>
      </c>
      <c r="C501" s="33" t="str">
        <f t="shared" si="21"/>
        <v>1</v>
      </c>
      <c r="D501" s="33" t="s">
        <v>10</v>
      </c>
      <c r="E501" s="34" t="str">
        <f t="shared" si="22"/>
        <v>BOGOTA</v>
      </c>
      <c r="F501" s="33" t="str">
        <f>VLOOKUP(D501,[1]Hoja2!$A$2:$B$75,2,FALSE)</f>
        <v>FIORELLA FALASCHINI CAVUOTO</v>
      </c>
      <c r="G501" s="33" t="s">
        <v>130</v>
      </c>
      <c r="H501" s="35">
        <v>42151</v>
      </c>
      <c r="I501" s="35">
        <v>42156</v>
      </c>
      <c r="J501" s="36">
        <v>42157</v>
      </c>
      <c r="K501" s="37">
        <v>15060049</v>
      </c>
      <c r="L501" s="36">
        <v>42195</v>
      </c>
      <c r="M501" s="38"/>
      <c r="N501" s="38" t="s">
        <v>385</v>
      </c>
      <c r="O501" s="39" t="s">
        <v>364</v>
      </c>
      <c r="P501" s="30">
        <f t="shared" si="23"/>
        <v>7</v>
      </c>
    </row>
    <row r="502" spans="1:16" x14ac:dyDescent="0.25">
      <c r="A502" s="32">
        <v>42150</v>
      </c>
      <c r="B502" s="33">
        <v>8000840</v>
      </c>
      <c r="C502" s="33" t="str">
        <f t="shared" si="21"/>
        <v>8</v>
      </c>
      <c r="D502" s="33" t="s">
        <v>102</v>
      </c>
      <c r="E502" s="34" t="str">
        <f t="shared" si="22"/>
        <v>MEDELLIN</v>
      </c>
      <c r="F502" s="33" t="str">
        <f>VLOOKUP(D502,[1]Hoja2!$A$2:$B$75,2,FALSE)</f>
        <v>AICARDO ROMAN</v>
      </c>
      <c r="G502" s="33" t="s">
        <v>150</v>
      </c>
      <c r="H502" s="35"/>
      <c r="I502" s="35"/>
      <c r="J502" s="36">
        <v>42151</v>
      </c>
      <c r="K502" s="37">
        <v>15058146</v>
      </c>
      <c r="L502" s="36">
        <v>42178</v>
      </c>
      <c r="M502" s="38"/>
      <c r="N502" s="61"/>
      <c r="O502" s="39" t="s">
        <v>339</v>
      </c>
      <c r="P502" s="30">
        <f t="shared" si="23"/>
        <v>1</v>
      </c>
    </row>
    <row r="503" spans="1:16" x14ac:dyDescent="0.25">
      <c r="A503" s="32">
        <v>42151</v>
      </c>
      <c r="B503" s="33">
        <v>8000841</v>
      </c>
      <c r="C503" s="33" t="str">
        <f t="shared" si="21"/>
        <v>8</v>
      </c>
      <c r="D503" s="33" t="s">
        <v>102</v>
      </c>
      <c r="E503" s="34" t="str">
        <f t="shared" si="22"/>
        <v>MEDELLIN</v>
      </c>
      <c r="F503" s="33" t="str">
        <f>VLOOKUP(D503,[1]Hoja2!$A$2:$B$75,2,FALSE)</f>
        <v>AICARDO ROMAN</v>
      </c>
      <c r="G503" s="33" t="s">
        <v>386</v>
      </c>
      <c r="H503" s="35"/>
      <c r="I503" s="35"/>
      <c r="J503" s="36">
        <v>42151</v>
      </c>
      <c r="K503" s="37">
        <v>15058144</v>
      </c>
      <c r="L503" s="36">
        <v>42178</v>
      </c>
      <c r="M503" s="38"/>
      <c r="N503" s="38"/>
      <c r="O503" s="39" t="s">
        <v>364</v>
      </c>
      <c r="P503" s="30">
        <f t="shared" si="23"/>
        <v>0</v>
      </c>
    </row>
    <row r="504" spans="1:16" x14ac:dyDescent="0.25">
      <c r="A504" s="32">
        <v>42151</v>
      </c>
      <c r="B504" s="33">
        <v>6000688</v>
      </c>
      <c r="C504" s="33" t="str">
        <f t="shared" si="21"/>
        <v>6</v>
      </c>
      <c r="D504" s="33" t="s">
        <v>264</v>
      </c>
      <c r="E504" s="34" t="str">
        <f t="shared" si="22"/>
        <v>CALI</v>
      </c>
      <c r="F504" s="33" t="str">
        <f>VLOOKUP(D504,[1]Hoja2!$A$2:$B$75,2,FALSE)</f>
        <v>ZULEYMA ARBOLEDA FRANCO</v>
      </c>
      <c r="G504" s="33" t="s">
        <v>101</v>
      </c>
      <c r="H504" s="35"/>
      <c r="I504" s="35"/>
      <c r="J504" s="36">
        <v>42151</v>
      </c>
      <c r="K504" s="37">
        <v>15056147</v>
      </c>
      <c r="L504" s="36">
        <v>42178</v>
      </c>
      <c r="M504" s="38"/>
      <c r="N504" s="61"/>
      <c r="O504" s="39" t="s">
        <v>339</v>
      </c>
      <c r="P504" s="30">
        <f t="shared" si="23"/>
        <v>0</v>
      </c>
    </row>
    <row r="505" spans="1:16" x14ac:dyDescent="0.25">
      <c r="A505" s="32">
        <v>42151</v>
      </c>
      <c r="B505" s="33">
        <v>6000690</v>
      </c>
      <c r="C505" s="33" t="str">
        <f t="shared" si="21"/>
        <v>6</v>
      </c>
      <c r="D505" s="33" t="s">
        <v>264</v>
      </c>
      <c r="E505" s="34" t="str">
        <f t="shared" si="22"/>
        <v>CALI</v>
      </c>
      <c r="F505" s="33" t="str">
        <f>VLOOKUP(D505,[1]Hoja2!$A$2:$B$75,2,FALSE)</f>
        <v>ZULEYMA ARBOLEDA FRANCO</v>
      </c>
      <c r="G505" s="33" t="s">
        <v>340</v>
      </c>
      <c r="H505" s="35"/>
      <c r="I505" s="35"/>
      <c r="J505" s="36">
        <v>42151</v>
      </c>
      <c r="K505" s="37">
        <v>15056145</v>
      </c>
      <c r="L505" s="36">
        <v>42178</v>
      </c>
      <c r="M505" s="38"/>
      <c r="N505" s="38"/>
      <c r="O505" s="39" t="s">
        <v>364</v>
      </c>
      <c r="P505" s="30">
        <f t="shared" si="23"/>
        <v>0</v>
      </c>
    </row>
    <row r="506" spans="1:16" x14ac:dyDescent="0.25">
      <c r="A506" s="32">
        <v>42151</v>
      </c>
      <c r="B506" s="33">
        <v>1593</v>
      </c>
      <c r="C506" s="33" t="str">
        <f t="shared" si="21"/>
        <v>1</v>
      </c>
      <c r="D506" s="33" t="s">
        <v>10</v>
      </c>
      <c r="E506" s="34" t="str">
        <f t="shared" si="22"/>
        <v>BOGOTA</v>
      </c>
      <c r="F506" s="33" t="str">
        <f>VLOOKUP(D506,[1]Hoja2!$A$2:$B$75,2,FALSE)</f>
        <v>FIORELLA FALASCHINI CAVUOTO</v>
      </c>
      <c r="G506" s="33" t="s">
        <v>387</v>
      </c>
      <c r="H506" s="35"/>
      <c r="I506" s="35"/>
      <c r="J506" s="36">
        <v>42153</v>
      </c>
      <c r="K506" s="37">
        <v>15050150</v>
      </c>
      <c r="L506" s="36">
        <v>42165</v>
      </c>
      <c r="M506" s="38"/>
      <c r="N506" s="61"/>
      <c r="O506" s="39" t="s">
        <v>339</v>
      </c>
      <c r="P506" s="30">
        <f t="shared" si="23"/>
        <v>2</v>
      </c>
    </row>
    <row r="507" spans="1:16" x14ac:dyDescent="0.25">
      <c r="A507" s="32">
        <v>42151</v>
      </c>
      <c r="B507" s="33">
        <v>6000691</v>
      </c>
      <c r="C507" s="33" t="str">
        <f t="shared" si="21"/>
        <v>6</v>
      </c>
      <c r="D507" s="33" t="s">
        <v>264</v>
      </c>
      <c r="E507" s="34" t="str">
        <f t="shared" si="22"/>
        <v>CALI</v>
      </c>
      <c r="F507" s="33" t="str">
        <f>VLOOKUP(D507,[1]Hoja2!$A$2:$B$75,2,FALSE)</f>
        <v>ZULEYMA ARBOLEDA FRANCO</v>
      </c>
      <c r="G507" s="33" t="s">
        <v>340</v>
      </c>
      <c r="H507" s="35"/>
      <c r="I507" s="35"/>
      <c r="J507" s="36">
        <v>42152</v>
      </c>
      <c r="K507" s="37">
        <v>15056148</v>
      </c>
      <c r="L507" s="36">
        <v>42180</v>
      </c>
      <c r="M507" s="38"/>
      <c r="N507" s="38"/>
      <c r="O507" s="39" t="s">
        <v>364</v>
      </c>
      <c r="P507" s="30">
        <f t="shared" si="23"/>
        <v>1</v>
      </c>
    </row>
    <row r="508" spans="1:16" x14ac:dyDescent="0.25">
      <c r="A508" s="32">
        <v>42152</v>
      </c>
      <c r="B508" s="33">
        <v>1596</v>
      </c>
      <c r="C508" s="33" t="str">
        <f t="shared" si="21"/>
        <v>1</v>
      </c>
      <c r="D508" s="33" t="s">
        <v>29</v>
      </c>
      <c r="E508" s="34" t="str">
        <f t="shared" si="22"/>
        <v>BOGOTA</v>
      </c>
      <c r="F508" s="33" t="str">
        <f>VLOOKUP(D508,[1]Hoja2!$A$2:$B$75,2,FALSE)</f>
        <v>MARINA DIAZ</v>
      </c>
      <c r="G508" s="33" t="s">
        <v>321</v>
      </c>
      <c r="H508" s="35"/>
      <c r="I508" s="35"/>
      <c r="J508" s="36">
        <v>42152</v>
      </c>
      <c r="K508" s="37">
        <v>15050149</v>
      </c>
      <c r="L508" s="36">
        <v>42180</v>
      </c>
      <c r="M508" s="38"/>
      <c r="N508" s="38"/>
      <c r="O508" s="39" t="s">
        <v>364</v>
      </c>
      <c r="P508" s="30">
        <f t="shared" si="23"/>
        <v>0</v>
      </c>
    </row>
    <row r="509" spans="1:16" x14ac:dyDescent="0.25">
      <c r="A509" s="32">
        <v>42152</v>
      </c>
      <c r="B509" s="33">
        <v>8000842</v>
      </c>
      <c r="C509" s="33" t="str">
        <f t="shared" si="21"/>
        <v>8</v>
      </c>
      <c r="D509" s="33" t="s">
        <v>102</v>
      </c>
      <c r="E509" s="34" t="str">
        <f t="shared" si="22"/>
        <v>MEDELLIN</v>
      </c>
      <c r="F509" s="33" t="str">
        <f>VLOOKUP(D509,[1]Hoja2!$A$2:$B$75,2,FALSE)</f>
        <v>AICARDO ROMAN</v>
      </c>
      <c r="G509" s="33" t="s">
        <v>249</v>
      </c>
      <c r="H509" s="35"/>
      <c r="I509" s="35"/>
      <c r="J509" s="36">
        <v>42153</v>
      </c>
      <c r="K509" s="37">
        <v>15058152</v>
      </c>
      <c r="L509" s="36">
        <v>42180</v>
      </c>
      <c r="M509" s="38"/>
      <c r="N509" s="61"/>
      <c r="O509" s="39" t="s">
        <v>339</v>
      </c>
      <c r="P509" s="30">
        <f t="shared" si="23"/>
        <v>1</v>
      </c>
    </row>
    <row r="510" spans="1:16" x14ac:dyDescent="0.25">
      <c r="A510" s="32">
        <v>42152</v>
      </c>
      <c r="B510" s="33">
        <v>6000678</v>
      </c>
      <c r="C510" s="33" t="str">
        <f t="shared" si="21"/>
        <v>6</v>
      </c>
      <c r="D510" s="33" t="s">
        <v>264</v>
      </c>
      <c r="E510" s="34" t="str">
        <f t="shared" si="22"/>
        <v>CALI</v>
      </c>
      <c r="F510" s="33" t="str">
        <f>VLOOKUP(D510,[1]Hoja2!$A$2:$B$75,2,FALSE)</f>
        <v>ZULEYMA ARBOLEDA FRANCO</v>
      </c>
      <c r="G510" s="33" t="s">
        <v>388</v>
      </c>
      <c r="H510" s="35"/>
      <c r="I510" s="35"/>
      <c r="J510" s="36">
        <v>42153</v>
      </c>
      <c r="K510" s="37">
        <v>15056151</v>
      </c>
      <c r="L510" s="36">
        <v>42165</v>
      </c>
      <c r="M510" s="38"/>
      <c r="N510" s="61"/>
      <c r="O510" s="39" t="s">
        <v>339</v>
      </c>
      <c r="P510" s="30">
        <f t="shared" si="23"/>
        <v>1</v>
      </c>
    </row>
    <row r="511" spans="1:16" x14ac:dyDescent="0.25">
      <c r="A511" s="32">
        <v>42152</v>
      </c>
      <c r="B511" s="33">
        <v>1584</v>
      </c>
      <c r="C511" s="33" t="str">
        <f t="shared" si="21"/>
        <v>1</v>
      </c>
      <c r="D511" s="33" t="s">
        <v>14</v>
      </c>
      <c r="E511" s="34" t="str">
        <f t="shared" si="22"/>
        <v>BOGOTA</v>
      </c>
      <c r="F511" s="33" t="str">
        <f>VLOOKUP(D511,[1]Hoja2!$A$2:$B$75,2,FALSE)</f>
        <v>BEATRIZ BAIN</v>
      </c>
      <c r="G511" s="33" t="s">
        <v>39</v>
      </c>
      <c r="H511" s="35"/>
      <c r="I511" s="35"/>
      <c r="J511" s="36">
        <v>42153</v>
      </c>
      <c r="K511" s="37">
        <v>15050154</v>
      </c>
      <c r="L511" s="36">
        <v>42191</v>
      </c>
      <c r="M511" s="38"/>
      <c r="N511" s="38"/>
      <c r="O511" s="39" t="s">
        <v>364</v>
      </c>
      <c r="P511" s="30">
        <f t="shared" si="23"/>
        <v>1</v>
      </c>
    </row>
    <row r="512" spans="1:16" x14ac:dyDescent="0.25">
      <c r="A512" s="32">
        <v>42153</v>
      </c>
      <c r="B512" s="33">
        <v>1613</v>
      </c>
      <c r="C512" s="33" t="str">
        <f t="shared" si="21"/>
        <v>1</v>
      </c>
      <c r="D512" s="33" t="s">
        <v>9</v>
      </c>
      <c r="E512" s="34" t="str">
        <f t="shared" si="22"/>
        <v>BOGOTA</v>
      </c>
      <c r="F512" s="33" t="str">
        <f>VLOOKUP(D512,[1]Hoja2!$A$2:$B$75,2,FALSE)</f>
        <v>CLARA SANTAMARIA</v>
      </c>
      <c r="G512" s="33" t="s">
        <v>389</v>
      </c>
      <c r="H512" s="35"/>
      <c r="I512" s="35"/>
      <c r="J512" s="36">
        <v>42153</v>
      </c>
      <c r="K512" s="37">
        <v>15050155</v>
      </c>
      <c r="L512" s="36">
        <v>42191</v>
      </c>
      <c r="M512" s="38"/>
      <c r="N512" s="38"/>
      <c r="O512" s="39" t="s">
        <v>364</v>
      </c>
      <c r="P512" s="30">
        <f t="shared" si="23"/>
        <v>0</v>
      </c>
    </row>
    <row r="513" spans="1:16" x14ac:dyDescent="0.25">
      <c r="A513" s="32">
        <v>42153</v>
      </c>
      <c r="B513" s="33">
        <v>1615</v>
      </c>
      <c r="C513" s="33" t="str">
        <f t="shared" si="21"/>
        <v>1</v>
      </c>
      <c r="D513" s="33" t="s">
        <v>14</v>
      </c>
      <c r="E513" s="34" t="str">
        <f t="shared" si="22"/>
        <v>BOGOTA</v>
      </c>
      <c r="F513" s="33" t="str">
        <f>VLOOKUP(D513,[1]Hoja2!$A$2:$B$75,2,FALSE)</f>
        <v>BEATRIZ BAIN</v>
      </c>
      <c r="G513" s="33" t="s">
        <v>39</v>
      </c>
      <c r="H513" s="35"/>
      <c r="I513" s="35"/>
      <c r="J513" s="36">
        <v>42156</v>
      </c>
      <c r="K513" s="37">
        <v>15060041</v>
      </c>
      <c r="L513" s="36">
        <v>42184</v>
      </c>
      <c r="M513" s="38"/>
      <c r="N513" s="38"/>
      <c r="O513" s="39" t="s">
        <v>364</v>
      </c>
      <c r="P513" s="30">
        <f t="shared" si="23"/>
        <v>3</v>
      </c>
    </row>
    <row r="514" spans="1:16" x14ac:dyDescent="0.25">
      <c r="A514" s="32">
        <v>42156</v>
      </c>
      <c r="B514" s="33">
        <v>6000692</v>
      </c>
      <c r="C514" s="33" t="str">
        <f t="shared" si="21"/>
        <v>6</v>
      </c>
      <c r="D514" s="33" t="s">
        <v>40</v>
      </c>
      <c r="E514" s="34" t="str">
        <f t="shared" si="22"/>
        <v>CALI</v>
      </c>
      <c r="F514" s="33" t="str">
        <f>VLOOKUP(D514,[1]Hoja2!$A$2:$B$75,2,FALSE)</f>
        <v>DIANA SOFIA OSPINA TOBON</v>
      </c>
      <c r="G514" s="33" t="s">
        <v>92</v>
      </c>
      <c r="H514" s="35"/>
      <c r="I514" s="35"/>
      <c r="J514" s="36">
        <v>42156</v>
      </c>
      <c r="K514" s="37">
        <v>15066042</v>
      </c>
      <c r="L514" s="36">
        <v>42184</v>
      </c>
      <c r="M514" s="38"/>
      <c r="N514" s="61"/>
      <c r="O514" s="39" t="s">
        <v>339</v>
      </c>
      <c r="P514" s="30">
        <f t="shared" si="23"/>
        <v>0</v>
      </c>
    </row>
    <row r="515" spans="1:16" x14ac:dyDescent="0.25">
      <c r="A515" s="32">
        <v>42156</v>
      </c>
      <c r="B515" s="33">
        <v>1586</v>
      </c>
      <c r="C515" s="33" t="str">
        <f t="shared" ref="C515:C578" si="24">MID(B515,1,1)</f>
        <v>1</v>
      </c>
      <c r="D515" s="33" t="s">
        <v>10</v>
      </c>
      <c r="E515" s="34" t="str">
        <f t="shared" ref="E515:E578" si="25">IF(C515="1",$M$3,IF(C515="6",$M$4,IF(C515="8",$M$5,"")))</f>
        <v>BOGOTA</v>
      </c>
      <c r="F515" s="33" t="str">
        <f>VLOOKUP(D515,[1]Hoja2!$A$2:$B$75,2,FALSE)</f>
        <v>FIORELLA FALASCHINI CAVUOTO</v>
      </c>
      <c r="G515" s="33" t="s">
        <v>390</v>
      </c>
      <c r="H515" s="35"/>
      <c r="I515" s="35"/>
      <c r="J515" s="36">
        <v>42158</v>
      </c>
      <c r="K515" s="37">
        <v>15060054</v>
      </c>
      <c r="L515" s="36">
        <v>42195</v>
      </c>
      <c r="M515" s="38"/>
      <c r="N515" s="38"/>
      <c r="O515" s="39" t="s">
        <v>364</v>
      </c>
      <c r="P515" s="30">
        <f t="shared" ref="P515:P578" si="26">J515-A515</f>
        <v>2</v>
      </c>
    </row>
    <row r="516" spans="1:16" x14ac:dyDescent="0.25">
      <c r="A516" s="32">
        <v>42156</v>
      </c>
      <c r="B516" s="33">
        <v>1617</v>
      </c>
      <c r="C516" s="33" t="str">
        <f t="shared" si="24"/>
        <v>1</v>
      </c>
      <c r="D516" s="33" t="s">
        <v>10</v>
      </c>
      <c r="E516" s="34" t="str">
        <f t="shared" si="25"/>
        <v>BOGOTA</v>
      </c>
      <c r="F516" s="33" t="str">
        <f>VLOOKUP(D516,[1]Hoja2!$A$2:$B$75,2,FALSE)</f>
        <v>FIORELLA FALASCHINI CAVUOTO</v>
      </c>
      <c r="G516" s="33" t="s">
        <v>257</v>
      </c>
      <c r="H516" s="35"/>
      <c r="I516" s="35"/>
      <c r="J516" s="36">
        <v>42156</v>
      </c>
      <c r="K516" s="37">
        <v>15060047</v>
      </c>
      <c r="L516" s="36">
        <v>42184</v>
      </c>
      <c r="M516" s="38"/>
      <c r="N516" s="61"/>
      <c r="O516" s="39" t="s">
        <v>339</v>
      </c>
      <c r="P516" s="30">
        <f t="shared" si="26"/>
        <v>0</v>
      </c>
    </row>
    <row r="517" spans="1:16" x14ac:dyDescent="0.25">
      <c r="A517" s="32">
        <v>42156</v>
      </c>
      <c r="B517" s="33">
        <v>1619</v>
      </c>
      <c r="C517" s="33" t="str">
        <f t="shared" si="24"/>
        <v>1</v>
      </c>
      <c r="D517" s="33" t="s">
        <v>10</v>
      </c>
      <c r="E517" s="34" t="str">
        <f t="shared" si="25"/>
        <v>BOGOTA</v>
      </c>
      <c r="F517" s="33" t="str">
        <f>VLOOKUP(D517,[1]Hoja2!$A$2:$B$75,2,FALSE)</f>
        <v>FIORELLA FALASCHINI CAVUOTO</v>
      </c>
      <c r="G517" s="33" t="s">
        <v>257</v>
      </c>
      <c r="H517" s="35"/>
      <c r="I517" s="35"/>
      <c r="J517" s="36">
        <v>42156</v>
      </c>
      <c r="K517" s="37">
        <v>15060044</v>
      </c>
      <c r="L517" s="36">
        <v>42184</v>
      </c>
      <c r="M517" s="38"/>
      <c r="N517" s="61"/>
      <c r="O517" s="39" t="s">
        <v>339</v>
      </c>
      <c r="P517" s="30">
        <f t="shared" si="26"/>
        <v>0</v>
      </c>
    </row>
    <row r="518" spans="1:16" x14ac:dyDescent="0.25">
      <c r="A518" s="32">
        <v>42156</v>
      </c>
      <c r="B518" s="33">
        <v>6000693</v>
      </c>
      <c r="C518" s="33" t="str">
        <f t="shared" si="24"/>
        <v>6</v>
      </c>
      <c r="D518" s="33" t="s">
        <v>264</v>
      </c>
      <c r="E518" s="34" t="str">
        <f t="shared" si="25"/>
        <v>CALI</v>
      </c>
      <c r="F518" s="33" t="str">
        <f>VLOOKUP(D518,[1]Hoja2!$A$2:$B$75,2,FALSE)</f>
        <v>ZULEYMA ARBOLEDA FRANCO</v>
      </c>
      <c r="G518" s="33" t="s">
        <v>270</v>
      </c>
      <c r="H518" s="35"/>
      <c r="I518" s="35"/>
      <c r="J518" s="36">
        <v>42156</v>
      </c>
      <c r="K518" s="37">
        <v>15066043</v>
      </c>
      <c r="L518" s="36">
        <v>42184</v>
      </c>
      <c r="M518" s="38"/>
      <c r="N518" s="61"/>
      <c r="O518" s="39" t="s">
        <v>339</v>
      </c>
      <c r="P518" s="30">
        <f t="shared" si="26"/>
        <v>0</v>
      </c>
    </row>
    <row r="519" spans="1:16" x14ac:dyDescent="0.25">
      <c r="A519" s="32">
        <v>42156</v>
      </c>
      <c r="B519" s="33">
        <v>8000816</v>
      </c>
      <c r="C519" s="33" t="str">
        <f t="shared" si="24"/>
        <v>8</v>
      </c>
      <c r="D519" s="33" t="s">
        <v>102</v>
      </c>
      <c r="E519" s="34" t="str">
        <f t="shared" si="25"/>
        <v>MEDELLIN</v>
      </c>
      <c r="F519" s="33" t="str">
        <f>VLOOKUP(D519,[1]Hoja2!$A$2:$B$75,2,FALSE)</f>
        <v>AICARDO ROMAN</v>
      </c>
      <c r="G519" s="33" t="s">
        <v>391</v>
      </c>
      <c r="H519" s="35"/>
      <c r="I519" s="35"/>
      <c r="J519" s="36">
        <v>42156</v>
      </c>
      <c r="K519" s="37">
        <v>15068045</v>
      </c>
      <c r="L519" s="36">
        <v>42184</v>
      </c>
      <c r="M519" s="38"/>
      <c r="N519" s="38"/>
      <c r="O519" s="39" t="s">
        <v>364</v>
      </c>
      <c r="P519" s="30">
        <f t="shared" si="26"/>
        <v>0</v>
      </c>
    </row>
    <row r="520" spans="1:16" x14ac:dyDescent="0.25">
      <c r="A520" s="32">
        <v>42156</v>
      </c>
      <c r="B520" s="33">
        <v>8000808</v>
      </c>
      <c r="C520" s="33" t="str">
        <f t="shared" si="24"/>
        <v>8</v>
      </c>
      <c r="D520" s="33" t="s">
        <v>102</v>
      </c>
      <c r="E520" s="34" t="str">
        <f t="shared" si="25"/>
        <v>MEDELLIN</v>
      </c>
      <c r="F520" s="33" t="str">
        <f>VLOOKUP(D520,[1]Hoja2!$A$2:$B$75,2,FALSE)</f>
        <v>AICARDO ROMAN</v>
      </c>
      <c r="G520" s="33" t="s">
        <v>168</v>
      </c>
      <c r="H520" s="35"/>
      <c r="I520" s="35"/>
      <c r="J520" s="36">
        <v>42157</v>
      </c>
      <c r="K520" s="37">
        <v>15068048</v>
      </c>
      <c r="L520" s="36">
        <v>42184</v>
      </c>
      <c r="M520" s="38"/>
      <c r="N520" s="38"/>
      <c r="O520" s="39" t="s">
        <v>364</v>
      </c>
      <c r="P520" s="30">
        <f t="shared" si="26"/>
        <v>1</v>
      </c>
    </row>
    <row r="521" spans="1:16" x14ac:dyDescent="0.25">
      <c r="A521" s="32">
        <v>42156</v>
      </c>
      <c r="B521" s="33">
        <v>1581</v>
      </c>
      <c r="C521" s="33" t="str">
        <f t="shared" si="24"/>
        <v>1</v>
      </c>
      <c r="D521" s="33" t="s">
        <v>12</v>
      </c>
      <c r="E521" s="34" t="str">
        <f t="shared" si="25"/>
        <v>BOGOTA</v>
      </c>
      <c r="F521" s="33" t="str">
        <f>VLOOKUP(D521,[1]Hoja2!$A$2:$B$75,2,FALSE)</f>
        <v>NORMA ROCIO GOMEZ</v>
      </c>
      <c r="G521" s="33" t="s">
        <v>331</v>
      </c>
      <c r="H521" s="35"/>
      <c r="I521" s="35"/>
      <c r="J521" s="36">
        <v>42156</v>
      </c>
      <c r="K521" s="37">
        <v>15060046</v>
      </c>
      <c r="L521" s="36">
        <v>42184</v>
      </c>
      <c r="M521" s="38"/>
      <c r="N521" s="38"/>
      <c r="O521" s="39" t="s">
        <v>364</v>
      </c>
      <c r="P521" s="30">
        <f t="shared" si="26"/>
        <v>0</v>
      </c>
    </row>
    <row r="522" spans="1:16" x14ac:dyDescent="0.25">
      <c r="A522" s="32">
        <v>42156</v>
      </c>
      <c r="B522" s="33">
        <v>1600</v>
      </c>
      <c r="C522" s="33" t="str">
        <f t="shared" si="24"/>
        <v>1</v>
      </c>
      <c r="D522" s="43" t="s">
        <v>15</v>
      </c>
      <c r="E522" s="34" t="str">
        <f t="shared" si="25"/>
        <v>BOGOTA</v>
      </c>
      <c r="F522" s="33" t="str">
        <f>VLOOKUP(D522,[1]Hoja2!$A$2:$B$75,2,FALSE)</f>
        <v>ELIZABETH ACOSTA</v>
      </c>
      <c r="G522" s="33" t="s">
        <v>392</v>
      </c>
      <c r="H522" s="35"/>
      <c r="I522" s="35"/>
      <c r="J522" s="36">
        <v>42158</v>
      </c>
      <c r="K522" s="37">
        <v>15060055</v>
      </c>
      <c r="L522" s="36">
        <v>42192</v>
      </c>
      <c r="M522" s="38"/>
      <c r="N522" s="61"/>
      <c r="O522" s="39" t="s">
        <v>339</v>
      </c>
      <c r="P522" s="30">
        <f t="shared" si="26"/>
        <v>2</v>
      </c>
    </row>
    <row r="523" spans="1:16" x14ac:dyDescent="0.25">
      <c r="A523" s="32">
        <v>42156</v>
      </c>
      <c r="B523" s="33">
        <v>1611</v>
      </c>
      <c r="C523" s="33" t="str">
        <f t="shared" si="24"/>
        <v>1</v>
      </c>
      <c r="D523" s="43" t="s">
        <v>15</v>
      </c>
      <c r="E523" s="34" t="str">
        <f t="shared" si="25"/>
        <v>BOGOTA</v>
      </c>
      <c r="F523" s="33" t="str">
        <f>VLOOKUP(D523,[1]Hoja2!$A$2:$B$75,2,FALSE)</f>
        <v>ELIZABETH ACOSTA</v>
      </c>
      <c r="G523" s="33" t="s">
        <v>392</v>
      </c>
      <c r="H523" s="35"/>
      <c r="I523" s="35"/>
      <c r="J523" s="36">
        <v>42157</v>
      </c>
      <c r="K523" s="37">
        <v>15060052</v>
      </c>
      <c r="L523" s="36">
        <v>42184</v>
      </c>
      <c r="M523" s="38"/>
      <c r="N523" s="61"/>
      <c r="O523" s="39" t="s">
        <v>339</v>
      </c>
      <c r="P523" s="30">
        <f t="shared" si="26"/>
        <v>1</v>
      </c>
    </row>
    <row r="524" spans="1:16" x14ac:dyDescent="0.25">
      <c r="A524" s="32">
        <v>42156</v>
      </c>
      <c r="B524" s="33">
        <v>1624</v>
      </c>
      <c r="C524" s="33" t="str">
        <f t="shared" si="24"/>
        <v>1</v>
      </c>
      <c r="D524" s="33" t="s">
        <v>10</v>
      </c>
      <c r="E524" s="34" t="str">
        <f t="shared" si="25"/>
        <v>BOGOTA</v>
      </c>
      <c r="F524" s="33" t="str">
        <f>VLOOKUP(D524,[1]Hoja2!$A$2:$B$75,2,FALSE)</f>
        <v>FIORELLA FALASCHINI CAVUOTO</v>
      </c>
      <c r="G524" s="33" t="s">
        <v>393</v>
      </c>
      <c r="H524" s="35"/>
      <c r="I524" s="35"/>
      <c r="J524" s="36">
        <v>42157</v>
      </c>
      <c r="K524" s="37">
        <v>15060051</v>
      </c>
      <c r="L524" s="36">
        <v>42167</v>
      </c>
      <c r="M524" s="38"/>
      <c r="N524" s="38"/>
      <c r="O524" s="39" t="s">
        <v>364</v>
      </c>
      <c r="P524" s="30">
        <f t="shared" si="26"/>
        <v>1</v>
      </c>
    </row>
    <row r="525" spans="1:16" x14ac:dyDescent="0.25">
      <c r="A525" s="32">
        <v>42156</v>
      </c>
      <c r="B525" s="33">
        <v>1617</v>
      </c>
      <c r="C525" s="33" t="str">
        <f t="shared" si="24"/>
        <v>1</v>
      </c>
      <c r="D525" s="33" t="s">
        <v>10</v>
      </c>
      <c r="E525" s="34" t="str">
        <f t="shared" si="25"/>
        <v>BOGOTA</v>
      </c>
      <c r="F525" s="33" t="str">
        <f>VLOOKUP(D525,[1]Hoja2!$A$2:$B$75,2,FALSE)</f>
        <v>FIORELLA FALASCHINI CAVUOTO</v>
      </c>
      <c r="G525" s="33" t="s">
        <v>257</v>
      </c>
      <c r="H525" s="35"/>
      <c r="I525" s="35"/>
      <c r="J525" s="36">
        <v>42156</v>
      </c>
      <c r="K525" s="37">
        <v>15060047</v>
      </c>
      <c r="L525" s="36">
        <v>42184</v>
      </c>
      <c r="M525" s="38"/>
      <c r="N525" s="61"/>
      <c r="O525" s="39" t="s">
        <v>339</v>
      </c>
      <c r="P525" s="30">
        <f t="shared" si="26"/>
        <v>0</v>
      </c>
    </row>
    <row r="526" spans="1:16" x14ac:dyDescent="0.25">
      <c r="A526" s="32">
        <v>42156</v>
      </c>
      <c r="B526" s="33">
        <v>1416</v>
      </c>
      <c r="C526" s="33" t="str">
        <f t="shared" si="24"/>
        <v>1</v>
      </c>
      <c r="D526" s="33" t="s">
        <v>342</v>
      </c>
      <c r="E526" s="34" t="str">
        <f t="shared" si="25"/>
        <v>BOGOTA</v>
      </c>
      <c r="F526" s="33" t="str">
        <f>VLOOKUP(D526,[1]Hoja2!$A$2:$B$75,2,FALSE)</f>
        <v>ANDREA CERON</v>
      </c>
      <c r="G526" s="33" t="s">
        <v>394</v>
      </c>
      <c r="H526" s="35"/>
      <c r="I526" s="35"/>
      <c r="J526" s="36">
        <v>42157</v>
      </c>
      <c r="K526" s="37">
        <v>15060053</v>
      </c>
      <c r="L526" s="36">
        <v>42184</v>
      </c>
      <c r="M526" s="38"/>
      <c r="N526" s="61"/>
      <c r="O526" s="39" t="s">
        <v>339</v>
      </c>
      <c r="P526" s="30">
        <f t="shared" si="26"/>
        <v>1</v>
      </c>
    </row>
    <row r="527" spans="1:16" x14ac:dyDescent="0.25">
      <c r="A527" s="32">
        <v>42157</v>
      </c>
      <c r="B527" s="33">
        <v>6000689</v>
      </c>
      <c r="C527" s="33" t="str">
        <f t="shared" si="24"/>
        <v>6</v>
      </c>
      <c r="D527" s="33" t="s">
        <v>264</v>
      </c>
      <c r="E527" s="34" t="str">
        <f t="shared" si="25"/>
        <v>CALI</v>
      </c>
      <c r="F527" s="33" t="str">
        <f>VLOOKUP(D527,[1]Hoja2!$A$2:$B$75,2,FALSE)</f>
        <v>ZULEYMA ARBOLEDA FRANCO</v>
      </c>
      <c r="G527" s="33" t="s">
        <v>101</v>
      </c>
      <c r="H527" s="35">
        <v>42157</v>
      </c>
      <c r="I527" s="35">
        <v>42157</v>
      </c>
      <c r="J527" s="36">
        <v>42160</v>
      </c>
      <c r="K527" s="37">
        <v>15066063</v>
      </c>
      <c r="L527" s="36">
        <v>42187</v>
      </c>
      <c r="M527" s="38"/>
      <c r="N527" s="38" t="s">
        <v>385</v>
      </c>
      <c r="O527" s="39" t="s">
        <v>364</v>
      </c>
      <c r="P527" s="30">
        <f t="shared" si="26"/>
        <v>3</v>
      </c>
    </row>
    <row r="528" spans="1:16" x14ac:dyDescent="0.25">
      <c r="A528" s="32">
        <v>42157</v>
      </c>
      <c r="B528" s="33">
        <v>1616</v>
      </c>
      <c r="C528" s="33" t="str">
        <f t="shared" si="24"/>
        <v>1</v>
      </c>
      <c r="D528" s="33" t="s">
        <v>35</v>
      </c>
      <c r="E528" s="34" t="str">
        <f t="shared" si="25"/>
        <v>BOGOTA</v>
      </c>
      <c r="F528" s="33" t="str">
        <f>VLOOKUP(D528,[1]Hoja2!$A$2:$B$75,2,FALSE)</f>
        <v>JAVIER RAMIREZ</v>
      </c>
      <c r="G528" s="33" t="s">
        <v>395</v>
      </c>
      <c r="H528" s="35"/>
      <c r="I528" s="35"/>
      <c r="J528" s="36">
        <v>42157</v>
      </c>
      <c r="K528" s="37">
        <v>15060050</v>
      </c>
      <c r="L528" s="36">
        <v>42167</v>
      </c>
      <c r="M528" s="38"/>
      <c r="N528" s="61"/>
      <c r="O528" s="39" t="s">
        <v>339</v>
      </c>
      <c r="P528" s="30">
        <f t="shared" si="26"/>
        <v>0</v>
      </c>
    </row>
    <row r="529" spans="1:16" x14ac:dyDescent="0.25">
      <c r="A529" s="32">
        <v>42157</v>
      </c>
      <c r="B529" s="33">
        <v>1623</v>
      </c>
      <c r="C529" s="33" t="str">
        <f t="shared" si="24"/>
        <v>1</v>
      </c>
      <c r="D529" s="33" t="s">
        <v>35</v>
      </c>
      <c r="E529" s="34" t="str">
        <f t="shared" si="25"/>
        <v>BOGOTA</v>
      </c>
      <c r="F529" s="33" t="str">
        <f>VLOOKUP(D529,[1]Hoja2!$A$2:$B$75,2,FALSE)</f>
        <v>JAVIER RAMIREZ</v>
      </c>
      <c r="G529" s="33" t="s">
        <v>396</v>
      </c>
      <c r="H529" s="35"/>
      <c r="I529" s="35"/>
      <c r="J529" s="36">
        <v>42159</v>
      </c>
      <c r="K529" s="37">
        <v>15060062</v>
      </c>
      <c r="L529" s="36">
        <v>42187</v>
      </c>
      <c r="M529" s="38"/>
      <c r="N529" s="61"/>
      <c r="O529" s="39" t="s">
        <v>339</v>
      </c>
      <c r="P529" s="30">
        <f t="shared" si="26"/>
        <v>2</v>
      </c>
    </row>
    <row r="530" spans="1:16" x14ac:dyDescent="0.25">
      <c r="A530" s="32">
        <v>42158</v>
      </c>
      <c r="B530" s="33">
        <v>1630</v>
      </c>
      <c r="C530" s="33" t="str">
        <f t="shared" si="24"/>
        <v>1</v>
      </c>
      <c r="D530" s="43" t="s">
        <v>15</v>
      </c>
      <c r="E530" s="34" t="str">
        <f t="shared" si="25"/>
        <v>BOGOTA</v>
      </c>
      <c r="F530" s="33" t="str">
        <f>VLOOKUP(D530,[1]Hoja2!$A$2:$B$75,2,FALSE)</f>
        <v>ELIZABETH ACOSTA</v>
      </c>
      <c r="G530" s="33" t="s">
        <v>392</v>
      </c>
      <c r="H530" s="35"/>
      <c r="I530" s="35"/>
      <c r="J530" s="36">
        <v>42158</v>
      </c>
      <c r="K530" s="37">
        <v>15060056</v>
      </c>
      <c r="L530" s="36">
        <v>42185</v>
      </c>
      <c r="M530" s="38"/>
      <c r="N530" s="61"/>
      <c r="O530" s="39" t="s">
        <v>339</v>
      </c>
      <c r="P530" s="30">
        <f t="shared" si="26"/>
        <v>0</v>
      </c>
    </row>
    <row r="531" spans="1:16" x14ac:dyDescent="0.25">
      <c r="A531" s="32">
        <v>42159</v>
      </c>
      <c r="B531" s="33">
        <v>8000848</v>
      </c>
      <c r="C531" s="33" t="str">
        <f t="shared" si="24"/>
        <v>8</v>
      </c>
      <c r="D531" s="33" t="s">
        <v>102</v>
      </c>
      <c r="E531" s="34" t="str">
        <f t="shared" si="25"/>
        <v>MEDELLIN</v>
      </c>
      <c r="F531" s="33" t="str">
        <f>VLOOKUP(D531,[1]Hoja2!$A$2:$B$75,2,FALSE)</f>
        <v>AICARDO ROMAN</v>
      </c>
      <c r="G531" s="33" t="s">
        <v>59</v>
      </c>
      <c r="H531" s="35"/>
      <c r="I531" s="35"/>
      <c r="J531" s="36">
        <v>42159</v>
      </c>
      <c r="K531" s="37">
        <v>15068058</v>
      </c>
      <c r="L531" s="36">
        <v>42170</v>
      </c>
      <c r="M531" s="38"/>
      <c r="N531" s="38"/>
      <c r="O531" s="39" t="s">
        <v>364</v>
      </c>
      <c r="P531" s="30">
        <f t="shared" si="26"/>
        <v>0</v>
      </c>
    </row>
    <row r="532" spans="1:16" x14ac:dyDescent="0.25">
      <c r="A532" s="32">
        <v>42159</v>
      </c>
      <c r="B532" s="33">
        <v>1625</v>
      </c>
      <c r="C532" s="33" t="str">
        <f t="shared" si="24"/>
        <v>1</v>
      </c>
      <c r="D532" s="33" t="s">
        <v>38</v>
      </c>
      <c r="E532" s="34" t="str">
        <f t="shared" si="25"/>
        <v>BOGOTA</v>
      </c>
      <c r="F532" s="33" t="str">
        <f>VLOOKUP(D532,[1]Hoja2!$A$2:$B$75,2,FALSE)</f>
        <v>SANTIAGO VENGOECHEA</v>
      </c>
      <c r="G532" s="33" t="s">
        <v>397</v>
      </c>
      <c r="H532" s="35"/>
      <c r="I532" s="35"/>
      <c r="J532" s="36">
        <v>42159</v>
      </c>
      <c r="K532" s="37">
        <v>15060059</v>
      </c>
      <c r="L532" s="36">
        <v>42187</v>
      </c>
      <c r="M532" s="38"/>
      <c r="N532" s="61"/>
      <c r="O532" s="39" t="s">
        <v>339</v>
      </c>
      <c r="P532" s="30">
        <f t="shared" si="26"/>
        <v>0</v>
      </c>
    </row>
    <row r="533" spans="1:16" x14ac:dyDescent="0.25">
      <c r="A533" s="32">
        <v>42159</v>
      </c>
      <c r="B533" s="33">
        <v>1640</v>
      </c>
      <c r="C533" s="33" t="str">
        <f t="shared" si="24"/>
        <v>1</v>
      </c>
      <c r="D533" s="33" t="s">
        <v>35</v>
      </c>
      <c r="E533" s="34" t="str">
        <f t="shared" si="25"/>
        <v>BOGOTA</v>
      </c>
      <c r="F533" s="33" t="str">
        <f>VLOOKUP(D533,[1]Hoja2!$A$2:$B$75,2,FALSE)</f>
        <v>JAVIER RAMIREZ</v>
      </c>
      <c r="G533" s="33" t="s">
        <v>398</v>
      </c>
      <c r="H533" s="35"/>
      <c r="I533" s="35"/>
      <c r="J533" s="36">
        <v>42159</v>
      </c>
      <c r="K533" s="37">
        <v>15060061</v>
      </c>
      <c r="L533" s="36">
        <v>42198</v>
      </c>
      <c r="M533" s="38"/>
      <c r="N533" s="61"/>
      <c r="O533" s="39" t="s">
        <v>339</v>
      </c>
      <c r="P533" s="30">
        <f t="shared" si="26"/>
        <v>0</v>
      </c>
    </row>
    <row r="534" spans="1:16" x14ac:dyDescent="0.25">
      <c r="A534" s="32">
        <v>42159</v>
      </c>
      <c r="B534" s="33">
        <v>6000694</v>
      </c>
      <c r="C534" s="33" t="str">
        <f t="shared" si="24"/>
        <v>6</v>
      </c>
      <c r="D534" s="33" t="s">
        <v>40</v>
      </c>
      <c r="E534" s="34" t="str">
        <f t="shared" si="25"/>
        <v>CALI</v>
      </c>
      <c r="F534" s="33" t="str">
        <f>VLOOKUP(D534,[1]Hoja2!$A$2:$B$75,2,FALSE)</f>
        <v>DIANA SOFIA OSPINA TOBON</v>
      </c>
      <c r="G534" s="33" t="s">
        <v>130</v>
      </c>
      <c r="H534" s="35"/>
      <c r="I534" s="35"/>
      <c r="J534" s="36">
        <v>42160</v>
      </c>
      <c r="K534" s="37">
        <v>15066064</v>
      </c>
      <c r="L534" s="36">
        <v>42198</v>
      </c>
      <c r="M534" s="38"/>
      <c r="N534" s="38"/>
      <c r="O534" s="39" t="s">
        <v>364</v>
      </c>
      <c r="P534" s="30">
        <f t="shared" si="26"/>
        <v>1</v>
      </c>
    </row>
    <row r="535" spans="1:16" x14ac:dyDescent="0.25">
      <c r="A535" s="32">
        <v>42159</v>
      </c>
      <c r="B535" s="33">
        <v>1642</v>
      </c>
      <c r="C535" s="33" t="str">
        <f t="shared" si="24"/>
        <v>1</v>
      </c>
      <c r="D535" s="33" t="s">
        <v>29</v>
      </c>
      <c r="E535" s="34" t="str">
        <f t="shared" si="25"/>
        <v>BOGOTA</v>
      </c>
      <c r="F535" s="33" t="str">
        <f>VLOOKUP(D535,[1]Hoja2!$A$2:$B$75,2,FALSE)</f>
        <v>MARINA DIAZ</v>
      </c>
      <c r="G535" s="33" t="s">
        <v>399</v>
      </c>
      <c r="H535" s="35"/>
      <c r="I535" s="35"/>
      <c r="J535" s="36">
        <v>42160</v>
      </c>
      <c r="K535" s="37">
        <v>15060066</v>
      </c>
      <c r="L535" s="36">
        <v>42205</v>
      </c>
      <c r="M535" s="38"/>
      <c r="N535" s="38"/>
      <c r="O535" s="39" t="s">
        <v>364</v>
      </c>
      <c r="P535" s="30">
        <f t="shared" si="26"/>
        <v>1</v>
      </c>
    </row>
    <row r="536" spans="1:16" x14ac:dyDescent="0.25">
      <c r="A536" s="32">
        <v>42160</v>
      </c>
      <c r="B536" s="33">
        <v>1647</v>
      </c>
      <c r="C536" s="33" t="str">
        <f t="shared" si="24"/>
        <v>1</v>
      </c>
      <c r="D536" s="43" t="s">
        <v>15</v>
      </c>
      <c r="E536" s="34" t="str">
        <f t="shared" si="25"/>
        <v>BOGOTA</v>
      </c>
      <c r="F536" s="33" t="str">
        <f>VLOOKUP(D536,[1]Hoja2!$A$2:$B$75,2,FALSE)</f>
        <v>ELIZABETH ACOSTA</v>
      </c>
      <c r="G536" s="33" t="s">
        <v>311</v>
      </c>
      <c r="H536" s="35"/>
      <c r="I536" s="35"/>
      <c r="J536" s="36">
        <v>42160</v>
      </c>
      <c r="K536" s="37">
        <v>15060065</v>
      </c>
      <c r="L536" s="36">
        <v>42187</v>
      </c>
      <c r="M536" s="38"/>
      <c r="N536" s="61"/>
      <c r="O536" s="39" t="s">
        <v>339</v>
      </c>
      <c r="P536" s="30">
        <f t="shared" si="26"/>
        <v>0</v>
      </c>
    </row>
    <row r="537" spans="1:16" x14ac:dyDescent="0.25">
      <c r="A537" s="32">
        <v>42160</v>
      </c>
      <c r="B537" s="33">
        <v>1648</v>
      </c>
      <c r="C537" s="33" t="str">
        <f t="shared" si="24"/>
        <v>1</v>
      </c>
      <c r="D537" s="33" t="s">
        <v>10</v>
      </c>
      <c r="E537" s="34" t="str">
        <f t="shared" si="25"/>
        <v>BOGOTA</v>
      </c>
      <c r="F537" s="33" t="str">
        <f>VLOOKUP(D537,[1]Hoja2!$A$2:$B$75,2,FALSE)</f>
        <v>FIORELLA FALASCHINI CAVUOTO</v>
      </c>
      <c r="G537" s="33" t="s">
        <v>400</v>
      </c>
      <c r="H537" s="35"/>
      <c r="I537" s="35"/>
      <c r="J537" s="36">
        <v>42160</v>
      </c>
      <c r="K537" s="37">
        <v>15060067</v>
      </c>
      <c r="L537" s="36">
        <v>42187</v>
      </c>
      <c r="M537" s="38"/>
      <c r="N537" s="38"/>
      <c r="O537" s="39" t="s">
        <v>364</v>
      </c>
      <c r="P537" s="30">
        <f t="shared" si="26"/>
        <v>0</v>
      </c>
    </row>
    <row r="538" spans="1:16" x14ac:dyDescent="0.25">
      <c r="A538" s="32">
        <v>42160</v>
      </c>
      <c r="B538" s="33">
        <v>8000849</v>
      </c>
      <c r="C538" s="33" t="str">
        <f t="shared" si="24"/>
        <v>8</v>
      </c>
      <c r="D538" s="33" t="s">
        <v>102</v>
      </c>
      <c r="E538" s="34" t="str">
        <f t="shared" si="25"/>
        <v>MEDELLIN</v>
      </c>
      <c r="F538" s="33" t="str">
        <f>VLOOKUP(D538,[1]Hoja2!$A$2:$B$75,2,FALSE)</f>
        <v>AICARDO ROMAN</v>
      </c>
      <c r="G538" s="33" t="s">
        <v>59</v>
      </c>
      <c r="H538" s="35"/>
      <c r="I538" s="35"/>
      <c r="J538" s="36">
        <v>42164</v>
      </c>
      <c r="K538" s="37">
        <v>15068069</v>
      </c>
      <c r="L538" s="36">
        <v>42191</v>
      </c>
      <c r="M538" s="38"/>
      <c r="N538" s="38"/>
      <c r="O538" s="39" t="s">
        <v>364</v>
      </c>
      <c r="P538" s="30">
        <f t="shared" si="26"/>
        <v>4</v>
      </c>
    </row>
    <row r="539" spans="1:16" x14ac:dyDescent="0.25">
      <c r="A539" s="32">
        <v>42160</v>
      </c>
      <c r="B539" s="33">
        <v>8000850</v>
      </c>
      <c r="C539" s="33" t="str">
        <f t="shared" si="24"/>
        <v>8</v>
      </c>
      <c r="D539" s="33" t="s">
        <v>102</v>
      </c>
      <c r="E539" s="34" t="str">
        <f t="shared" si="25"/>
        <v>MEDELLIN</v>
      </c>
      <c r="F539" s="33" t="str">
        <f>VLOOKUP(D539,[1]Hoja2!$A$2:$B$75,2,FALSE)</f>
        <v>AICARDO ROMAN</v>
      </c>
      <c r="G539" s="33" t="s">
        <v>168</v>
      </c>
      <c r="H539" s="35"/>
      <c r="I539" s="35"/>
      <c r="J539" s="36">
        <v>42164</v>
      </c>
      <c r="K539" s="37">
        <v>15068070</v>
      </c>
      <c r="L539" s="36">
        <v>42191</v>
      </c>
      <c r="M539" s="38"/>
      <c r="N539" s="38"/>
      <c r="O539" s="39" t="s">
        <v>364</v>
      </c>
      <c r="P539" s="30">
        <f t="shared" si="26"/>
        <v>4</v>
      </c>
    </row>
    <row r="540" spans="1:16" x14ac:dyDescent="0.25">
      <c r="A540" s="32">
        <v>42160</v>
      </c>
      <c r="B540" s="33">
        <v>1633</v>
      </c>
      <c r="C540" s="33" t="str">
        <f t="shared" si="24"/>
        <v>1</v>
      </c>
      <c r="D540" s="33" t="s">
        <v>10</v>
      </c>
      <c r="E540" s="34" t="str">
        <f t="shared" si="25"/>
        <v>BOGOTA</v>
      </c>
      <c r="F540" s="33" t="str">
        <f>VLOOKUP(D540,[1]Hoja2!$A$2:$B$75,2,FALSE)</f>
        <v>FIORELLA FALASCHINI CAVUOTO</v>
      </c>
      <c r="G540" s="33" t="s">
        <v>390</v>
      </c>
      <c r="H540" s="35"/>
      <c r="I540" s="35"/>
      <c r="J540" s="36">
        <v>42164</v>
      </c>
      <c r="K540" s="37">
        <v>15060068</v>
      </c>
      <c r="L540" s="36">
        <v>42202</v>
      </c>
      <c r="M540" s="38"/>
      <c r="N540" s="38"/>
      <c r="O540" s="39" t="s">
        <v>364</v>
      </c>
      <c r="P540" s="30">
        <f t="shared" si="26"/>
        <v>4</v>
      </c>
    </row>
    <row r="541" spans="1:16" x14ac:dyDescent="0.25">
      <c r="A541" s="32">
        <v>42160</v>
      </c>
      <c r="B541" s="33">
        <v>8000831</v>
      </c>
      <c r="C541" s="33" t="str">
        <f t="shared" si="24"/>
        <v>8</v>
      </c>
      <c r="D541" s="33" t="s">
        <v>102</v>
      </c>
      <c r="E541" s="34" t="str">
        <f t="shared" si="25"/>
        <v>MEDELLIN</v>
      </c>
      <c r="F541" s="33" t="str">
        <f>VLOOKUP(D541,[1]Hoja2!$A$2:$B$75,2,FALSE)</f>
        <v>AICARDO ROMAN</v>
      </c>
      <c r="G541" s="33" t="s">
        <v>372</v>
      </c>
      <c r="H541" s="35"/>
      <c r="I541" s="35"/>
      <c r="J541" s="36">
        <v>42164</v>
      </c>
      <c r="K541" s="37">
        <v>15068073</v>
      </c>
      <c r="L541" s="36">
        <v>42191</v>
      </c>
      <c r="M541" s="38"/>
      <c r="N541" s="61"/>
      <c r="O541" s="39" t="s">
        <v>339</v>
      </c>
      <c r="P541" s="30">
        <f t="shared" si="26"/>
        <v>4</v>
      </c>
    </row>
    <row r="542" spans="1:16" x14ac:dyDescent="0.25">
      <c r="A542" s="32">
        <v>42164</v>
      </c>
      <c r="B542" s="33">
        <v>8000833</v>
      </c>
      <c r="C542" s="33" t="str">
        <f t="shared" si="24"/>
        <v>8</v>
      </c>
      <c r="D542" s="33" t="s">
        <v>102</v>
      </c>
      <c r="E542" s="34" t="str">
        <f t="shared" si="25"/>
        <v>MEDELLIN</v>
      </c>
      <c r="F542" s="33" t="str">
        <f>VLOOKUP(D542,[1]Hoja2!$A$2:$B$75,2,FALSE)</f>
        <v>AICARDO ROMAN</v>
      </c>
      <c r="G542" s="33" t="s">
        <v>372</v>
      </c>
      <c r="H542" s="35"/>
      <c r="I542" s="35"/>
      <c r="J542" s="36">
        <v>42165</v>
      </c>
      <c r="K542" s="37">
        <v>15068074</v>
      </c>
      <c r="L542" s="36">
        <v>42192</v>
      </c>
      <c r="M542" s="38"/>
      <c r="N542" s="61"/>
      <c r="O542" s="39" t="s">
        <v>339</v>
      </c>
      <c r="P542" s="30">
        <f t="shared" si="26"/>
        <v>1</v>
      </c>
    </row>
    <row r="543" spans="1:16" x14ac:dyDescent="0.25">
      <c r="A543" s="32">
        <v>42164</v>
      </c>
      <c r="B543" s="33">
        <v>8000834</v>
      </c>
      <c r="C543" s="33" t="str">
        <f t="shared" si="24"/>
        <v>8</v>
      </c>
      <c r="D543" s="33" t="s">
        <v>102</v>
      </c>
      <c r="E543" s="34" t="str">
        <f t="shared" si="25"/>
        <v>MEDELLIN</v>
      </c>
      <c r="F543" s="33" t="str">
        <f>VLOOKUP(D543,[1]Hoja2!$A$2:$B$75,2,FALSE)</f>
        <v>AICARDO ROMAN</v>
      </c>
      <c r="G543" s="33" t="s">
        <v>372</v>
      </c>
      <c r="H543" s="35"/>
      <c r="I543" s="35"/>
      <c r="J543" s="36">
        <v>42165</v>
      </c>
      <c r="K543" s="37">
        <v>15068075</v>
      </c>
      <c r="L543" s="36">
        <v>42192</v>
      </c>
      <c r="M543" s="38"/>
      <c r="N543" s="61"/>
      <c r="O543" s="39" t="s">
        <v>339</v>
      </c>
      <c r="P543" s="30">
        <f t="shared" si="26"/>
        <v>1</v>
      </c>
    </row>
    <row r="544" spans="1:16" x14ac:dyDescent="0.25">
      <c r="A544" s="32">
        <v>42164</v>
      </c>
      <c r="B544" s="33">
        <v>1657</v>
      </c>
      <c r="C544" s="33" t="str">
        <f t="shared" si="24"/>
        <v>1</v>
      </c>
      <c r="D544" s="33" t="s">
        <v>9</v>
      </c>
      <c r="E544" s="34" t="str">
        <f t="shared" si="25"/>
        <v>BOGOTA</v>
      </c>
      <c r="F544" s="33" t="str">
        <f>VLOOKUP(D544,[1]Hoja2!$A$2:$B$75,2,FALSE)</f>
        <v>CLARA SANTAMARIA</v>
      </c>
      <c r="G544" s="33" t="s">
        <v>401</v>
      </c>
      <c r="H544" s="35"/>
      <c r="I544" s="35"/>
      <c r="J544" s="36">
        <v>42164</v>
      </c>
      <c r="K544" s="37">
        <v>15060071</v>
      </c>
      <c r="L544" s="36">
        <v>42191</v>
      </c>
      <c r="M544" s="38"/>
      <c r="N544" s="38"/>
      <c r="O544" s="39" t="s">
        <v>364</v>
      </c>
      <c r="P544" s="30">
        <f t="shared" si="26"/>
        <v>0</v>
      </c>
    </row>
    <row r="545" spans="1:16" x14ac:dyDescent="0.25">
      <c r="A545" s="32">
        <v>42164</v>
      </c>
      <c r="B545" s="33">
        <v>1637</v>
      </c>
      <c r="C545" s="33" t="str">
        <f t="shared" si="24"/>
        <v>1</v>
      </c>
      <c r="D545" s="33" t="s">
        <v>32</v>
      </c>
      <c r="E545" s="34" t="str">
        <f t="shared" si="25"/>
        <v>BOGOTA</v>
      </c>
      <c r="F545" s="33" t="str">
        <f>VLOOKUP(D545,[1]Hoja2!$A$2:$B$75,2,FALSE)</f>
        <v>ALVARO FLOREZ</v>
      </c>
      <c r="G545" s="33" t="s">
        <v>36</v>
      </c>
      <c r="H545" s="35"/>
      <c r="I545" s="35"/>
      <c r="J545" s="36">
        <v>42165</v>
      </c>
      <c r="K545" s="37">
        <v>15060078</v>
      </c>
      <c r="L545" s="36">
        <v>42192</v>
      </c>
      <c r="M545" s="38"/>
      <c r="N545" s="61"/>
      <c r="O545" s="39" t="s">
        <v>339</v>
      </c>
      <c r="P545" s="30">
        <f t="shared" si="26"/>
        <v>1</v>
      </c>
    </row>
    <row r="546" spans="1:16" x14ac:dyDescent="0.25">
      <c r="A546" s="32">
        <v>42164</v>
      </c>
      <c r="B546" s="33">
        <v>1603</v>
      </c>
      <c r="C546" s="33" t="str">
        <f t="shared" si="24"/>
        <v>1</v>
      </c>
      <c r="D546" s="33" t="s">
        <v>32</v>
      </c>
      <c r="E546" s="34" t="str">
        <f t="shared" si="25"/>
        <v>BOGOTA</v>
      </c>
      <c r="F546" s="33" t="str">
        <f>VLOOKUP(D546,[1]Hoja2!$A$2:$B$75,2,FALSE)</f>
        <v>ALVARO FLOREZ</v>
      </c>
      <c r="G546" s="33" t="s">
        <v>402</v>
      </c>
      <c r="H546" s="35"/>
      <c r="I546" s="35"/>
      <c r="J546" s="36">
        <v>42164</v>
      </c>
      <c r="K546" s="37">
        <v>15060072</v>
      </c>
      <c r="L546" s="36">
        <v>42191</v>
      </c>
      <c r="M546" s="38"/>
      <c r="N546" s="38"/>
      <c r="O546" s="39" t="s">
        <v>364</v>
      </c>
      <c r="P546" s="30">
        <f t="shared" si="26"/>
        <v>0</v>
      </c>
    </row>
    <row r="547" spans="1:16" x14ac:dyDescent="0.25">
      <c r="A547" s="32">
        <v>42164</v>
      </c>
      <c r="B547" s="33">
        <v>1652</v>
      </c>
      <c r="C547" s="33" t="str">
        <f t="shared" si="24"/>
        <v>1</v>
      </c>
      <c r="D547" s="33" t="s">
        <v>10</v>
      </c>
      <c r="E547" s="34" t="str">
        <f t="shared" si="25"/>
        <v>BOGOTA</v>
      </c>
      <c r="F547" s="33" t="str">
        <f>VLOOKUP(D547,[1]Hoja2!$A$2:$B$75,2,FALSE)</f>
        <v>FIORELLA FALASCHINI CAVUOTO</v>
      </c>
      <c r="G547" s="33" t="s">
        <v>403</v>
      </c>
      <c r="H547" s="35"/>
      <c r="I547" s="35"/>
      <c r="J547" s="36">
        <v>42165</v>
      </c>
      <c r="K547" s="37">
        <v>15060077</v>
      </c>
      <c r="L547" s="36">
        <v>42192</v>
      </c>
      <c r="M547" s="38"/>
      <c r="N547" s="38"/>
      <c r="O547" s="39" t="s">
        <v>364</v>
      </c>
      <c r="P547" s="30">
        <f t="shared" si="26"/>
        <v>1</v>
      </c>
    </row>
    <row r="548" spans="1:16" x14ac:dyDescent="0.25">
      <c r="A548" s="32">
        <v>42164</v>
      </c>
      <c r="B548" s="33">
        <v>1658</v>
      </c>
      <c r="C548" s="33" t="str">
        <f t="shared" si="24"/>
        <v>1</v>
      </c>
      <c r="D548" s="33" t="s">
        <v>32</v>
      </c>
      <c r="E548" s="34" t="str">
        <f t="shared" si="25"/>
        <v>BOGOTA</v>
      </c>
      <c r="F548" s="33" t="str">
        <f>VLOOKUP(D548,[1]Hoja2!$A$2:$B$75,2,FALSE)</f>
        <v>ALVARO FLOREZ</v>
      </c>
      <c r="G548" s="33" t="s">
        <v>404</v>
      </c>
      <c r="H548" s="35"/>
      <c r="I548" s="35"/>
      <c r="J548" s="36">
        <v>42165</v>
      </c>
      <c r="K548" s="37">
        <v>15060084</v>
      </c>
      <c r="L548" s="36">
        <v>42202</v>
      </c>
      <c r="M548" s="38"/>
      <c r="N548" s="38"/>
      <c r="O548" s="39" t="s">
        <v>364</v>
      </c>
      <c r="P548" s="30">
        <f t="shared" si="26"/>
        <v>1</v>
      </c>
    </row>
    <row r="549" spans="1:16" x14ac:dyDescent="0.25">
      <c r="A549" s="32">
        <v>42164</v>
      </c>
      <c r="B549" s="33">
        <v>1661</v>
      </c>
      <c r="C549" s="33" t="str">
        <f t="shared" si="24"/>
        <v>1</v>
      </c>
      <c r="D549" s="33" t="s">
        <v>32</v>
      </c>
      <c r="E549" s="34" t="str">
        <f t="shared" si="25"/>
        <v>BOGOTA</v>
      </c>
      <c r="F549" s="33" t="str">
        <f>VLOOKUP(D549,[1]Hoja2!$A$2:$B$75,2,FALSE)</f>
        <v>ALVARO FLOREZ</v>
      </c>
      <c r="G549" s="33" t="s">
        <v>36</v>
      </c>
      <c r="H549" s="35"/>
      <c r="I549" s="35"/>
      <c r="J549" s="36">
        <v>42165</v>
      </c>
      <c r="K549" s="37">
        <v>15060079</v>
      </c>
      <c r="L549" s="36">
        <v>42192</v>
      </c>
      <c r="M549" s="38"/>
      <c r="N549" s="61"/>
      <c r="O549" s="39" t="s">
        <v>339</v>
      </c>
      <c r="P549" s="30">
        <f t="shared" si="26"/>
        <v>1</v>
      </c>
    </row>
    <row r="550" spans="1:16" x14ac:dyDescent="0.25">
      <c r="A550" s="32">
        <v>42165</v>
      </c>
      <c r="B550" s="33">
        <v>1635</v>
      </c>
      <c r="C550" s="33" t="str">
        <f t="shared" si="24"/>
        <v>1</v>
      </c>
      <c r="D550" s="33" t="s">
        <v>29</v>
      </c>
      <c r="E550" s="34" t="str">
        <f t="shared" si="25"/>
        <v>BOGOTA</v>
      </c>
      <c r="F550" s="33" t="str">
        <f>VLOOKUP(D550,[1]Hoja2!$A$2:$B$75,2,FALSE)</f>
        <v>MARINA DIAZ</v>
      </c>
      <c r="G550" s="33" t="s">
        <v>405</v>
      </c>
      <c r="H550" s="35">
        <v>42165</v>
      </c>
      <c r="I550" s="35">
        <v>42167</v>
      </c>
      <c r="J550" s="36">
        <v>42171</v>
      </c>
      <c r="K550" s="37">
        <v>15060096</v>
      </c>
      <c r="L550" s="36">
        <v>42209</v>
      </c>
      <c r="M550" s="38"/>
      <c r="N550" s="38" t="s">
        <v>406</v>
      </c>
      <c r="O550" s="39" t="s">
        <v>364</v>
      </c>
      <c r="P550" s="30">
        <f t="shared" si="26"/>
        <v>6</v>
      </c>
    </row>
    <row r="551" spans="1:16" s="63" customFormat="1" x14ac:dyDescent="0.25">
      <c r="A551" s="32">
        <v>42165</v>
      </c>
      <c r="B551" s="33">
        <v>1636</v>
      </c>
      <c r="C551" s="33" t="str">
        <f t="shared" si="24"/>
        <v>1</v>
      </c>
      <c r="D551" s="33" t="s">
        <v>35</v>
      </c>
      <c r="E551" s="34" t="str">
        <f t="shared" si="25"/>
        <v>BOGOTA</v>
      </c>
      <c r="F551" s="33" t="str">
        <f>VLOOKUP(D551,[1]Hoja2!$A$2:$B$75,2,FALSE)</f>
        <v>JAVIER RAMIREZ</v>
      </c>
      <c r="G551" s="33" t="s">
        <v>407</v>
      </c>
      <c r="H551" s="35"/>
      <c r="I551" s="35"/>
      <c r="J551" s="36">
        <v>42171</v>
      </c>
      <c r="K551" s="37">
        <v>15060097</v>
      </c>
      <c r="L551" s="36">
        <v>42198</v>
      </c>
      <c r="M551" s="38"/>
      <c r="N551" s="62" t="s">
        <v>408</v>
      </c>
      <c r="O551" s="37" t="s">
        <v>364</v>
      </c>
      <c r="P551" s="30">
        <f t="shared" si="26"/>
        <v>6</v>
      </c>
    </row>
    <row r="552" spans="1:16" x14ac:dyDescent="0.25">
      <c r="A552" s="32">
        <v>42165</v>
      </c>
      <c r="B552" s="33">
        <v>6000695</v>
      </c>
      <c r="C552" s="33" t="str">
        <f t="shared" si="24"/>
        <v>6</v>
      </c>
      <c r="D552" s="33" t="s">
        <v>40</v>
      </c>
      <c r="E552" s="34" t="str">
        <f t="shared" si="25"/>
        <v>CALI</v>
      </c>
      <c r="F552" s="33" t="str">
        <f>VLOOKUP(D552,[1]Hoja2!$A$2:$B$75,2,FALSE)</f>
        <v>DIANA SOFIA OSPINA TOBON</v>
      </c>
      <c r="G552" s="33" t="s">
        <v>409</v>
      </c>
      <c r="H552" s="35"/>
      <c r="I552" s="35"/>
      <c r="J552" s="36">
        <v>42166</v>
      </c>
      <c r="K552" s="37">
        <v>15066086</v>
      </c>
      <c r="L552" s="36">
        <v>42194</v>
      </c>
      <c r="M552" s="38"/>
      <c r="N552" s="61"/>
      <c r="O552" s="39" t="s">
        <v>339</v>
      </c>
      <c r="P552" s="30">
        <f t="shared" si="26"/>
        <v>1</v>
      </c>
    </row>
    <row r="553" spans="1:16" x14ac:dyDescent="0.25">
      <c r="A553" s="32">
        <v>42166</v>
      </c>
      <c r="B553" s="33">
        <v>1609</v>
      </c>
      <c r="C553" s="33" t="str">
        <f t="shared" si="24"/>
        <v>1</v>
      </c>
      <c r="D553" s="33" t="s">
        <v>32</v>
      </c>
      <c r="E553" s="34" t="str">
        <f t="shared" si="25"/>
        <v>BOGOTA</v>
      </c>
      <c r="F553" s="33" t="str">
        <f>VLOOKUP(D553,[1]Hoja2!$A$2:$B$75,2,FALSE)</f>
        <v>ALVARO FLOREZ</v>
      </c>
      <c r="G553" s="33" t="s">
        <v>410</v>
      </c>
      <c r="H553" s="35"/>
      <c r="I553" s="35"/>
      <c r="J553" s="36">
        <v>42172</v>
      </c>
      <c r="K553" s="37">
        <v>15060091</v>
      </c>
      <c r="L553" s="36">
        <v>42205</v>
      </c>
      <c r="M553" s="38"/>
      <c r="N553" s="38" t="s">
        <v>411</v>
      </c>
      <c r="O553" s="39" t="s">
        <v>364</v>
      </c>
      <c r="P553" s="30">
        <f t="shared" si="26"/>
        <v>6</v>
      </c>
    </row>
    <row r="554" spans="1:16" x14ac:dyDescent="0.25">
      <c r="A554" s="32">
        <v>42166</v>
      </c>
      <c r="B554" s="33">
        <v>1663</v>
      </c>
      <c r="C554" s="33" t="str">
        <f t="shared" si="24"/>
        <v>1</v>
      </c>
      <c r="D554" s="43" t="s">
        <v>38</v>
      </c>
      <c r="E554" s="34" t="str">
        <f t="shared" si="25"/>
        <v>BOGOTA</v>
      </c>
      <c r="F554" s="33" t="str">
        <f>VLOOKUP(D554,[1]Hoja2!$A$2:$B$75,2,FALSE)</f>
        <v>SANTIAGO VENGOECHEA</v>
      </c>
      <c r="G554" s="33" t="s">
        <v>412</v>
      </c>
      <c r="H554" s="35"/>
      <c r="I554" s="35"/>
      <c r="J554" s="36">
        <v>42166</v>
      </c>
      <c r="K554" s="37">
        <v>15060087</v>
      </c>
      <c r="L554" s="36">
        <v>42194</v>
      </c>
      <c r="M554" s="38"/>
      <c r="N554" s="38"/>
      <c r="O554" s="39" t="s">
        <v>364</v>
      </c>
      <c r="P554" s="30">
        <f t="shared" si="26"/>
        <v>0</v>
      </c>
    </row>
    <row r="555" spans="1:16" x14ac:dyDescent="0.25">
      <c r="A555" s="32">
        <v>42166</v>
      </c>
      <c r="B555" s="33">
        <v>1670</v>
      </c>
      <c r="C555" s="33" t="str">
        <f t="shared" si="24"/>
        <v>1</v>
      </c>
      <c r="D555" s="33" t="s">
        <v>29</v>
      </c>
      <c r="E555" s="34" t="str">
        <f t="shared" si="25"/>
        <v>BOGOTA</v>
      </c>
      <c r="F555" s="33" t="str">
        <f>VLOOKUP(D555,[1]Hoja2!$A$2:$B$75,2,FALSE)</f>
        <v>MARINA DIAZ</v>
      </c>
      <c r="G555" s="33" t="s">
        <v>321</v>
      </c>
      <c r="H555" s="35"/>
      <c r="I555" s="35"/>
      <c r="J555" s="36">
        <v>42166</v>
      </c>
      <c r="K555" s="37">
        <v>15060085</v>
      </c>
      <c r="L555" s="36">
        <v>42194</v>
      </c>
      <c r="M555" s="38"/>
      <c r="N555" s="38"/>
      <c r="O555" s="39" t="s">
        <v>364</v>
      </c>
      <c r="P555" s="30">
        <f t="shared" si="26"/>
        <v>0</v>
      </c>
    </row>
    <row r="556" spans="1:16" x14ac:dyDescent="0.25">
      <c r="A556" s="32">
        <v>42166</v>
      </c>
      <c r="B556" s="33">
        <v>1667</v>
      </c>
      <c r="C556" s="33" t="str">
        <f t="shared" si="24"/>
        <v>1</v>
      </c>
      <c r="D556" s="33" t="s">
        <v>14</v>
      </c>
      <c r="E556" s="34" t="str">
        <f t="shared" si="25"/>
        <v>BOGOTA</v>
      </c>
      <c r="F556" s="33" t="str">
        <f>VLOOKUP(D556,[1]Hoja2!$A$2:$B$75,2,FALSE)</f>
        <v>BEATRIZ BAIN</v>
      </c>
      <c r="G556" s="33" t="s">
        <v>288</v>
      </c>
      <c r="H556" s="35"/>
      <c r="I556" s="35"/>
      <c r="J556" s="36">
        <v>42166</v>
      </c>
      <c r="K556" s="37">
        <v>15060089</v>
      </c>
      <c r="L556" s="36">
        <v>42205</v>
      </c>
      <c r="M556" s="38"/>
      <c r="N556" s="38"/>
      <c r="O556" s="39" t="s">
        <v>364</v>
      </c>
      <c r="P556" s="30">
        <f t="shared" si="26"/>
        <v>0</v>
      </c>
    </row>
    <row r="557" spans="1:16" x14ac:dyDescent="0.25">
      <c r="A557" s="32">
        <v>42166</v>
      </c>
      <c r="B557" s="33">
        <v>1668</v>
      </c>
      <c r="C557" s="33" t="str">
        <f t="shared" si="24"/>
        <v>1</v>
      </c>
      <c r="D557" s="33" t="s">
        <v>14</v>
      </c>
      <c r="E557" s="34" t="str">
        <f t="shared" si="25"/>
        <v>BOGOTA</v>
      </c>
      <c r="F557" s="33" t="str">
        <f>VLOOKUP(D557,[1]Hoja2!$A$2:$B$75,2,FALSE)</f>
        <v>BEATRIZ BAIN</v>
      </c>
      <c r="G557" s="33" t="s">
        <v>413</v>
      </c>
      <c r="H557" s="35"/>
      <c r="I557" s="35"/>
      <c r="J557" s="36">
        <v>42166</v>
      </c>
      <c r="K557" s="37">
        <v>15060088</v>
      </c>
      <c r="L557" s="36">
        <v>42194</v>
      </c>
      <c r="M557" s="38"/>
      <c r="N557" s="38"/>
      <c r="O557" s="39" t="s">
        <v>364</v>
      </c>
      <c r="P557" s="30">
        <f t="shared" si="26"/>
        <v>0</v>
      </c>
    </row>
    <row r="558" spans="1:16" x14ac:dyDescent="0.25">
      <c r="A558" s="32">
        <v>42166</v>
      </c>
      <c r="B558" s="33">
        <v>1676</v>
      </c>
      <c r="C558" s="33" t="str">
        <f t="shared" si="24"/>
        <v>1</v>
      </c>
      <c r="D558" s="33" t="s">
        <v>9</v>
      </c>
      <c r="E558" s="34" t="str">
        <f t="shared" si="25"/>
        <v>BOGOTA</v>
      </c>
      <c r="F558" s="33" t="str">
        <f>VLOOKUP(D558,[1]Hoja2!$A$2:$B$75,2,FALSE)</f>
        <v>CLARA SANTAMARIA</v>
      </c>
      <c r="G558" s="33" t="s">
        <v>414</v>
      </c>
      <c r="H558" s="35"/>
      <c r="I558" s="35"/>
      <c r="J558" s="36">
        <v>42167</v>
      </c>
      <c r="K558" s="37">
        <v>15060090</v>
      </c>
      <c r="L558" s="36">
        <v>42194</v>
      </c>
      <c r="M558" s="38"/>
      <c r="N558" s="38"/>
      <c r="O558" s="39" t="s">
        <v>364</v>
      </c>
      <c r="P558" s="30">
        <f t="shared" si="26"/>
        <v>1</v>
      </c>
    </row>
    <row r="559" spans="1:16" s="63" customFormat="1" x14ac:dyDescent="0.25">
      <c r="A559" s="32">
        <v>42167</v>
      </c>
      <c r="B559" s="33">
        <v>6000696</v>
      </c>
      <c r="C559" s="33" t="str">
        <f t="shared" si="24"/>
        <v>6</v>
      </c>
      <c r="D559" s="33" t="s">
        <v>40</v>
      </c>
      <c r="E559" s="34" t="str">
        <f t="shared" si="25"/>
        <v>CALI</v>
      </c>
      <c r="F559" s="33" t="str">
        <f>VLOOKUP(D559,[1]Hoja2!$A$2:$B$75,2,FALSE)</f>
        <v>DIANA SOFIA OSPINA TOBON</v>
      </c>
      <c r="G559" s="33" t="s">
        <v>409</v>
      </c>
      <c r="H559" s="35"/>
      <c r="I559" s="35"/>
      <c r="J559" s="36">
        <v>42172</v>
      </c>
      <c r="K559" s="37">
        <v>15066102</v>
      </c>
      <c r="L559" s="36">
        <v>42199</v>
      </c>
      <c r="M559" s="38"/>
      <c r="N559" s="62"/>
      <c r="O559" s="37" t="s">
        <v>364</v>
      </c>
      <c r="P559" s="30">
        <f t="shared" si="26"/>
        <v>5</v>
      </c>
    </row>
    <row r="560" spans="1:16" s="63" customFormat="1" x14ac:dyDescent="0.25">
      <c r="A560" s="32">
        <v>42167</v>
      </c>
      <c r="B560" s="33">
        <v>1664</v>
      </c>
      <c r="C560" s="33" t="str">
        <f t="shared" si="24"/>
        <v>1</v>
      </c>
      <c r="D560" s="33" t="s">
        <v>10</v>
      </c>
      <c r="E560" s="34" t="str">
        <f t="shared" si="25"/>
        <v>BOGOTA</v>
      </c>
      <c r="F560" s="33" t="str">
        <f>VLOOKUP(D560,[1]Hoja2!$A$2:$B$75,2,FALSE)</f>
        <v>FIORELLA FALASCHINI CAVUOTO</v>
      </c>
      <c r="G560" s="33" t="s">
        <v>415</v>
      </c>
      <c r="H560" s="35">
        <v>42171</v>
      </c>
      <c r="I560" s="35">
        <v>42178</v>
      </c>
      <c r="J560" s="36">
        <v>42178</v>
      </c>
      <c r="K560" s="37">
        <v>15060141</v>
      </c>
      <c r="L560" s="36">
        <v>42205</v>
      </c>
      <c r="M560" s="38"/>
      <c r="N560" s="62" t="s">
        <v>416</v>
      </c>
      <c r="O560" s="37" t="s">
        <v>364</v>
      </c>
      <c r="P560" s="30">
        <f t="shared" si="26"/>
        <v>11</v>
      </c>
    </row>
    <row r="561" spans="1:16" s="63" customFormat="1" x14ac:dyDescent="0.25">
      <c r="A561" s="32">
        <v>42167</v>
      </c>
      <c r="B561" s="33">
        <v>1678</v>
      </c>
      <c r="C561" s="33" t="str">
        <f t="shared" si="24"/>
        <v>1</v>
      </c>
      <c r="D561" s="33" t="s">
        <v>14</v>
      </c>
      <c r="E561" s="34" t="str">
        <f t="shared" si="25"/>
        <v>BOGOTA</v>
      </c>
      <c r="F561" s="33" t="str">
        <f>VLOOKUP(D561,[1]Hoja2!$A$2:$B$75,2,FALSE)</f>
        <v>BEATRIZ BAIN</v>
      </c>
      <c r="G561" s="33" t="s">
        <v>236</v>
      </c>
      <c r="H561" s="35"/>
      <c r="I561" s="35"/>
      <c r="J561" s="36">
        <v>42171</v>
      </c>
      <c r="K561" s="37">
        <v>15060093</v>
      </c>
      <c r="L561" s="36">
        <v>42198</v>
      </c>
      <c r="M561" s="38"/>
      <c r="N561" s="62"/>
      <c r="O561" s="37" t="s">
        <v>364</v>
      </c>
      <c r="P561" s="30">
        <f t="shared" si="26"/>
        <v>4</v>
      </c>
    </row>
    <row r="562" spans="1:16" s="63" customFormat="1" x14ac:dyDescent="0.25">
      <c r="A562" s="32">
        <v>42167</v>
      </c>
      <c r="B562" s="33">
        <v>1679</v>
      </c>
      <c r="C562" s="33" t="str">
        <f t="shared" si="24"/>
        <v>1</v>
      </c>
      <c r="D562" s="33" t="s">
        <v>14</v>
      </c>
      <c r="E562" s="34" t="str">
        <f t="shared" si="25"/>
        <v>BOGOTA</v>
      </c>
      <c r="F562" s="33" t="str">
        <f>VLOOKUP(D562,[1]Hoja2!$A$2:$B$75,2,FALSE)</f>
        <v>BEATRIZ BAIN</v>
      </c>
      <c r="G562" s="33" t="s">
        <v>417</v>
      </c>
      <c r="H562" s="35"/>
      <c r="I562" s="35"/>
      <c r="J562" s="36">
        <v>42171</v>
      </c>
      <c r="K562" s="37">
        <v>15060094</v>
      </c>
      <c r="L562" s="36">
        <v>42198</v>
      </c>
      <c r="M562" s="38"/>
      <c r="N562" s="62"/>
      <c r="O562" s="37" t="s">
        <v>364</v>
      </c>
      <c r="P562" s="30">
        <f t="shared" si="26"/>
        <v>4</v>
      </c>
    </row>
    <row r="563" spans="1:16" s="63" customFormat="1" x14ac:dyDescent="0.25">
      <c r="A563" s="32">
        <v>42167</v>
      </c>
      <c r="B563" s="33">
        <v>1681</v>
      </c>
      <c r="C563" s="33" t="str">
        <f t="shared" si="24"/>
        <v>1</v>
      </c>
      <c r="D563" s="33" t="s">
        <v>35</v>
      </c>
      <c r="E563" s="34" t="str">
        <f t="shared" si="25"/>
        <v>BOGOTA</v>
      </c>
      <c r="F563" s="33" t="str">
        <f>VLOOKUP(D563,[1]Hoja2!$A$2:$B$75,2,FALSE)</f>
        <v>JAVIER RAMIREZ</v>
      </c>
      <c r="G563" s="33" t="s">
        <v>418</v>
      </c>
      <c r="H563" s="35"/>
      <c r="I563" s="35"/>
      <c r="J563" s="36">
        <v>42171</v>
      </c>
      <c r="K563" s="37">
        <v>15060095</v>
      </c>
      <c r="L563" s="36">
        <v>42198</v>
      </c>
      <c r="M563" s="38"/>
      <c r="N563" s="62"/>
      <c r="O563" s="37" t="s">
        <v>364</v>
      </c>
      <c r="P563" s="30">
        <f t="shared" si="26"/>
        <v>4</v>
      </c>
    </row>
    <row r="564" spans="1:16" x14ac:dyDescent="0.25">
      <c r="A564" s="32">
        <v>42171</v>
      </c>
      <c r="B564" s="33">
        <v>1677</v>
      </c>
      <c r="C564" s="33" t="str">
        <f t="shared" si="24"/>
        <v>1</v>
      </c>
      <c r="D564" s="33" t="s">
        <v>29</v>
      </c>
      <c r="E564" s="34" t="str">
        <f t="shared" si="25"/>
        <v>BOGOTA</v>
      </c>
      <c r="F564" s="33" t="str">
        <f>VLOOKUP(D564,[1]Hoja2!$A$2:$B$75,2,FALSE)</f>
        <v>MARINA DIAZ</v>
      </c>
      <c r="G564" s="33" t="s">
        <v>321</v>
      </c>
      <c r="H564" s="35"/>
      <c r="I564" s="35"/>
      <c r="J564" s="36">
        <v>42171</v>
      </c>
      <c r="K564" s="37">
        <v>15060098</v>
      </c>
      <c r="L564" s="36">
        <v>42198</v>
      </c>
      <c r="M564" s="38"/>
      <c r="N564" s="38"/>
      <c r="O564" s="39" t="s">
        <v>364</v>
      </c>
      <c r="P564" s="30">
        <f t="shared" si="26"/>
        <v>0</v>
      </c>
    </row>
    <row r="565" spans="1:16" x14ac:dyDescent="0.25">
      <c r="A565" s="32">
        <v>42171</v>
      </c>
      <c r="B565" s="33">
        <v>8000862</v>
      </c>
      <c r="C565" s="33" t="str">
        <f t="shared" si="24"/>
        <v>8</v>
      </c>
      <c r="D565" s="33" t="s">
        <v>102</v>
      </c>
      <c r="E565" s="34" t="str">
        <f t="shared" si="25"/>
        <v>MEDELLIN</v>
      </c>
      <c r="F565" s="33" t="str">
        <f>VLOOKUP(D565,[1]Hoja2!$A$2:$B$75,2,FALSE)</f>
        <v>AICARDO ROMAN</v>
      </c>
      <c r="G565" s="33" t="s">
        <v>230</v>
      </c>
      <c r="H565" s="35">
        <v>42172</v>
      </c>
      <c r="I565" s="35">
        <v>42174</v>
      </c>
      <c r="J565" s="36">
        <v>42177</v>
      </c>
      <c r="K565" s="37">
        <v>15068130</v>
      </c>
      <c r="L565" s="36">
        <v>42205</v>
      </c>
      <c r="M565" s="38"/>
      <c r="N565" s="38" t="s">
        <v>368</v>
      </c>
      <c r="O565" s="39" t="s">
        <v>364</v>
      </c>
      <c r="P565" s="30">
        <f t="shared" si="26"/>
        <v>6</v>
      </c>
    </row>
    <row r="566" spans="1:16" x14ac:dyDescent="0.25">
      <c r="A566" s="32">
        <v>42171</v>
      </c>
      <c r="B566" s="33">
        <v>8000832</v>
      </c>
      <c r="C566" s="33" t="str">
        <f t="shared" si="24"/>
        <v>8</v>
      </c>
      <c r="D566" s="33" t="s">
        <v>102</v>
      </c>
      <c r="E566" s="34" t="str">
        <f t="shared" si="25"/>
        <v>MEDELLIN</v>
      </c>
      <c r="F566" s="33" t="str">
        <f>VLOOKUP(D566,[1]Hoja2!$A$2:$B$75,2,FALSE)</f>
        <v>AICARDO ROMAN</v>
      </c>
      <c r="G566" s="33" t="s">
        <v>372</v>
      </c>
      <c r="H566" s="35"/>
      <c r="I566" s="35"/>
      <c r="J566" s="36">
        <v>42172</v>
      </c>
      <c r="K566" s="37">
        <v>15068104</v>
      </c>
      <c r="L566" s="36">
        <v>42209</v>
      </c>
      <c r="M566" s="38"/>
      <c r="N566" s="38"/>
      <c r="O566" s="39" t="s">
        <v>364</v>
      </c>
      <c r="P566" s="30">
        <f t="shared" si="26"/>
        <v>1</v>
      </c>
    </row>
    <row r="567" spans="1:16" x14ac:dyDescent="0.25">
      <c r="A567" s="32">
        <v>42172</v>
      </c>
      <c r="B567" s="33">
        <v>1683</v>
      </c>
      <c r="C567" s="33" t="str">
        <f t="shared" si="24"/>
        <v>1</v>
      </c>
      <c r="D567" s="33" t="s">
        <v>10</v>
      </c>
      <c r="E567" s="34" t="str">
        <f t="shared" si="25"/>
        <v>BOGOTA</v>
      </c>
      <c r="F567" s="33" t="str">
        <f>VLOOKUP(D567,[1]Hoja2!$A$2:$B$75,2,FALSE)</f>
        <v>FIORELLA FALASCHINI CAVUOTO</v>
      </c>
      <c r="G567" s="33" t="s">
        <v>403</v>
      </c>
      <c r="H567" s="35"/>
      <c r="I567" s="35"/>
      <c r="J567" s="36">
        <v>42172</v>
      </c>
      <c r="K567" s="37">
        <v>15060101</v>
      </c>
      <c r="L567" s="36">
        <v>42209</v>
      </c>
      <c r="M567" s="38"/>
      <c r="N567" s="38"/>
      <c r="O567" s="39" t="s">
        <v>364</v>
      </c>
      <c r="P567" s="30">
        <f t="shared" si="26"/>
        <v>0</v>
      </c>
    </row>
    <row r="568" spans="1:16" x14ac:dyDescent="0.25">
      <c r="A568" s="32">
        <v>42172</v>
      </c>
      <c r="B568" s="33">
        <v>1659</v>
      </c>
      <c r="C568" s="33" t="str">
        <f t="shared" si="24"/>
        <v>1</v>
      </c>
      <c r="D568" s="33" t="s">
        <v>10</v>
      </c>
      <c r="E568" s="34" t="str">
        <f t="shared" si="25"/>
        <v>BOGOTA</v>
      </c>
      <c r="F568" s="33" t="str">
        <f>VLOOKUP(D568,[1]Hoja2!$A$2:$B$75,2,FALSE)</f>
        <v>FIORELLA FALASCHINI CAVUOTO</v>
      </c>
      <c r="G568" s="33" t="s">
        <v>419</v>
      </c>
      <c r="H568" s="35"/>
      <c r="I568" s="35"/>
      <c r="J568" s="36">
        <v>42172</v>
      </c>
      <c r="K568" s="37">
        <v>15060099</v>
      </c>
      <c r="L568" s="36">
        <v>42199</v>
      </c>
      <c r="M568" s="38"/>
      <c r="N568" s="38"/>
      <c r="O568" s="39" t="s">
        <v>364</v>
      </c>
      <c r="P568" s="30">
        <f t="shared" si="26"/>
        <v>0</v>
      </c>
    </row>
    <row r="569" spans="1:16" x14ac:dyDescent="0.25">
      <c r="A569" s="32">
        <v>42172</v>
      </c>
      <c r="B569" s="33">
        <v>1662</v>
      </c>
      <c r="C569" s="33" t="str">
        <f t="shared" si="24"/>
        <v>1</v>
      </c>
      <c r="D569" s="33" t="s">
        <v>35</v>
      </c>
      <c r="E569" s="34" t="str">
        <f t="shared" si="25"/>
        <v>BOGOTA</v>
      </c>
      <c r="F569" s="33" t="str">
        <f>VLOOKUP(D569,[1]Hoja2!$A$2:$B$75,2,FALSE)</f>
        <v>JAVIER RAMIREZ</v>
      </c>
      <c r="G569" s="33" t="s">
        <v>420</v>
      </c>
      <c r="H569" s="35"/>
      <c r="I569" s="35"/>
      <c r="J569" s="36">
        <v>42172</v>
      </c>
      <c r="K569" s="37">
        <v>15060100</v>
      </c>
      <c r="L569" s="36">
        <v>42199</v>
      </c>
      <c r="M569" s="38"/>
      <c r="N569" s="38"/>
      <c r="O569" s="39" t="s">
        <v>364</v>
      </c>
      <c r="P569" s="30">
        <f t="shared" si="26"/>
        <v>0</v>
      </c>
    </row>
    <row r="570" spans="1:16" x14ac:dyDescent="0.25">
      <c r="A570" s="32">
        <v>42172</v>
      </c>
      <c r="B570" s="33">
        <v>1682</v>
      </c>
      <c r="C570" s="33" t="str">
        <f t="shared" si="24"/>
        <v>1</v>
      </c>
      <c r="D570" s="33" t="s">
        <v>342</v>
      </c>
      <c r="E570" s="34" t="str">
        <f t="shared" si="25"/>
        <v>BOGOTA</v>
      </c>
      <c r="F570" s="33" t="str">
        <f>VLOOKUP(D570,[1]Hoja2!$A$2:$B$75,2,FALSE)</f>
        <v>ANDREA CERON</v>
      </c>
      <c r="G570" s="33" t="s">
        <v>421</v>
      </c>
      <c r="H570" s="35"/>
      <c r="I570" s="35"/>
      <c r="J570" s="36">
        <v>42172</v>
      </c>
      <c r="K570" s="37">
        <v>15060103</v>
      </c>
      <c r="L570" s="36">
        <v>42199</v>
      </c>
      <c r="M570" s="38"/>
      <c r="N570" s="38"/>
      <c r="O570" s="39" t="s">
        <v>364</v>
      </c>
      <c r="P570" s="30">
        <f t="shared" si="26"/>
        <v>0</v>
      </c>
    </row>
    <row r="571" spans="1:16" x14ac:dyDescent="0.25">
      <c r="A571" s="32">
        <v>42172</v>
      </c>
      <c r="B571" s="33">
        <v>1425</v>
      </c>
      <c r="C571" s="33" t="str">
        <f t="shared" si="24"/>
        <v>1</v>
      </c>
      <c r="D571" s="33" t="s">
        <v>12</v>
      </c>
      <c r="E571" s="34" t="str">
        <f t="shared" si="25"/>
        <v>BOGOTA</v>
      </c>
      <c r="F571" s="33" t="str">
        <f>VLOOKUP(D571,[1]Hoja2!$A$2:$B$75,2,FALSE)</f>
        <v>NORMA ROCIO GOMEZ</v>
      </c>
      <c r="G571" s="33" t="s">
        <v>210</v>
      </c>
      <c r="H571" s="35">
        <v>42173</v>
      </c>
      <c r="I571" s="35">
        <v>42179</v>
      </c>
      <c r="J571" s="36">
        <v>42179</v>
      </c>
      <c r="K571" s="37">
        <v>15060149</v>
      </c>
      <c r="L571" s="36">
        <v>42206</v>
      </c>
      <c r="M571" s="38"/>
      <c r="N571" s="62" t="s">
        <v>416</v>
      </c>
      <c r="O571" s="39" t="s">
        <v>364</v>
      </c>
      <c r="P571" s="30">
        <f t="shared" si="26"/>
        <v>7</v>
      </c>
    </row>
    <row r="572" spans="1:16" x14ac:dyDescent="0.25">
      <c r="A572" s="32">
        <v>42172</v>
      </c>
      <c r="B572" s="33">
        <v>1686</v>
      </c>
      <c r="C572" s="33" t="str">
        <f t="shared" si="24"/>
        <v>1</v>
      </c>
      <c r="D572" s="33" t="s">
        <v>12</v>
      </c>
      <c r="E572" s="34" t="str">
        <f t="shared" si="25"/>
        <v>BOGOTA</v>
      </c>
      <c r="F572" s="33" t="str">
        <f>VLOOKUP(D572,[1]Hoja2!$A$2:$B$75,2,FALSE)</f>
        <v>NORMA ROCIO GOMEZ</v>
      </c>
      <c r="G572" s="33" t="s">
        <v>422</v>
      </c>
      <c r="H572" s="35"/>
      <c r="I572" s="35"/>
      <c r="J572" s="36">
        <v>42173</v>
      </c>
      <c r="K572" s="37">
        <v>15060107</v>
      </c>
      <c r="L572" s="36">
        <v>42201</v>
      </c>
      <c r="M572" s="38"/>
      <c r="N572" s="38"/>
      <c r="O572" s="39" t="s">
        <v>364</v>
      </c>
      <c r="P572" s="30">
        <f t="shared" si="26"/>
        <v>1</v>
      </c>
    </row>
    <row r="573" spans="1:16" x14ac:dyDescent="0.25">
      <c r="A573" s="32">
        <v>42172</v>
      </c>
      <c r="B573" s="33">
        <v>1675</v>
      </c>
      <c r="C573" s="33" t="str">
        <f t="shared" si="24"/>
        <v>1</v>
      </c>
      <c r="D573" s="33" t="s">
        <v>37</v>
      </c>
      <c r="E573" s="34" t="str">
        <f t="shared" si="25"/>
        <v>BOGOTA</v>
      </c>
      <c r="F573" s="33" t="str">
        <f>VLOOKUP(D573,[1]Hoja2!$A$2:$B$75,2,FALSE)</f>
        <v>SANDRA DAZA</v>
      </c>
      <c r="G573" s="33" t="s">
        <v>221</v>
      </c>
      <c r="H573" s="35"/>
      <c r="I573" s="35"/>
      <c r="J573" s="36">
        <v>42173</v>
      </c>
      <c r="K573" s="37">
        <v>15060105</v>
      </c>
      <c r="L573" s="36">
        <v>42201</v>
      </c>
      <c r="M573" s="38"/>
      <c r="N573" s="38"/>
      <c r="O573" s="39" t="s">
        <v>364</v>
      </c>
      <c r="P573" s="30">
        <f t="shared" si="26"/>
        <v>1</v>
      </c>
    </row>
    <row r="574" spans="1:16" x14ac:dyDescent="0.25">
      <c r="A574" s="32">
        <v>42172</v>
      </c>
      <c r="B574" s="33">
        <v>6000697</v>
      </c>
      <c r="C574" s="33" t="str">
        <f t="shared" si="24"/>
        <v>6</v>
      </c>
      <c r="D574" s="33" t="s">
        <v>40</v>
      </c>
      <c r="E574" s="34" t="str">
        <f t="shared" si="25"/>
        <v>CALI</v>
      </c>
      <c r="F574" s="33" t="str">
        <f>VLOOKUP(D574,[1]Hoja2!$A$2:$B$75,2,FALSE)</f>
        <v>DIANA SOFIA OSPINA TOBON</v>
      </c>
      <c r="G574" s="33" t="s">
        <v>423</v>
      </c>
      <c r="H574" s="35"/>
      <c r="I574" s="35"/>
      <c r="J574" s="36">
        <v>42173</v>
      </c>
      <c r="K574" s="37">
        <v>15066106</v>
      </c>
      <c r="L574" s="36">
        <v>42201</v>
      </c>
      <c r="M574" s="38"/>
      <c r="N574" s="38"/>
      <c r="O574" s="39" t="s">
        <v>364</v>
      </c>
      <c r="P574" s="30">
        <f t="shared" si="26"/>
        <v>1</v>
      </c>
    </row>
    <row r="575" spans="1:16" x14ac:dyDescent="0.25">
      <c r="A575" s="32">
        <v>42172</v>
      </c>
      <c r="B575" s="33">
        <v>1650</v>
      </c>
      <c r="C575" s="33" t="str">
        <f t="shared" si="24"/>
        <v>1</v>
      </c>
      <c r="D575" s="33" t="s">
        <v>47</v>
      </c>
      <c r="E575" s="34" t="str">
        <f t="shared" si="25"/>
        <v>BOGOTA</v>
      </c>
      <c r="F575" s="33" t="str">
        <f>VLOOKUP(D575,[1]Hoja2!$A$2:$B$75,2,FALSE)</f>
        <v>DIANA MARCELA PRIETO</v>
      </c>
      <c r="G575" s="33" t="s">
        <v>119</v>
      </c>
      <c r="H575" s="35">
        <v>42173</v>
      </c>
      <c r="I575" s="35">
        <v>42174</v>
      </c>
      <c r="J575" s="36">
        <v>42177</v>
      </c>
      <c r="K575" s="37">
        <v>15060119</v>
      </c>
      <c r="L575" s="37" t="s">
        <v>424</v>
      </c>
      <c r="M575" s="38"/>
      <c r="N575" s="38" t="s">
        <v>368</v>
      </c>
      <c r="O575" s="39" t="s">
        <v>364</v>
      </c>
      <c r="P575" s="30">
        <f t="shared" si="26"/>
        <v>5</v>
      </c>
    </row>
    <row r="576" spans="1:16" x14ac:dyDescent="0.25">
      <c r="A576" s="32">
        <v>42172</v>
      </c>
      <c r="B576" s="33">
        <v>1689</v>
      </c>
      <c r="C576" s="33" t="str">
        <f t="shared" si="24"/>
        <v>1</v>
      </c>
      <c r="D576" s="33" t="s">
        <v>425</v>
      </c>
      <c r="E576" s="34" t="str">
        <f t="shared" si="25"/>
        <v>BOGOTA</v>
      </c>
      <c r="F576" s="33" t="str">
        <f>VLOOKUP(D576,[1]Hoja2!$A$2:$B$75,2,FALSE)</f>
        <v>ANNA  CRISTINA MEJIA</v>
      </c>
      <c r="G576" s="33" t="s">
        <v>426</v>
      </c>
      <c r="H576" s="35"/>
      <c r="I576" s="35"/>
      <c r="J576" s="36">
        <v>42173</v>
      </c>
      <c r="K576" s="37">
        <v>15060108</v>
      </c>
      <c r="L576" s="36">
        <v>42201</v>
      </c>
      <c r="M576" s="38"/>
      <c r="N576" s="38"/>
      <c r="O576" s="39" t="s">
        <v>364</v>
      </c>
      <c r="P576" s="30">
        <f t="shared" si="26"/>
        <v>1</v>
      </c>
    </row>
    <row r="577" spans="1:16" x14ac:dyDescent="0.25">
      <c r="A577" s="55">
        <v>42173</v>
      </c>
      <c r="B577" s="43">
        <v>1694</v>
      </c>
      <c r="C577" s="33" t="str">
        <f t="shared" si="24"/>
        <v>1</v>
      </c>
      <c r="D577" s="33" t="s">
        <v>35</v>
      </c>
      <c r="E577" s="34" t="str">
        <f t="shared" si="25"/>
        <v>BOGOTA</v>
      </c>
      <c r="F577" s="33" t="str">
        <f>VLOOKUP(D577,[1]Hoja2!$A$2:$B$75,2,FALSE)</f>
        <v>JAVIER RAMIREZ</v>
      </c>
      <c r="G577" s="43" t="s">
        <v>427</v>
      </c>
      <c r="H577" s="56"/>
      <c r="I577" s="56"/>
      <c r="J577" s="36">
        <v>42174</v>
      </c>
      <c r="K577" s="39">
        <v>15060112</v>
      </c>
      <c r="L577" s="57">
        <v>42186</v>
      </c>
      <c r="M577" s="38"/>
      <c r="N577" s="38"/>
      <c r="O577" s="39" t="s">
        <v>364</v>
      </c>
      <c r="P577" s="30">
        <f t="shared" si="26"/>
        <v>1</v>
      </c>
    </row>
    <row r="578" spans="1:16" x14ac:dyDescent="0.25">
      <c r="A578" s="55">
        <v>42173</v>
      </c>
      <c r="B578" s="43">
        <v>8000871</v>
      </c>
      <c r="C578" s="33" t="str">
        <f t="shared" si="24"/>
        <v>8</v>
      </c>
      <c r="D578" s="33" t="s">
        <v>102</v>
      </c>
      <c r="E578" s="34" t="str">
        <f t="shared" si="25"/>
        <v>MEDELLIN</v>
      </c>
      <c r="F578" s="33" t="str">
        <f>VLOOKUP(D578,[1]Hoja2!$A$2:$B$75,2,FALSE)</f>
        <v>AICARDO ROMAN</v>
      </c>
      <c r="G578" s="43" t="s">
        <v>428</v>
      </c>
      <c r="H578" s="56"/>
      <c r="I578" s="56"/>
      <c r="J578" s="36">
        <v>42174</v>
      </c>
      <c r="K578" s="39">
        <v>15068110</v>
      </c>
      <c r="L578" s="57">
        <v>42201</v>
      </c>
      <c r="M578" s="38"/>
      <c r="N578" s="38"/>
      <c r="O578" s="39" t="s">
        <v>364</v>
      </c>
      <c r="P578" s="30">
        <f t="shared" si="26"/>
        <v>1</v>
      </c>
    </row>
    <row r="579" spans="1:16" x14ac:dyDescent="0.25">
      <c r="A579" s="55">
        <v>42173</v>
      </c>
      <c r="B579" s="43">
        <v>1690</v>
      </c>
      <c r="C579" s="33" t="str">
        <f t="shared" ref="C579:C642" si="27">MID(B579,1,1)</f>
        <v>1</v>
      </c>
      <c r="D579" s="33" t="s">
        <v>37</v>
      </c>
      <c r="E579" s="34" t="str">
        <f t="shared" ref="E579:E642" si="28">IF(C579="1",$M$3,IF(C579="6",$M$4,IF(C579="8",$M$5,"")))</f>
        <v>BOGOTA</v>
      </c>
      <c r="F579" s="33" t="str">
        <f>VLOOKUP(D579,[1]Hoja2!$A$2:$B$75,2,FALSE)</f>
        <v>SANDRA DAZA</v>
      </c>
      <c r="G579" s="43" t="s">
        <v>329</v>
      </c>
      <c r="H579" s="56"/>
      <c r="I579" s="56"/>
      <c r="J579" s="36">
        <v>42174</v>
      </c>
      <c r="K579" s="39">
        <v>15060112</v>
      </c>
      <c r="L579" s="57">
        <v>42212</v>
      </c>
      <c r="M579" s="38"/>
      <c r="N579" s="38"/>
      <c r="O579" s="39" t="s">
        <v>364</v>
      </c>
      <c r="P579" s="30">
        <f t="shared" ref="P579:P642" si="29">J579-A579</f>
        <v>1</v>
      </c>
    </row>
    <row r="580" spans="1:16" x14ac:dyDescent="0.25">
      <c r="A580" s="32">
        <v>42174</v>
      </c>
      <c r="B580" s="33">
        <v>6000699</v>
      </c>
      <c r="C580" s="33" t="str">
        <f t="shared" si="27"/>
        <v>6</v>
      </c>
      <c r="D580" s="33" t="s">
        <v>40</v>
      </c>
      <c r="E580" s="34" t="str">
        <f t="shared" si="28"/>
        <v>CALI</v>
      </c>
      <c r="F580" s="33" t="str">
        <f>VLOOKUP(D580,[1]Hoja2!$A$2:$B$75,2,FALSE)</f>
        <v>DIANA SOFIA OSPINA TOBON</v>
      </c>
      <c r="G580" s="33" t="s">
        <v>101</v>
      </c>
      <c r="H580" s="35"/>
      <c r="I580" s="35"/>
      <c r="J580" s="36">
        <v>42174</v>
      </c>
      <c r="K580" s="37">
        <v>15066113</v>
      </c>
      <c r="L580" s="36">
        <v>42201</v>
      </c>
      <c r="M580" s="38"/>
      <c r="N580" s="38"/>
      <c r="O580" s="39" t="s">
        <v>364</v>
      </c>
      <c r="P580" s="30">
        <f t="shared" si="29"/>
        <v>0</v>
      </c>
    </row>
    <row r="581" spans="1:16" x14ac:dyDescent="0.25">
      <c r="A581" s="32">
        <v>42174</v>
      </c>
      <c r="B581" s="33">
        <v>6000700</v>
      </c>
      <c r="C581" s="33" t="str">
        <f t="shared" si="27"/>
        <v>6</v>
      </c>
      <c r="D581" s="33" t="s">
        <v>40</v>
      </c>
      <c r="E581" s="34" t="str">
        <f t="shared" si="28"/>
        <v>CALI</v>
      </c>
      <c r="F581" s="33" t="str">
        <f>VLOOKUP(D581,[1]Hoja2!$A$2:$B$75,2,FALSE)</f>
        <v>DIANA SOFIA OSPINA TOBON</v>
      </c>
      <c r="G581" s="33" t="s">
        <v>384</v>
      </c>
      <c r="H581" s="35"/>
      <c r="I581" s="35"/>
      <c r="J581" s="36">
        <v>42174</v>
      </c>
      <c r="K581" s="37">
        <v>15066114</v>
      </c>
      <c r="L581" s="36">
        <v>42201</v>
      </c>
      <c r="M581" s="38"/>
      <c r="N581" s="38"/>
      <c r="O581" s="39" t="s">
        <v>364</v>
      </c>
      <c r="P581" s="30">
        <f t="shared" si="29"/>
        <v>0</v>
      </c>
    </row>
    <row r="582" spans="1:16" x14ac:dyDescent="0.25">
      <c r="A582" s="32">
        <v>42174</v>
      </c>
      <c r="B582" s="33">
        <v>6000701</v>
      </c>
      <c r="C582" s="33" t="str">
        <f t="shared" si="27"/>
        <v>6</v>
      </c>
      <c r="D582" s="33" t="s">
        <v>40</v>
      </c>
      <c r="E582" s="34" t="str">
        <f t="shared" si="28"/>
        <v>CALI</v>
      </c>
      <c r="F582" s="33" t="str">
        <f>VLOOKUP(D582,[1]Hoja2!$A$2:$B$75,2,FALSE)</f>
        <v>DIANA SOFIA OSPINA TOBON</v>
      </c>
      <c r="G582" s="33" t="s">
        <v>92</v>
      </c>
      <c r="H582" s="35"/>
      <c r="I582" s="35"/>
      <c r="J582" s="36">
        <v>42174</v>
      </c>
      <c r="K582" s="37">
        <v>15066118</v>
      </c>
      <c r="L582" s="36">
        <v>42201</v>
      </c>
      <c r="M582" s="38"/>
      <c r="N582" s="38"/>
      <c r="O582" s="39" t="s">
        <v>364</v>
      </c>
      <c r="P582" s="30">
        <f t="shared" si="29"/>
        <v>0</v>
      </c>
    </row>
    <row r="583" spans="1:16" x14ac:dyDescent="0.25">
      <c r="A583" s="32">
        <v>42174</v>
      </c>
      <c r="B583" s="33">
        <v>6000702</v>
      </c>
      <c r="C583" s="33" t="str">
        <f t="shared" si="27"/>
        <v>6</v>
      </c>
      <c r="D583" s="33" t="s">
        <v>40</v>
      </c>
      <c r="E583" s="34" t="str">
        <f t="shared" si="28"/>
        <v>CALI</v>
      </c>
      <c r="F583" s="33" t="str">
        <f>VLOOKUP(D583,[1]Hoja2!$A$2:$B$75,2,FALSE)</f>
        <v>DIANA SOFIA OSPINA TOBON</v>
      </c>
      <c r="G583" s="33" t="s">
        <v>360</v>
      </c>
      <c r="H583" s="35"/>
      <c r="I583" s="35"/>
      <c r="J583" s="36">
        <v>42174</v>
      </c>
      <c r="K583" s="37">
        <v>15066115</v>
      </c>
      <c r="L583" s="36">
        <v>42201</v>
      </c>
      <c r="M583" s="38"/>
      <c r="N583" s="38"/>
      <c r="O583" s="39" t="s">
        <v>364</v>
      </c>
      <c r="P583" s="30">
        <f t="shared" si="29"/>
        <v>0</v>
      </c>
    </row>
    <row r="584" spans="1:16" x14ac:dyDescent="0.25">
      <c r="A584" s="32">
        <v>42174</v>
      </c>
      <c r="B584" s="33">
        <v>6000703</v>
      </c>
      <c r="C584" s="33" t="str">
        <f t="shared" si="27"/>
        <v>6</v>
      </c>
      <c r="D584" s="33" t="s">
        <v>40</v>
      </c>
      <c r="E584" s="34" t="str">
        <f t="shared" si="28"/>
        <v>CALI</v>
      </c>
      <c r="F584" s="33" t="str">
        <f>VLOOKUP(D584,[1]Hoja2!$A$2:$B$75,2,FALSE)</f>
        <v>DIANA SOFIA OSPINA TOBON</v>
      </c>
      <c r="G584" s="33" t="s">
        <v>370</v>
      </c>
      <c r="H584" s="35"/>
      <c r="I584" s="35"/>
      <c r="J584" s="36">
        <v>42174</v>
      </c>
      <c r="K584" s="37">
        <v>15066116</v>
      </c>
      <c r="L584" s="36">
        <v>42201</v>
      </c>
      <c r="M584" s="38"/>
      <c r="N584" s="38"/>
      <c r="O584" s="39" t="s">
        <v>364</v>
      </c>
      <c r="P584" s="30">
        <f t="shared" si="29"/>
        <v>0</v>
      </c>
    </row>
    <row r="585" spans="1:16" x14ac:dyDescent="0.25">
      <c r="A585" s="32">
        <v>42174</v>
      </c>
      <c r="B585" s="33">
        <v>6000704</v>
      </c>
      <c r="C585" s="33" t="str">
        <f t="shared" si="27"/>
        <v>6</v>
      </c>
      <c r="D585" s="33" t="s">
        <v>40</v>
      </c>
      <c r="E585" s="34" t="str">
        <f t="shared" si="28"/>
        <v>CALI</v>
      </c>
      <c r="F585" s="33" t="str">
        <f>VLOOKUP(D585,[1]Hoja2!$A$2:$B$75,2,FALSE)</f>
        <v>DIANA SOFIA OSPINA TOBON</v>
      </c>
      <c r="G585" s="33" t="s">
        <v>101</v>
      </c>
      <c r="H585" s="35"/>
      <c r="I585" s="35"/>
      <c r="J585" s="36">
        <v>42174</v>
      </c>
      <c r="K585" s="37">
        <v>15066117</v>
      </c>
      <c r="L585" s="36">
        <v>42201</v>
      </c>
      <c r="M585" s="38"/>
      <c r="N585" s="38"/>
      <c r="O585" s="39" t="s">
        <v>364</v>
      </c>
      <c r="P585" s="30">
        <f t="shared" si="29"/>
        <v>0</v>
      </c>
    </row>
    <row r="586" spans="1:16" x14ac:dyDescent="0.25">
      <c r="A586" s="32">
        <v>42174</v>
      </c>
      <c r="B586" s="33">
        <v>6000705</v>
      </c>
      <c r="C586" s="33" t="str">
        <f t="shared" si="27"/>
        <v>6</v>
      </c>
      <c r="D586" s="33" t="s">
        <v>40</v>
      </c>
      <c r="E586" s="34" t="str">
        <f t="shared" si="28"/>
        <v>CALI</v>
      </c>
      <c r="F586" s="33" t="str">
        <f>VLOOKUP(D586,[1]Hoja2!$A$2:$B$75,2,FALSE)</f>
        <v>DIANA SOFIA OSPINA TOBON</v>
      </c>
      <c r="G586" s="33" t="s">
        <v>185</v>
      </c>
      <c r="H586" s="35"/>
      <c r="I586" s="35"/>
      <c r="J586" s="36">
        <v>42177</v>
      </c>
      <c r="K586" s="37">
        <v>15066122</v>
      </c>
      <c r="L586" s="36">
        <v>42205</v>
      </c>
      <c r="M586" s="38"/>
      <c r="N586" s="38"/>
      <c r="O586" s="39" t="s">
        <v>364</v>
      </c>
      <c r="P586" s="30">
        <f t="shared" si="29"/>
        <v>3</v>
      </c>
    </row>
    <row r="587" spans="1:16" x14ac:dyDescent="0.25">
      <c r="A587" s="32">
        <v>42174</v>
      </c>
      <c r="B587" s="33">
        <v>6000706</v>
      </c>
      <c r="C587" s="33" t="str">
        <f t="shared" si="27"/>
        <v>6</v>
      </c>
      <c r="D587" s="33" t="s">
        <v>40</v>
      </c>
      <c r="E587" s="34" t="str">
        <f t="shared" si="28"/>
        <v>CALI</v>
      </c>
      <c r="F587" s="33" t="str">
        <f>VLOOKUP(D587,[1]Hoja2!$A$2:$B$75,2,FALSE)</f>
        <v>DIANA SOFIA OSPINA TOBON</v>
      </c>
      <c r="G587" s="33" t="s">
        <v>130</v>
      </c>
      <c r="H587" s="35"/>
      <c r="I587" s="35"/>
      <c r="J587" s="36">
        <v>42177</v>
      </c>
      <c r="K587" s="37">
        <v>15066121</v>
      </c>
      <c r="L587" s="36">
        <v>42188</v>
      </c>
      <c r="M587" s="38"/>
      <c r="N587" s="38"/>
      <c r="O587" s="39" t="s">
        <v>364</v>
      </c>
      <c r="P587" s="30">
        <f t="shared" si="29"/>
        <v>3</v>
      </c>
    </row>
    <row r="588" spans="1:16" x14ac:dyDescent="0.25">
      <c r="A588" s="32">
        <v>42174</v>
      </c>
      <c r="B588" s="33">
        <v>6000707</v>
      </c>
      <c r="C588" s="33" t="str">
        <f t="shared" si="27"/>
        <v>6</v>
      </c>
      <c r="D588" s="33" t="s">
        <v>40</v>
      </c>
      <c r="E588" s="34" t="str">
        <f t="shared" si="28"/>
        <v>CALI</v>
      </c>
      <c r="F588" s="33" t="str">
        <f>VLOOKUP(D588,[1]Hoja2!$A$2:$B$75,2,FALSE)</f>
        <v>DIANA SOFIA OSPINA TOBON</v>
      </c>
      <c r="G588" s="33" t="s">
        <v>130</v>
      </c>
      <c r="H588" s="35"/>
      <c r="I588" s="35"/>
      <c r="J588" s="36">
        <v>42177</v>
      </c>
      <c r="K588" s="37">
        <v>15066120</v>
      </c>
      <c r="L588" s="36">
        <v>42205</v>
      </c>
      <c r="M588" s="38"/>
      <c r="N588" s="38"/>
      <c r="O588" s="39" t="s">
        <v>364</v>
      </c>
      <c r="P588" s="30">
        <f t="shared" si="29"/>
        <v>3</v>
      </c>
    </row>
    <row r="589" spans="1:16" x14ac:dyDescent="0.25">
      <c r="A589" s="32">
        <v>42174</v>
      </c>
      <c r="B589" s="33">
        <v>6000708</v>
      </c>
      <c r="C589" s="33" t="str">
        <f t="shared" si="27"/>
        <v>6</v>
      </c>
      <c r="D589" s="33" t="s">
        <v>40</v>
      </c>
      <c r="E589" s="34" t="str">
        <f t="shared" si="28"/>
        <v>CALI</v>
      </c>
      <c r="F589" s="33" t="str">
        <f>VLOOKUP(D589,[1]Hoja2!$A$2:$B$75,2,FALSE)</f>
        <v>DIANA SOFIA OSPINA TOBON</v>
      </c>
      <c r="G589" s="33" t="s">
        <v>270</v>
      </c>
      <c r="H589" s="35"/>
      <c r="I589" s="35"/>
      <c r="J589" s="36">
        <v>42177</v>
      </c>
      <c r="K589" s="37">
        <v>15066123</v>
      </c>
      <c r="L589" s="36">
        <v>42205</v>
      </c>
      <c r="M589" s="38"/>
      <c r="N589" s="38"/>
      <c r="O589" s="39" t="s">
        <v>364</v>
      </c>
      <c r="P589" s="30">
        <f t="shared" si="29"/>
        <v>3</v>
      </c>
    </row>
    <row r="590" spans="1:16" x14ac:dyDescent="0.25">
      <c r="A590" s="32">
        <v>42174</v>
      </c>
      <c r="B590" s="33">
        <v>1691</v>
      </c>
      <c r="C590" s="33" t="str">
        <f t="shared" si="27"/>
        <v>1</v>
      </c>
      <c r="D590" s="33" t="s">
        <v>342</v>
      </c>
      <c r="E590" s="34" t="str">
        <f t="shared" si="28"/>
        <v>BOGOTA</v>
      </c>
      <c r="F590" s="33" t="str">
        <f>VLOOKUP(D590,[1]Hoja2!$A$2:$B$75,2,FALSE)</f>
        <v>ANDREA CERON</v>
      </c>
      <c r="G590" s="33" t="s">
        <v>429</v>
      </c>
      <c r="H590" s="35"/>
      <c r="I590" s="35"/>
      <c r="J590" s="36">
        <v>42178</v>
      </c>
      <c r="K590" s="37">
        <v>15060132</v>
      </c>
      <c r="L590" s="36">
        <v>42216</v>
      </c>
      <c r="M590" s="38"/>
      <c r="N590" s="38"/>
      <c r="O590" s="39" t="s">
        <v>364</v>
      </c>
      <c r="P590" s="30">
        <f t="shared" si="29"/>
        <v>4</v>
      </c>
    </row>
    <row r="591" spans="1:16" x14ac:dyDescent="0.25">
      <c r="A591" s="55">
        <v>42177</v>
      </c>
      <c r="B591" s="43">
        <v>8000855</v>
      </c>
      <c r="C591" s="33" t="str">
        <f t="shared" si="27"/>
        <v>8</v>
      </c>
      <c r="D591" s="33" t="s">
        <v>102</v>
      </c>
      <c r="E591" s="34" t="str">
        <f t="shared" si="28"/>
        <v>MEDELLIN</v>
      </c>
      <c r="F591" s="33" t="str">
        <f>VLOOKUP(D591,[1]Hoja2!$A$2:$B$75,2,FALSE)</f>
        <v>AICARDO ROMAN</v>
      </c>
      <c r="G591" s="43" t="s">
        <v>430</v>
      </c>
      <c r="H591" s="56"/>
      <c r="I591" s="56"/>
      <c r="J591" s="36">
        <v>42178</v>
      </c>
      <c r="K591" s="39">
        <v>15068142</v>
      </c>
      <c r="L591" s="57">
        <v>42205</v>
      </c>
      <c r="M591" s="38"/>
      <c r="N591" s="38"/>
      <c r="O591" s="39" t="s">
        <v>364</v>
      </c>
      <c r="P591" s="30">
        <f t="shared" si="29"/>
        <v>1</v>
      </c>
    </row>
    <row r="592" spans="1:16" x14ac:dyDescent="0.25">
      <c r="A592" s="55">
        <v>42177</v>
      </c>
      <c r="B592" s="43">
        <v>1702</v>
      </c>
      <c r="C592" s="33" t="str">
        <f t="shared" si="27"/>
        <v>1</v>
      </c>
      <c r="D592" s="33" t="s">
        <v>9</v>
      </c>
      <c r="E592" s="34" t="str">
        <f t="shared" si="28"/>
        <v>BOGOTA</v>
      </c>
      <c r="F592" s="33" t="str">
        <f>VLOOKUP(D592,[1]Hoja2!$A$2:$B$75,2,FALSE)</f>
        <v>CLARA SANTAMARIA</v>
      </c>
      <c r="G592" s="43" t="s">
        <v>431</v>
      </c>
      <c r="H592" s="56"/>
      <c r="I592" s="56"/>
      <c r="J592" s="36">
        <v>42177</v>
      </c>
      <c r="K592" s="39">
        <v>15060127</v>
      </c>
      <c r="L592" s="57">
        <v>42216</v>
      </c>
      <c r="M592" s="38"/>
      <c r="N592" s="38"/>
      <c r="O592" s="39" t="s">
        <v>364</v>
      </c>
      <c r="P592" s="30">
        <f t="shared" si="29"/>
        <v>0</v>
      </c>
    </row>
    <row r="593" spans="1:16" x14ac:dyDescent="0.25">
      <c r="A593" s="55">
        <v>42177</v>
      </c>
      <c r="B593" s="43">
        <v>6000709</v>
      </c>
      <c r="C593" s="33" t="str">
        <f t="shared" si="27"/>
        <v>6</v>
      </c>
      <c r="D593" s="33" t="s">
        <v>40</v>
      </c>
      <c r="E593" s="34" t="str">
        <f t="shared" si="28"/>
        <v>CALI</v>
      </c>
      <c r="F593" s="33" t="str">
        <f>VLOOKUP(D593,[1]Hoja2!$A$2:$B$75,2,FALSE)</f>
        <v>DIANA SOFIA OSPINA TOBON</v>
      </c>
      <c r="G593" s="43" t="s">
        <v>432</v>
      </c>
      <c r="H593" s="56"/>
      <c r="I593" s="56"/>
      <c r="J593" s="36">
        <v>42177</v>
      </c>
      <c r="K593" s="39">
        <v>15066126</v>
      </c>
      <c r="L593" s="57">
        <v>42205</v>
      </c>
      <c r="M593" s="38"/>
      <c r="N593" s="38"/>
      <c r="O593" s="39" t="s">
        <v>364</v>
      </c>
      <c r="P593" s="30">
        <f t="shared" si="29"/>
        <v>0</v>
      </c>
    </row>
    <row r="594" spans="1:16" x14ac:dyDescent="0.25">
      <c r="A594" s="55">
        <v>42177</v>
      </c>
      <c r="B594" s="43">
        <v>6000710</v>
      </c>
      <c r="C594" s="33" t="str">
        <f t="shared" si="27"/>
        <v>6</v>
      </c>
      <c r="D594" s="33" t="s">
        <v>40</v>
      </c>
      <c r="E594" s="34" t="str">
        <f t="shared" si="28"/>
        <v>CALI</v>
      </c>
      <c r="F594" s="33" t="str">
        <f>VLOOKUP(D594,[1]Hoja2!$A$2:$B$75,2,FALSE)</f>
        <v>DIANA SOFIA OSPINA TOBON</v>
      </c>
      <c r="G594" s="43" t="s">
        <v>432</v>
      </c>
      <c r="H594" s="56"/>
      <c r="I594" s="56"/>
      <c r="J594" s="36">
        <v>42177</v>
      </c>
      <c r="K594" s="39">
        <v>15066128</v>
      </c>
      <c r="L594" s="57">
        <v>42205</v>
      </c>
      <c r="M594" s="38"/>
      <c r="N594" s="38"/>
      <c r="O594" s="39" t="s">
        <v>364</v>
      </c>
      <c r="P594" s="30">
        <f t="shared" si="29"/>
        <v>0</v>
      </c>
    </row>
    <row r="595" spans="1:16" x14ac:dyDescent="0.25">
      <c r="A595" s="55">
        <v>42177</v>
      </c>
      <c r="B595" s="43">
        <v>6000711</v>
      </c>
      <c r="C595" s="33" t="str">
        <f t="shared" si="27"/>
        <v>6</v>
      </c>
      <c r="D595" s="33" t="s">
        <v>40</v>
      </c>
      <c r="E595" s="34" t="str">
        <f t="shared" si="28"/>
        <v>CALI</v>
      </c>
      <c r="F595" s="33" t="str">
        <f>VLOOKUP(D595,[1]Hoja2!$A$2:$B$75,2,FALSE)</f>
        <v>DIANA SOFIA OSPINA TOBON</v>
      </c>
      <c r="G595" s="43" t="s">
        <v>432</v>
      </c>
      <c r="H595" s="56"/>
      <c r="I595" s="56"/>
      <c r="J595" s="36">
        <v>42177</v>
      </c>
      <c r="K595" s="39">
        <v>15066129</v>
      </c>
      <c r="L595" s="57">
        <v>42205</v>
      </c>
      <c r="M595" s="38"/>
      <c r="N595" s="38"/>
      <c r="O595" s="39" t="s">
        <v>364</v>
      </c>
      <c r="P595" s="30">
        <f t="shared" si="29"/>
        <v>0</v>
      </c>
    </row>
    <row r="596" spans="1:16" x14ac:dyDescent="0.25">
      <c r="A596" s="55">
        <v>42177</v>
      </c>
      <c r="B596" s="43">
        <v>1705</v>
      </c>
      <c r="C596" s="33" t="str">
        <f t="shared" si="27"/>
        <v>1</v>
      </c>
      <c r="D596" s="33" t="s">
        <v>47</v>
      </c>
      <c r="E596" s="34" t="str">
        <f t="shared" si="28"/>
        <v>BOGOTA</v>
      </c>
      <c r="F596" s="33" t="str">
        <f>VLOOKUP(D596,[1]Hoja2!$A$2:$B$75,2,FALSE)</f>
        <v>DIANA MARCELA PRIETO</v>
      </c>
      <c r="G596" s="43" t="s">
        <v>433</v>
      </c>
      <c r="H596" s="56"/>
      <c r="I596" s="56"/>
      <c r="J596" s="36">
        <v>42177</v>
      </c>
      <c r="K596" s="39">
        <v>15060131</v>
      </c>
      <c r="L596" s="57">
        <v>42188</v>
      </c>
      <c r="M596" s="38"/>
      <c r="N596" s="38"/>
      <c r="O596" s="39" t="s">
        <v>364</v>
      </c>
      <c r="P596" s="30">
        <f t="shared" si="29"/>
        <v>0</v>
      </c>
    </row>
    <row r="597" spans="1:16" x14ac:dyDescent="0.25">
      <c r="A597" s="55">
        <v>42177</v>
      </c>
      <c r="B597" s="43">
        <v>6000698</v>
      </c>
      <c r="C597" s="33" t="str">
        <f t="shared" si="27"/>
        <v>6</v>
      </c>
      <c r="D597" s="33" t="s">
        <v>40</v>
      </c>
      <c r="E597" s="34" t="str">
        <f t="shared" si="28"/>
        <v>CALI</v>
      </c>
      <c r="F597" s="33" t="str">
        <f>VLOOKUP(D597,[1]Hoja2!$A$2:$B$75,2,FALSE)</f>
        <v>DIANA SOFIA OSPINA TOBON</v>
      </c>
      <c r="G597" s="43" t="s">
        <v>101</v>
      </c>
      <c r="H597" s="56"/>
      <c r="I597" s="56"/>
      <c r="J597" s="36">
        <v>42178</v>
      </c>
      <c r="K597" s="39">
        <v>15066133</v>
      </c>
      <c r="L597" s="57">
        <v>42205</v>
      </c>
      <c r="M597" s="38"/>
      <c r="N597" s="38"/>
      <c r="O597" s="39" t="s">
        <v>364</v>
      </c>
      <c r="P597" s="30">
        <f t="shared" si="29"/>
        <v>1</v>
      </c>
    </row>
    <row r="598" spans="1:16" x14ac:dyDescent="0.25">
      <c r="A598" s="55">
        <v>42177</v>
      </c>
      <c r="B598" s="43">
        <v>6000712</v>
      </c>
      <c r="C598" s="33" t="str">
        <f t="shared" si="27"/>
        <v>6</v>
      </c>
      <c r="D598" s="33" t="s">
        <v>40</v>
      </c>
      <c r="E598" s="34" t="str">
        <f t="shared" si="28"/>
        <v>CALI</v>
      </c>
      <c r="F598" s="33" t="str">
        <f>VLOOKUP(D598,[1]Hoja2!$A$2:$B$75,2,FALSE)</f>
        <v>DIANA SOFIA OSPINA TOBON</v>
      </c>
      <c r="G598" s="43" t="s">
        <v>101</v>
      </c>
      <c r="H598" s="56"/>
      <c r="I598" s="56"/>
      <c r="J598" s="36">
        <v>42179</v>
      </c>
      <c r="K598" s="39">
        <v>15066145</v>
      </c>
      <c r="L598" s="57">
        <v>42216</v>
      </c>
      <c r="M598" s="38"/>
      <c r="N598" s="38"/>
      <c r="O598" s="39" t="s">
        <v>364</v>
      </c>
      <c r="P598" s="30">
        <f t="shared" si="29"/>
        <v>2</v>
      </c>
    </row>
    <row r="599" spans="1:16" ht="30" x14ac:dyDescent="0.25">
      <c r="A599" s="55">
        <v>42177</v>
      </c>
      <c r="B599" s="43">
        <v>1704</v>
      </c>
      <c r="C599" s="33" t="str">
        <f t="shared" si="27"/>
        <v>1</v>
      </c>
      <c r="D599" s="33" t="s">
        <v>29</v>
      </c>
      <c r="E599" s="34" t="str">
        <f t="shared" si="28"/>
        <v>BOGOTA</v>
      </c>
      <c r="F599" s="33" t="str">
        <f>VLOOKUP(D599,[1]Hoja2!$A$2:$B$75,2,FALSE)</f>
        <v>MARINA DIAZ</v>
      </c>
      <c r="G599" s="43" t="s">
        <v>434</v>
      </c>
      <c r="H599" s="56"/>
      <c r="I599" s="56"/>
      <c r="J599" s="36">
        <v>42178</v>
      </c>
      <c r="K599" s="39">
        <v>15060135</v>
      </c>
      <c r="L599" s="57">
        <v>42216</v>
      </c>
      <c r="M599" s="38"/>
      <c r="N599" s="38"/>
      <c r="O599" s="39" t="s">
        <v>364</v>
      </c>
      <c r="P599" s="30">
        <f t="shared" si="29"/>
        <v>1</v>
      </c>
    </row>
    <row r="600" spans="1:16" x14ac:dyDescent="0.25">
      <c r="A600" s="55">
        <v>42177</v>
      </c>
      <c r="B600" s="43">
        <v>1703</v>
      </c>
      <c r="C600" s="33" t="str">
        <f t="shared" si="27"/>
        <v>1</v>
      </c>
      <c r="D600" s="33" t="s">
        <v>29</v>
      </c>
      <c r="E600" s="34" t="str">
        <f t="shared" si="28"/>
        <v>BOGOTA</v>
      </c>
      <c r="F600" s="33" t="str">
        <f>VLOOKUP(D600,[1]Hoja2!$A$2:$B$75,2,FALSE)</f>
        <v>MARINA DIAZ</v>
      </c>
      <c r="G600" s="43" t="s">
        <v>227</v>
      </c>
      <c r="H600" s="56"/>
      <c r="I600" s="56"/>
      <c r="J600" s="36">
        <v>42178</v>
      </c>
      <c r="K600" s="39">
        <v>15060134</v>
      </c>
      <c r="L600" s="57">
        <v>42205</v>
      </c>
      <c r="M600" s="38"/>
      <c r="N600" s="38"/>
      <c r="O600" s="39" t="s">
        <v>364</v>
      </c>
      <c r="P600" s="30">
        <f t="shared" si="29"/>
        <v>1</v>
      </c>
    </row>
    <row r="601" spans="1:16" x14ac:dyDescent="0.25">
      <c r="A601" s="32">
        <v>42178</v>
      </c>
      <c r="B601" s="33">
        <v>1708</v>
      </c>
      <c r="C601" s="33" t="str">
        <f t="shared" si="27"/>
        <v>1</v>
      </c>
      <c r="D601" s="33" t="s">
        <v>37</v>
      </c>
      <c r="E601" s="34" t="str">
        <f t="shared" si="28"/>
        <v>BOGOTA</v>
      </c>
      <c r="F601" s="33" t="str">
        <f>VLOOKUP(D601,[1]Hoja2!$A$2:$B$75,2,FALSE)</f>
        <v>SANDRA DAZA</v>
      </c>
      <c r="G601" s="33" t="s">
        <v>329</v>
      </c>
      <c r="H601" s="35"/>
      <c r="I601" s="35"/>
      <c r="J601" s="36">
        <v>42178</v>
      </c>
      <c r="K601" s="37">
        <v>15060138</v>
      </c>
      <c r="L601" s="36">
        <v>42205</v>
      </c>
      <c r="M601" s="38"/>
      <c r="N601" s="38"/>
      <c r="O601" s="39" t="s">
        <v>364</v>
      </c>
      <c r="P601" s="30">
        <f t="shared" si="29"/>
        <v>0</v>
      </c>
    </row>
    <row r="602" spans="1:16" x14ac:dyDescent="0.25">
      <c r="A602" s="32">
        <v>42178</v>
      </c>
      <c r="B602" s="33">
        <v>1692</v>
      </c>
      <c r="C602" s="33" t="str">
        <f t="shared" si="27"/>
        <v>1</v>
      </c>
      <c r="D602" s="33" t="s">
        <v>35</v>
      </c>
      <c r="E602" s="34" t="str">
        <f t="shared" si="28"/>
        <v>BOGOTA</v>
      </c>
      <c r="F602" s="33" t="str">
        <f>VLOOKUP(D602,[1]Hoja2!$A$2:$B$75,2,FALSE)</f>
        <v>JAVIER RAMIREZ</v>
      </c>
      <c r="G602" s="33" t="s">
        <v>308</v>
      </c>
      <c r="H602" s="35"/>
      <c r="I602" s="35"/>
      <c r="J602" s="36">
        <v>42178</v>
      </c>
      <c r="K602" s="37">
        <v>15060137</v>
      </c>
      <c r="L602" s="36">
        <v>42216</v>
      </c>
      <c r="M602" s="38"/>
      <c r="N602" s="38"/>
      <c r="O602" s="39" t="s">
        <v>364</v>
      </c>
      <c r="P602" s="30">
        <f t="shared" si="29"/>
        <v>0</v>
      </c>
    </row>
    <row r="603" spans="1:16" x14ac:dyDescent="0.25">
      <c r="A603" s="32">
        <v>42178</v>
      </c>
      <c r="B603" s="33">
        <v>1693</v>
      </c>
      <c r="C603" s="33" t="str">
        <f t="shared" si="27"/>
        <v>1</v>
      </c>
      <c r="D603" s="33" t="s">
        <v>35</v>
      </c>
      <c r="E603" s="34" t="str">
        <f t="shared" si="28"/>
        <v>BOGOTA</v>
      </c>
      <c r="F603" s="33" t="str">
        <f>VLOOKUP(D603,[1]Hoja2!$A$2:$B$75,2,FALSE)</f>
        <v>JAVIER RAMIREZ</v>
      </c>
      <c r="G603" s="33" t="s">
        <v>435</v>
      </c>
      <c r="H603" s="35"/>
      <c r="I603" s="35"/>
      <c r="J603" s="36">
        <v>42178</v>
      </c>
      <c r="K603" s="37">
        <v>15060136</v>
      </c>
      <c r="L603" s="36">
        <v>42205</v>
      </c>
      <c r="M603" s="38"/>
      <c r="N603" s="38"/>
      <c r="O603" s="39" t="s">
        <v>364</v>
      </c>
      <c r="P603" s="30">
        <f t="shared" si="29"/>
        <v>0</v>
      </c>
    </row>
    <row r="604" spans="1:16" x14ac:dyDescent="0.25">
      <c r="A604" s="32">
        <v>42178</v>
      </c>
      <c r="B604" s="33">
        <v>1696</v>
      </c>
      <c r="C604" s="33" t="str">
        <f t="shared" si="27"/>
        <v>1</v>
      </c>
      <c r="D604" s="33" t="s">
        <v>35</v>
      </c>
      <c r="E604" s="34" t="str">
        <f t="shared" si="28"/>
        <v>BOGOTA</v>
      </c>
      <c r="F604" s="33" t="str">
        <f>VLOOKUP(D604,[1]Hoja2!$A$2:$B$75,2,FALSE)</f>
        <v>JAVIER RAMIREZ</v>
      </c>
      <c r="G604" s="33" t="s">
        <v>316</v>
      </c>
      <c r="H604" s="35"/>
      <c r="I604" s="35"/>
      <c r="J604" s="36">
        <v>42178</v>
      </c>
      <c r="K604" s="37">
        <v>15060139</v>
      </c>
      <c r="L604" s="36">
        <v>42205</v>
      </c>
      <c r="M604" s="38"/>
      <c r="N604" s="38"/>
      <c r="O604" s="39" t="s">
        <v>364</v>
      </c>
      <c r="P604" s="30">
        <f t="shared" si="29"/>
        <v>0</v>
      </c>
    </row>
    <row r="605" spans="1:16" x14ac:dyDescent="0.25">
      <c r="A605" s="32">
        <v>42178</v>
      </c>
      <c r="B605" s="33">
        <v>1697</v>
      </c>
      <c r="C605" s="33" t="str">
        <f t="shared" si="27"/>
        <v>1</v>
      </c>
      <c r="D605" s="33" t="s">
        <v>35</v>
      </c>
      <c r="E605" s="34" t="str">
        <f t="shared" si="28"/>
        <v>BOGOTA</v>
      </c>
      <c r="F605" s="33" t="str">
        <f>VLOOKUP(D605,[1]Hoja2!$A$2:$B$75,2,FALSE)</f>
        <v>JAVIER RAMIREZ</v>
      </c>
      <c r="G605" s="33" t="s">
        <v>316</v>
      </c>
      <c r="H605" s="35"/>
      <c r="I605" s="35"/>
      <c r="J605" s="36">
        <v>42178</v>
      </c>
      <c r="K605" s="37">
        <v>15060140</v>
      </c>
      <c r="L605" s="36">
        <v>42205</v>
      </c>
      <c r="M605" s="38"/>
      <c r="N605" s="38"/>
      <c r="O605" s="39" t="s">
        <v>364</v>
      </c>
      <c r="P605" s="30">
        <f t="shared" si="29"/>
        <v>0</v>
      </c>
    </row>
    <row r="606" spans="1:16" x14ac:dyDescent="0.25">
      <c r="A606" s="32">
        <v>42178</v>
      </c>
      <c r="B606" s="33">
        <v>6000713</v>
      </c>
      <c r="C606" s="33" t="str">
        <f t="shared" si="27"/>
        <v>6</v>
      </c>
      <c r="D606" s="33" t="s">
        <v>40</v>
      </c>
      <c r="E606" s="34" t="str">
        <f t="shared" si="28"/>
        <v>CALI</v>
      </c>
      <c r="F606" s="33" t="str">
        <f>VLOOKUP(D606,[1]Hoja2!$A$2:$B$75,2,FALSE)</f>
        <v>DIANA SOFIA OSPINA TOBON</v>
      </c>
      <c r="G606" s="33" t="s">
        <v>101</v>
      </c>
      <c r="H606" s="35"/>
      <c r="I606" s="35"/>
      <c r="J606" s="36">
        <v>42179</v>
      </c>
      <c r="K606" s="37">
        <v>15066148</v>
      </c>
      <c r="L606" s="36">
        <v>42206</v>
      </c>
      <c r="M606" s="38"/>
      <c r="N606" s="38"/>
      <c r="O606" s="39" t="s">
        <v>364</v>
      </c>
      <c r="P606" s="30">
        <f t="shared" si="29"/>
        <v>1</v>
      </c>
    </row>
    <row r="607" spans="1:16" x14ac:dyDescent="0.25">
      <c r="A607" s="32">
        <v>42178</v>
      </c>
      <c r="B607" s="33">
        <v>6000715</v>
      </c>
      <c r="C607" s="33" t="str">
        <f t="shared" si="27"/>
        <v>6</v>
      </c>
      <c r="D607" s="33" t="s">
        <v>40</v>
      </c>
      <c r="E607" s="34" t="str">
        <f t="shared" si="28"/>
        <v>CALI</v>
      </c>
      <c r="F607" s="33" t="str">
        <f>VLOOKUP(D607,[1]Hoja2!$A$2:$B$75,2,FALSE)</f>
        <v>DIANA SOFIA OSPINA TOBON</v>
      </c>
      <c r="G607" s="33" t="s">
        <v>101</v>
      </c>
      <c r="H607" s="35"/>
      <c r="I607" s="35"/>
      <c r="J607" s="36">
        <v>42179</v>
      </c>
      <c r="K607" s="37">
        <v>15066150</v>
      </c>
      <c r="L607" s="36">
        <v>42206</v>
      </c>
      <c r="M607" s="38"/>
      <c r="N607" s="38"/>
      <c r="O607" s="39" t="s">
        <v>364</v>
      </c>
      <c r="P607" s="30">
        <f t="shared" si="29"/>
        <v>1</v>
      </c>
    </row>
    <row r="608" spans="1:16" x14ac:dyDescent="0.25">
      <c r="A608" s="32">
        <v>42178</v>
      </c>
      <c r="B608" s="33">
        <v>6000714</v>
      </c>
      <c r="C608" s="33" t="str">
        <f t="shared" si="27"/>
        <v>6</v>
      </c>
      <c r="D608" s="33" t="s">
        <v>40</v>
      </c>
      <c r="E608" s="34" t="str">
        <f t="shared" si="28"/>
        <v>CALI</v>
      </c>
      <c r="F608" s="33" t="str">
        <f>VLOOKUP(D608,[1]Hoja2!$A$2:$B$75,2,FALSE)</f>
        <v>DIANA SOFIA OSPINA TOBON</v>
      </c>
      <c r="G608" s="33" t="s">
        <v>89</v>
      </c>
      <c r="H608" s="35"/>
      <c r="I608" s="35"/>
      <c r="J608" s="36">
        <v>42179</v>
      </c>
      <c r="K608" s="37">
        <v>15066151</v>
      </c>
      <c r="L608" s="36">
        <v>42206</v>
      </c>
      <c r="M608" s="38"/>
      <c r="N608" s="38"/>
      <c r="O608" s="39" t="s">
        <v>364</v>
      </c>
      <c r="P608" s="30">
        <f t="shared" si="29"/>
        <v>1</v>
      </c>
    </row>
    <row r="609" spans="1:16" x14ac:dyDescent="0.25">
      <c r="A609" s="55">
        <v>42179</v>
      </c>
      <c r="B609" s="43">
        <v>1714</v>
      </c>
      <c r="C609" s="33" t="str">
        <f t="shared" si="27"/>
        <v>1</v>
      </c>
      <c r="D609" s="43" t="s">
        <v>425</v>
      </c>
      <c r="E609" s="34" t="str">
        <f t="shared" si="28"/>
        <v>BOGOTA</v>
      </c>
      <c r="F609" s="33" t="str">
        <f>VLOOKUP(D609,[1]Hoja2!$A$2:$B$75,2,FALSE)</f>
        <v>ANNA  CRISTINA MEJIA</v>
      </c>
      <c r="G609" s="43" t="s">
        <v>426</v>
      </c>
      <c r="H609" s="56"/>
      <c r="I609" s="56"/>
      <c r="J609" s="36">
        <v>42179</v>
      </c>
      <c r="K609" s="39">
        <v>15060143</v>
      </c>
      <c r="L609" s="57">
        <v>42206</v>
      </c>
      <c r="M609" s="38"/>
      <c r="N609" s="38"/>
      <c r="O609" s="39" t="s">
        <v>364</v>
      </c>
      <c r="P609" s="30">
        <f t="shared" si="29"/>
        <v>0</v>
      </c>
    </row>
    <row r="610" spans="1:16" x14ac:dyDescent="0.25">
      <c r="A610" s="55">
        <v>42179</v>
      </c>
      <c r="B610" s="43">
        <v>6000716</v>
      </c>
      <c r="C610" s="33" t="str">
        <f t="shared" si="27"/>
        <v>6</v>
      </c>
      <c r="D610" s="33" t="s">
        <v>40</v>
      </c>
      <c r="E610" s="34" t="str">
        <f t="shared" si="28"/>
        <v>CALI</v>
      </c>
      <c r="F610" s="33" t="str">
        <f>VLOOKUP(D610,[1]Hoja2!$A$2:$B$75,2,FALSE)</f>
        <v>DIANA SOFIA OSPINA TOBON</v>
      </c>
      <c r="G610" s="43" t="s">
        <v>89</v>
      </c>
      <c r="H610" s="56"/>
      <c r="I610" s="56"/>
      <c r="J610" s="36">
        <v>42179</v>
      </c>
      <c r="K610" s="64">
        <v>15066152</v>
      </c>
      <c r="L610" s="65">
        <v>42191</v>
      </c>
      <c r="M610" s="38"/>
      <c r="N610" s="38"/>
      <c r="O610" s="39" t="s">
        <v>364</v>
      </c>
      <c r="P610" s="30">
        <f t="shared" si="29"/>
        <v>0</v>
      </c>
    </row>
    <row r="611" spans="1:16" x14ac:dyDescent="0.25">
      <c r="A611" s="55">
        <v>42179</v>
      </c>
      <c r="B611" s="43">
        <v>6000717</v>
      </c>
      <c r="C611" s="33" t="str">
        <f t="shared" si="27"/>
        <v>6</v>
      </c>
      <c r="D611" s="33" t="s">
        <v>40</v>
      </c>
      <c r="E611" s="34" t="str">
        <f t="shared" si="28"/>
        <v>CALI</v>
      </c>
      <c r="F611" s="33" t="str">
        <f>VLOOKUP(D611,[1]Hoja2!$A$2:$B$75,2,FALSE)</f>
        <v>DIANA SOFIA OSPINA TOBON</v>
      </c>
      <c r="G611" s="43" t="s">
        <v>130</v>
      </c>
      <c r="H611" s="56"/>
      <c r="I611" s="56"/>
      <c r="J611" s="36">
        <v>42179</v>
      </c>
      <c r="K611" s="39">
        <v>15066153</v>
      </c>
      <c r="L611" s="57">
        <v>42206</v>
      </c>
      <c r="M611" s="38"/>
      <c r="N611" s="38"/>
      <c r="O611" s="39" t="s">
        <v>364</v>
      </c>
      <c r="P611" s="30">
        <f t="shared" si="29"/>
        <v>0</v>
      </c>
    </row>
    <row r="612" spans="1:16" x14ac:dyDescent="0.25">
      <c r="A612" s="55">
        <v>42179</v>
      </c>
      <c r="B612" s="43">
        <v>6000718</v>
      </c>
      <c r="C612" s="33" t="str">
        <f t="shared" si="27"/>
        <v>6</v>
      </c>
      <c r="D612" s="33" t="s">
        <v>40</v>
      </c>
      <c r="E612" s="34" t="str">
        <f t="shared" si="28"/>
        <v>CALI</v>
      </c>
      <c r="F612" s="33" t="str">
        <f>VLOOKUP(D612,[1]Hoja2!$A$2:$B$75,2,FALSE)</f>
        <v>DIANA SOFIA OSPINA TOBON</v>
      </c>
      <c r="G612" s="43" t="s">
        <v>130</v>
      </c>
      <c r="H612" s="56"/>
      <c r="I612" s="56"/>
      <c r="J612" s="36">
        <v>42179</v>
      </c>
      <c r="K612" s="39">
        <v>15066154</v>
      </c>
      <c r="L612" s="57">
        <v>42191</v>
      </c>
      <c r="M612" s="38"/>
      <c r="N612" s="38"/>
      <c r="O612" s="39" t="s">
        <v>364</v>
      </c>
      <c r="P612" s="30">
        <f t="shared" si="29"/>
        <v>0</v>
      </c>
    </row>
    <row r="613" spans="1:16" x14ac:dyDescent="0.25">
      <c r="A613" s="55">
        <v>42179</v>
      </c>
      <c r="B613" s="43">
        <v>1720</v>
      </c>
      <c r="C613" s="33" t="str">
        <f t="shared" si="27"/>
        <v>1</v>
      </c>
      <c r="D613" s="33" t="s">
        <v>9</v>
      </c>
      <c r="E613" s="34" t="str">
        <f t="shared" si="28"/>
        <v>BOGOTA</v>
      </c>
      <c r="F613" s="33" t="str">
        <f>VLOOKUP(D613,[1]Hoja2!$A$2:$B$75,2,FALSE)</f>
        <v>CLARA SANTAMARIA</v>
      </c>
      <c r="G613" s="43" t="s">
        <v>436</v>
      </c>
      <c r="H613" s="56"/>
      <c r="I613" s="56"/>
      <c r="J613" s="36">
        <v>42179</v>
      </c>
      <c r="K613" s="39">
        <v>15060147</v>
      </c>
      <c r="L613" s="57">
        <v>42216</v>
      </c>
      <c r="M613" s="38"/>
      <c r="N613" s="38"/>
      <c r="O613" s="39" t="s">
        <v>364</v>
      </c>
      <c r="P613" s="30">
        <f t="shared" si="29"/>
        <v>0</v>
      </c>
    </row>
    <row r="614" spans="1:16" x14ac:dyDescent="0.25">
      <c r="A614" s="55">
        <v>42179</v>
      </c>
      <c r="B614" s="43">
        <v>1722</v>
      </c>
      <c r="C614" s="33" t="str">
        <f t="shared" si="27"/>
        <v>1</v>
      </c>
      <c r="D614" s="33" t="s">
        <v>9</v>
      </c>
      <c r="E614" s="34" t="str">
        <f t="shared" si="28"/>
        <v>BOGOTA</v>
      </c>
      <c r="F614" s="33" t="str">
        <f>VLOOKUP(D614,[1]Hoja2!$A$2:$B$75,2,FALSE)</f>
        <v>CLARA SANTAMARIA</v>
      </c>
      <c r="G614" s="43" t="s">
        <v>237</v>
      </c>
      <c r="H614" s="56"/>
      <c r="I614" s="56"/>
      <c r="J614" s="36">
        <v>42179</v>
      </c>
      <c r="K614" s="39">
        <v>15060146</v>
      </c>
      <c r="L614" s="57">
        <v>42206</v>
      </c>
      <c r="M614" s="38"/>
      <c r="N614" s="38"/>
      <c r="O614" s="39" t="s">
        <v>364</v>
      </c>
      <c r="P614" s="30">
        <f t="shared" si="29"/>
        <v>0</v>
      </c>
    </row>
    <row r="615" spans="1:16" x14ac:dyDescent="0.25">
      <c r="A615" s="55">
        <v>42179</v>
      </c>
      <c r="B615" s="43">
        <v>1660</v>
      </c>
      <c r="C615" s="33" t="str">
        <f t="shared" si="27"/>
        <v>1</v>
      </c>
      <c r="D615" s="33" t="s">
        <v>9</v>
      </c>
      <c r="E615" s="34" t="str">
        <f t="shared" si="28"/>
        <v>BOGOTA</v>
      </c>
      <c r="F615" s="33" t="str">
        <f>VLOOKUP(D615,[1]Hoja2!$A$2:$B$75,2,FALSE)</f>
        <v>CLARA SANTAMARIA</v>
      </c>
      <c r="G615" s="43" t="s">
        <v>437</v>
      </c>
      <c r="H615" s="56"/>
      <c r="I615" s="56"/>
      <c r="J615" s="36">
        <v>42180</v>
      </c>
      <c r="K615" s="39">
        <v>15060155</v>
      </c>
      <c r="L615" s="57">
        <v>42208</v>
      </c>
      <c r="M615" s="38"/>
      <c r="N615" s="38"/>
      <c r="O615" s="39" t="s">
        <v>364</v>
      </c>
      <c r="P615" s="30">
        <f t="shared" si="29"/>
        <v>1</v>
      </c>
    </row>
    <row r="616" spans="1:16" x14ac:dyDescent="0.25">
      <c r="A616" s="32">
        <v>42180</v>
      </c>
      <c r="B616" s="33">
        <v>6000720</v>
      </c>
      <c r="C616" s="33" t="str">
        <f t="shared" si="27"/>
        <v>6</v>
      </c>
      <c r="D616" s="33" t="s">
        <v>40</v>
      </c>
      <c r="E616" s="34" t="str">
        <f t="shared" si="28"/>
        <v>CALI</v>
      </c>
      <c r="F616" s="33" t="str">
        <f>VLOOKUP(D616,[1]Hoja2!$A$2:$B$75,2,FALSE)</f>
        <v>DIANA SOFIA OSPINA TOBON</v>
      </c>
      <c r="G616" s="33" t="s">
        <v>101</v>
      </c>
      <c r="H616" s="35"/>
      <c r="I616" s="35"/>
      <c r="J616" s="36">
        <v>42181</v>
      </c>
      <c r="K616" s="37">
        <v>15066156</v>
      </c>
      <c r="L616" s="36">
        <v>42208</v>
      </c>
      <c r="M616" s="38"/>
      <c r="N616" s="61"/>
      <c r="O616" s="39" t="s">
        <v>339</v>
      </c>
      <c r="P616" s="30">
        <f t="shared" si="29"/>
        <v>1</v>
      </c>
    </row>
    <row r="617" spans="1:16" x14ac:dyDescent="0.25">
      <c r="A617" s="32">
        <v>42180</v>
      </c>
      <c r="B617" s="33">
        <v>1729</v>
      </c>
      <c r="C617" s="33" t="str">
        <f t="shared" si="27"/>
        <v>1</v>
      </c>
      <c r="D617" s="33" t="s">
        <v>10</v>
      </c>
      <c r="E617" s="34" t="str">
        <f t="shared" si="28"/>
        <v>BOGOTA</v>
      </c>
      <c r="F617" s="33" t="str">
        <f>VLOOKUP(D617,[1]Hoja2!$A$2:$B$75,2,FALSE)</f>
        <v>FIORELLA FALASCHINI CAVUOTO</v>
      </c>
      <c r="G617" s="33" t="s">
        <v>438</v>
      </c>
      <c r="H617" s="35"/>
      <c r="I617" s="35"/>
      <c r="J617" s="36">
        <v>42185</v>
      </c>
      <c r="K617" s="37">
        <v>15060170</v>
      </c>
      <c r="L617" s="36">
        <v>42212</v>
      </c>
      <c r="M617" s="38"/>
      <c r="N617" s="61" t="str">
        <f>VLOOKUP(B617,[1]Hoja9!$C$3:$M$636,11,)</f>
        <v xml:space="preserve">MENOS DOS DIAS FIN DE SEMANA </v>
      </c>
      <c r="O617" s="39" t="s">
        <v>339</v>
      </c>
      <c r="P617" s="30">
        <f t="shared" si="29"/>
        <v>5</v>
      </c>
    </row>
    <row r="618" spans="1:16" x14ac:dyDescent="0.25">
      <c r="A618" s="32">
        <v>42180</v>
      </c>
      <c r="B618" s="33">
        <v>8000878</v>
      </c>
      <c r="C618" s="33" t="str">
        <f t="shared" si="27"/>
        <v>8</v>
      </c>
      <c r="D618" s="33" t="s">
        <v>102</v>
      </c>
      <c r="E618" s="34" t="str">
        <f t="shared" si="28"/>
        <v>MEDELLIN</v>
      </c>
      <c r="F618" s="33" t="str">
        <f>VLOOKUP(D618,[1]Hoja2!$A$2:$B$75,2,FALSE)</f>
        <v>AICARDO ROMAN</v>
      </c>
      <c r="G618" s="33" t="s">
        <v>204</v>
      </c>
      <c r="H618" s="35"/>
      <c r="I618" s="35"/>
      <c r="J618" s="36">
        <v>42181</v>
      </c>
      <c r="K618" s="37">
        <v>15068157</v>
      </c>
      <c r="L618" s="36">
        <v>42208</v>
      </c>
      <c r="M618" s="38"/>
      <c r="N618" s="61"/>
      <c r="O618" s="39" t="s">
        <v>339</v>
      </c>
      <c r="P618" s="30">
        <f t="shared" si="29"/>
        <v>1</v>
      </c>
    </row>
    <row r="619" spans="1:16" x14ac:dyDescent="0.25">
      <c r="A619" s="32">
        <v>42180</v>
      </c>
      <c r="B619" s="33">
        <v>8000864</v>
      </c>
      <c r="C619" s="33" t="str">
        <f t="shared" si="27"/>
        <v>8</v>
      </c>
      <c r="D619" s="33" t="s">
        <v>102</v>
      </c>
      <c r="E619" s="34" t="str">
        <f t="shared" si="28"/>
        <v>MEDELLIN</v>
      </c>
      <c r="F619" s="33" t="str">
        <f>VLOOKUP(D619,[1]Hoja2!$A$2:$B$75,2,FALSE)</f>
        <v>AICARDO ROMAN</v>
      </c>
      <c r="G619" s="33" t="s">
        <v>439</v>
      </c>
      <c r="H619" s="35">
        <f>VLOOKUP(B619,[1]Hoja9!$C$3:$M$636,5,)</f>
        <v>42149</v>
      </c>
      <c r="I619" s="35">
        <f>VLOOKUP(B619,[1]Hoja9!$C$3:$M$636,6,)</f>
        <v>42193</v>
      </c>
      <c r="J619" s="36">
        <v>42194</v>
      </c>
      <c r="K619" s="37">
        <v>15078072</v>
      </c>
      <c r="L619" s="36">
        <v>42205</v>
      </c>
      <c r="M619" s="38"/>
      <c r="N619" s="61" t="str">
        <f>VLOOKUP(B619,[1]Hoja9!$C$3:$M$636,11,)</f>
        <v>FALTABA PLANO ARCHIVO RODANTE Y ACANBADOS</v>
      </c>
      <c r="O619" s="39" t="s">
        <v>339</v>
      </c>
      <c r="P619" s="30">
        <f t="shared" si="29"/>
        <v>14</v>
      </c>
    </row>
    <row r="620" spans="1:16" x14ac:dyDescent="0.25">
      <c r="A620" s="32">
        <v>42180</v>
      </c>
      <c r="B620" s="33">
        <v>1731</v>
      </c>
      <c r="C620" s="33" t="str">
        <f t="shared" si="27"/>
        <v>1</v>
      </c>
      <c r="D620" s="43" t="s">
        <v>15</v>
      </c>
      <c r="E620" s="34" t="str">
        <f t="shared" si="28"/>
        <v>BOGOTA</v>
      </c>
      <c r="F620" s="33" t="str">
        <f>VLOOKUP(D620,[1]Hoja2!$A$2:$B$75,2,FALSE)</f>
        <v>ELIZABETH ACOSTA</v>
      </c>
      <c r="G620" s="33" t="s">
        <v>440</v>
      </c>
      <c r="H620" s="35"/>
      <c r="I620" s="35"/>
      <c r="J620" s="36">
        <v>42181</v>
      </c>
      <c r="K620" s="37">
        <v>15060158</v>
      </c>
      <c r="L620" s="36">
        <v>42208</v>
      </c>
      <c r="M620" s="38"/>
      <c r="N620" s="38"/>
      <c r="O620" s="39" t="s">
        <v>364</v>
      </c>
      <c r="P620" s="30">
        <f t="shared" si="29"/>
        <v>1</v>
      </c>
    </row>
    <row r="621" spans="1:16" x14ac:dyDescent="0.25">
      <c r="A621" s="32">
        <v>42180</v>
      </c>
      <c r="B621" s="33">
        <v>1744</v>
      </c>
      <c r="C621" s="33" t="str">
        <f t="shared" si="27"/>
        <v>1</v>
      </c>
      <c r="D621" s="33" t="s">
        <v>9</v>
      </c>
      <c r="E621" s="34" t="str">
        <f t="shared" si="28"/>
        <v>BOGOTA</v>
      </c>
      <c r="F621" s="33" t="str">
        <f>VLOOKUP(D621,[1]Hoja2!$A$2:$B$75,2,FALSE)</f>
        <v>CLARA SANTAMARIA</v>
      </c>
      <c r="G621" s="33" t="s">
        <v>441</v>
      </c>
      <c r="H621" s="35"/>
      <c r="I621" s="35"/>
      <c r="J621" s="36">
        <v>42185</v>
      </c>
      <c r="K621" s="37">
        <v>15060171</v>
      </c>
      <c r="L621" s="36">
        <v>42212</v>
      </c>
      <c r="M621" s="38"/>
      <c r="N621" s="38" t="s">
        <v>442</v>
      </c>
      <c r="O621" s="39" t="s">
        <v>364</v>
      </c>
      <c r="P621" s="30">
        <f t="shared" si="29"/>
        <v>5</v>
      </c>
    </row>
    <row r="622" spans="1:16" x14ac:dyDescent="0.25">
      <c r="A622" s="32">
        <v>42180</v>
      </c>
      <c r="B622" s="33">
        <v>1685</v>
      </c>
      <c r="C622" s="33" t="str">
        <f t="shared" si="27"/>
        <v>1</v>
      </c>
      <c r="D622" s="33" t="s">
        <v>9</v>
      </c>
      <c r="E622" s="34" t="str">
        <f t="shared" si="28"/>
        <v>BOGOTA</v>
      </c>
      <c r="F622" s="33" t="str">
        <f>VLOOKUP(D622,[1]Hoja2!$A$2:$B$75,2,FALSE)</f>
        <v>CLARA SANTAMARIA</v>
      </c>
      <c r="G622" s="33" t="s">
        <v>441</v>
      </c>
      <c r="H622" s="35"/>
      <c r="I622" s="35"/>
      <c r="J622" s="36">
        <v>42185</v>
      </c>
      <c r="K622" s="37">
        <v>15060167</v>
      </c>
      <c r="L622" s="36">
        <v>42223</v>
      </c>
      <c r="M622" s="38"/>
      <c r="N622" s="38" t="s">
        <v>442</v>
      </c>
      <c r="O622" s="39" t="s">
        <v>364</v>
      </c>
      <c r="P622" s="30">
        <f t="shared" si="29"/>
        <v>5</v>
      </c>
    </row>
    <row r="623" spans="1:16" x14ac:dyDescent="0.25">
      <c r="A623" s="32">
        <v>42180</v>
      </c>
      <c r="B623" s="33">
        <v>8000880</v>
      </c>
      <c r="C623" s="33" t="str">
        <f t="shared" si="27"/>
        <v>8</v>
      </c>
      <c r="D623" s="33" t="s">
        <v>102</v>
      </c>
      <c r="E623" s="34" t="str">
        <f t="shared" si="28"/>
        <v>MEDELLIN</v>
      </c>
      <c r="F623" s="33" t="str">
        <f>VLOOKUP(D623,[1]Hoja2!$A$2:$B$75,2,FALSE)</f>
        <v>AICARDO ROMAN</v>
      </c>
      <c r="G623" s="33" t="s">
        <v>59</v>
      </c>
      <c r="H623" s="35"/>
      <c r="I623" s="35"/>
      <c r="J623" s="36">
        <v>42181</v>
      </c>
      <c r="K623" s="37">
        <v>15068166</v>
      </c>
      <c r="L623" s="36">
        <v>42208</v>
      </c>
      <c r="M623" s="38"/>
      <c r="N623" s="61"/>
      <c r="O623" s="39" t="s">
        <v>339</v>
      </c>
      <c r="P623" s="30">
        <f t="shared" si="29"/>
        <v>1</v>
      </c>
    </row>
    <row r="624" spans="1:16" x14ac:dyDescent="0.25">
      <c r="A624" s="32">
        <v>42180</v>
      </c>
      <c r="B624" s="33">
        <v>8000854</v>
      </c>
      <c r="C624" s="33" t="str">
        <f t="shared" si="27"/>
        <v>8</v>
      </c>
      <c r="D624" s="33" t="s">
        <v>13</v>
      </c>
      <c r="E624" s="34" t="str">
        <f t="shared" si="28"/>
        <v>MEDELLIN</v>
      </c>
      <c r="F624" s="33" t="str">
        <f>VLOOKUP(D624,[1]Hoja2!$A$2:$B$75,2,FALSE)</f>
        <v>LINA MARIA LONDOÑO VEGA</v>
      </c>
      <c r="G624" s="33" t="s">
        <v>443</v>
      </c>
      <c r="H624" s="35"/>
      <c r="I624" s="35"/>
      <c r="J624" s="36">
        <v>42181</v>
      </c>
      <c r="K624" s="37">
        <v>15068162</v>
      </c>
      <c r="L624" s="36">
        <v>42208</v>
      </c>
      <c r="M624" s="38"/>
      <c r="N624" s="38"/>
      <c r="O624" s="39" t="s">
        <v>364</v>
      </c>
      <c r="P624" s="30">
        <f t="shared" si="29"/>
        <v>1</v>
      </c>
    </row>
    <row r="625" spans="1:16" x14ac:dyDescent="0.25">
      <c r="A625" s="32">
        <v>42180</v>
      </c>
      <c r="B625" s="33">
        <v>8000858</v>
      </c>
      <c r="C625" s="33" t="str">
        <f t="shared" si="27"/>
        <v>8</v>
      </c>
      <c r="D625" s="33" t="s">
        <v>13</v>
      </c>
      <c r="E625" s="34" t="str">
        <f t="shared" si="28"/>
        <v>MEDELLIN</v>
      </c>
      <c r="F625" s="33" t="str">
        <f>VLOOKUP(D625,[1]Hoja2!$A$2:$B$75,2,FALSE)</f>
        <v>LINA MARIA LONDOÑO VEGA</v>
      </c>
      <c r="G625" s="33" t="s">
        <v>443</v>
      </c>
      <c r="H625" s="35">
        <v>42181</v>
      </c>
      <c r="I625" s="35">
        <v>42185</v>
      </c>
      <c r="J625" s="36">
        <v>42186</v>
      </c>
      <c r="K625" s="37">
        <v>15078042</v>
      </c>
      <c r="L625" s="36">
        <v>42213</v>
      </c>
      <c r="M625" s="38"/>
      <c r="N625" s="38" t="s">
        <v>444</v>
      </c>
      <c r="O625" s="39" t="s">
        <v>364</v>
      </c>
      <c r="P625" s="30">
        <f t="shared" si="29"/>
        <v>6</v>
      </c>
    </row>
    <row r="626" spans="1:16" ht="30" x14ac:dyDescent="0.25">
      <c r="A626" s="32">
        <v>42180</v>
      </c>
      <c r="B626" s="33">
        <v>8000872</v>
      </c>
      <c r="C626" s="33" t="str">
        <f t="shared" si="27"/>
        <v>8</v>
      </c>
      <c r="D626" s="33" t="s">
        <v>13</v>
      </c>
      <c r="E626" s="34" t="str">
        <f t="shared" si="28"/>
        <v>MEDELLIN</v>
      </c>
      <c r="F626" s="33" t="str">
        <f>VLOOKUP(D626,[1]Hoja2!$A$2:$B$75,2,FALSE)</f>
        <v>LINA MARIA LONDOÑO VEGA</v>
      </c>
      <c r="G626" s="33" t="s">
        <v>73</v>
      </c>
      <c r="H626" s="35"/>
      <c r="I626" s="35"/>
      <c r="J626" s="36">
        <v>42181</v>
      </c>
      <c r="K626" s="37">
        <v>15068159</v>
      </c>
      <c r="L626" s="36">
        <v>42219</v>
      </c>
      <c r="M626" s="38"/>
      <c r="N626" s="61"/>
      <c r="O626" s="39" t="s">
        <v>339</v>
      </c>
      <c r="P626" s="30">
        <f t="shared" si="29"/>
        <v>1</v>
      </c>
    </row>
    <row r="627" spans="1:16" x14ac:dyDescent="0.25">
      <c r="A627" s="32">
        <v>42180</v>
      </c>
      <c r="B627" s="33">
        <v>6000722</v>
      </c>
      <c r="C627" s="33" t="str">
        <f t="shared" si="27"/>
        <v>6</v>
      </c>
      <c r="D627" s="33" t="s">
        <v>40</v>
      </c>
      <c r="E627" s="34" t="str">
        <f t="shared" si="28"/>
        <v>CALI</v>
      </c>
      <c r="F627" s="33" t="str">
        <f>VLOOKUP(D627,[1]Hoja2!$A$2:$B$75,2,FALSE)</f>
        <v>DIANA SOFIA OSPINA TOBON</v>
      </c>
      <c r="G627" s="33" t="s">
        <v>89</v>
      </c>
      <c r="H627" s="35"/>
      <c r="I627" s="35"/>
      <c r="J627" s="36">
        <v>42181</v>
      </c>
      <c r="K627" s="37">
        <v>15066161</v>
      </c>
      <c r="L627" s="36">
        <v>42219</v>
      </c>
      <c r="M627" s="38"/>
      <c r="N627" s="61"/>
      <c r="O627" s="39" t="s">
        <v>339</v>
      </c>
      <c r="P627" s="30">
        <f t="shared" si="29"/>
        <v>1</v>
      </c>
    </row>
    <row r="628" spans="1:16" x14ac:dyDescent="0.25">
      <c r="A628" s="32">
        <v>42181</v>
      </c>
      <c r="B628" s="33">
        <v>8000882</v>
      </c>
      <c r="C628" s="33" t="str">
        <f t="shared" si="27"/>
        <v>8</v>
      </c>
      <c r="D628" s="33" t="s">
        <v>13</v>
      </c>
      <c r="E628" s="34" t="str">
        <f t="shared" si="28"/>
        <v>MEDELLIN</v>
      </c>
      <c r="F628" s="33" t="str">
        <f>VLOOKUP(D628,[1]Hoja2!$A$2:$B$75,2,FALSE)</f>
        <v>LINA MARIA LONDOÑO VEGA</v>
      </c>
      <c r="G628" s="33" t="s">
        <v>268</v>
      </c>
      <c r="H628" s="35"/>
      <c r="I628" s="35"/>
      <c r="J628" s="36">
        <v>42181</v>
      </c>
      <c r="K628" s="37">
        <v>15068160</v>
      </c>
      <c r="L628" s="36">
        <v>42208</v>
      </c>
      <c r="M628" s="38"/>
      <c r="N628" s="38"/>
      <c r="O628" s="39" t="s">
        <v>364</v>
      </c>
      <c r="P628" s="30">
        <f t="shared" si="29"/>
        <v>0</v>
      </c>
    </row>
    <row r="629" spans="1:16" x14ac:dyDescent="0.25">
      <c r="A629" s="32">
        <v>42181</v>
      </c>
      <c r="B629" s="33">
        <v>6000721</v>
      </c>
      <c r="C629" s="33" t="str">
        <f t="shared" si="27"/>
        <v>6</v>
      </c>
      <c r="D629" s="33" t="s">
        <v>40</v>
      </c>
      <c r="E629" s="34" t="str">
        <f t="shared" si="28"/>
        <v>CALI</v>
      </c>
      <c r="F629" s="33" t="str">
        <f>VLOOKUP(D629,[1]Hoja2!$A$2:$B$75,2,FALSE)</f>
        <v>DIANA SOFIA OSPINA TOBON</v>
      </c>
      <c r="G629" s="33" t="s">
        <v>445</v>
      </c>
      <c r="H629" s="35"/>
      <c r="I629" s="35"/>
      <c r="J629" s="36">
        <v>42181</v>
      </c>
      <c r="K629" s="37">
        <v>15066164</v>
      </c>
      <c r="L629" s="36">
        <v>42208</v>
      </c>
      <c r="M629" s="38"/>
      <c r="N629" s="61"/>
      <c r="O629" s="39" t="s">
        <v>339</v>
      </c>
      <c r="P629" s="30">
        <f t="shared" si="29"/>
        <v>0</v>
      </c>
    </row>
    <row r="630" spans="1:16" x14ac:dyDescent="0.25">
      <c r="A630" s="32">
        <v>42181</v>
      </c>
      <c r="B630" s="33">
        <v>1737</v>
      </c>
      <c r="C630" s="33" t="str">
        <f t="shared" si="27"/>
        <v>1</v>
      </c>
      <c r="D630" s="33" t="s">
        <v>35</v>
      </c>
      <c r="E630" s="34" t="str">
        <f t="shared" si="28"/>
        <v>BOGOTA</v>
      </c>
      <c r="F630" s="33" t="str">
        <f>VLOOKUP(D630,[1]Hoja2!$A$2:$B$75,2,FALSE)</f>
        <v>JAVIER RAMIREZ</v>
      </c>
      <c r="G630" s="33" t="s">
        <v>130</v>
      </c>
      <c r="H630" s="35"/>
      <c r="I630" s="35"/>
      <c r="J630" s="36">
        <v>42181</v>
      </c>
      <c r="K630" s="37">
        <v>15060163</v>
      </c>
      <c r="L630" s="36">
        <v>42208</v>
      </c>
      <c r="M630" s="38"/>
      <c r="N630" s="61"/>
      <c r="O630" s="39" t="s">
        <v>339</v>
      </c>
      <c r="P630" s="30">
        <f t="shared" si="29"/>
        <v>0</v>
      </c>
    </row>
    <row r="631" spans="1:16" x14ac:dyDescent="0.25">
      <c r="A631" s="32">
        <v>42181</v>
      </c>
      <c r="B631" s="33">
        <v>60006723</v>
      </c>
      <c r="C631" s="33" t="str">
        <f t="shared" si="27"/>
        <v>6</v>
      </c>
      <c r="D631" s="33" t="s">
        <v>40</v>
      </c>
      <c r="E631" s="34" t="str">
        <f t="shared" si="28"/>
        <v>CALI</v>
      </c>
      <c r="F631" s="33" t="str">
        <f>VLOOKUP(D631,[1]Hoja2!$A$2:$B$75,2,FALSE)</f>
        <v>DIANA SOFIA OSPINA TOBON</v>
      </c>
      <c r="G631" s="33" t="s">
        <v>446</v>
      </c>
      <c r="H631" s="35"/>
      <c r="I631" s="35"/>
      <c r="J631" s="36">
        <v>42181</v>
      </c>
      <c r="K631" s="37">
        <v>15066165</v>
      </c>
      <c r="L631" s="36">
        <v>42208</v>
      </c>
      <c r="M631" s="38"/>
      <c r="N631" s="38"/>
      <c r="O631" s="39" t="s">
        <v>364</v>
      </c>
      <c r="P631" s="30">
        <f t="shared" si="29"/>
        <v>0</v>
      </c>
    </row>
    <row r="632" spans="1:16" x14ac:dyDescent="0.25">
      <c r="A632" s="32">
        <v>42185</v>
      </c>
      <c r="B632" s="33">
        <v>1735</v>
      </c>
      <c r="C632" s="33" t="str">
        <f t="shared" si="27"/>
        <v>1</v>
      </c>
      <c r="D632" s="33" t="s">
        <v>10</v>
      </c>
      <c r="E632" s="34" t="str">
        <f t="shared" si="28"/>
        <v>BOGOTA</v>
      </c>
      <c r="F632" s="33" t="str">
        <f>VLOOKUP(D632,[1]Hoja2!$A$2:$B$75,2,FALSE)</f>
        <v>FIORELLA FALASCHINI CAVUOTO</v>
      </c>
      <c r="G632" s="33" t="s">
        <v>403</v>
      </c>
      <c r="H632" s="35"/>
      <c r="I632" s="35"/>
      <c r="J632" s="36">
        <v>42185</v>
      </c>
      <c r="K632" s="37">
        <v>15060169</v>
      </c>
      <c r="L632" s="36">
        <v>42212</v>
      </c>
      <c r="M632" s="38"/>
      <c r="N632" s="61"/>
      <c r="O632" s="39" t="s">
        <v>339</v>
      </c>
      <c r="P632" s="30">
        <f t="shared" si="29"/>
        <v>0</v>
      </c>
    </row>
    <row r="633" spans="1:16" x14ac:dyDescent="0.25">
      <c r="A633" s="32">
        <v>42185</v>
      </c>
      <c r="B633" s="33">
        <v>1407</v>
      </c>
      <c r="C633" s="33" t="str">
        <f t="shared" si="27"/>
        <v>1</v>
      </c>
      <c r="D633" s="43" t="s">
        <v>38</v>
      </c>
      <c r="E633" s="34" t="str">
        <f t="shared" si="28"/>
        <v>BOGOTA</v>
      </c>
      <c r="F633" s="33" t="str">
        <f>VLOOKUP(D633,[1]Hoja2!$A$2:$B$75,2,FALSE)</f>
        <v>SANTIAGO VENGOECHEA</v>
      </c>
      <c r="G633" s="33" t="s">
        <v>63</v>
      </c>
      <c r="H633" s="35"/>
      <c r="I633" s="35"/>
      <c r="J633" s="36">
        <v>42185</v>
      </c>
      <c r="K633" s="37">
        <v>15060168</v>
      </c>
      <c r="L633" s="36">
        <v>42212</v>
      </c>
      <c r="M633" s="38"/>
      <c r="N633" s="38"/>
      <c r="O633" s="39" t="s">
        <v>364</v>
      </c>
      <c r="P633" s="30">
        <f t="shared" si="29"/>
        <v>0</v>
      </c>
    </row>
    <row r="634" spans="1:16" x14ac:dyDescent="0.25">
      <c r="A634" s="32">
        <v>42185</v>
      </c>
      <c r="B634" s="33">
        <v>8000886</v>
      </c>
      <c r="C634" s="33" t="str">
        <f t="shared" si="27"/>
        <v>8</v>
      </c>
      <c r="D634" s="33" t="s">
        <v>102</v>
      </c>
      <c r="E634" s="34" t="str">
        <f t="shared" si="28"/>
        <v>MEDELLIN</v>
      </c>
      <c r="F634" s="33" t="str">
        <f>VLOOKUP(D634,[1]Hoja2!$A$2:$B$75,2,FALSE)</f>
        <v>AICARDO ROMAN</v>
      </c>
      <c r="G634" s="33" t="s">
        <v>439</v>
      </c>
      <c r="H634" s="35"/>
      <c r="I634" s="35"/>
      <c r="J634" s="36">
        <v>42185</v>
      </c>
      <c r="K634" s="37">
        <v>15068172</v>
      </c>
      <c r="L634" s="36">
        <v>42212</v>
      </c>
      <c r="M634" s="38"/>
      <c r="N634" s="61"/>
      <c r="O634" s="39" t="s">
        <v>339</v>
      </c>
      <c r="P634" s="30">
        <f t="shared" si="29"/>
        <v>0</v>
      </c>
    </row>
    <row r="635" spans="1:16" x14ac:dyDescent="0.25">
      <c r="A635" s="32">
        <v>42185</v>
      </c>
      <c r="B635" s="33">
        <v>1709</v>
      </c>
      <c r="C635" s="33" t="str">
        <f t="shared" si="27"/>
        <v>1</v>
      </c>
      <c r="D635" s="33" t="s">
        <v>342</v>
      </c>
      <c r="E635" s="34" t="str">
        <f t="shared" si="28"/>
        <v>BOGOTA</v>
      </c>
      <c r="F635" s="33" t="str">
        <f>VLOOKUP(D635,[1]Hoja2!$A$2:$B$75,2,FALSE)</f>
        <v>ANDREA CERON</v>
      </c>
      <c r="G635" s="33" t="s">
        <v>447</v>
      </c>
      <c r="H635" s="35"/>
      <c r="I635" s="35"/>
      <c r="J635" s="36">
        <v>42186</v>
      </c>
      <c r="K635" s="37">
        <v>15070043</v>
      </c>
      <c r="L635" s="36">
        <v>42198</v>
      </c>
      <c r="M635" s="38"/>
      <c r="N635" s="61"/>
      <c r="O635" s="39" t="s">
        <v>339</v>
      </c>
      <c r="P635" s="30">
        <f t="shared" si="29"/>
        <v>1</v>
      </c>
    </row>
    <row r="636" spans="1:16" x14ac:dyDescent="0.25">
      <c r="A636" s="32">
        <v>42186</v>
      </c>
      <c r="B636" s="33">
        <v>6000724</v>
      </c>
      <c r="C636" s="33" t="str">
        <f t="shared" si="27"/>
        <v>6</v>
      </c>
      <c r="D636" s="33" t="s">
        <v>40</v>
      </c>
      <c r="E636" s="34" t="str">
        <f t="shared" si="28"/>
        <v>CALI</v>
      </c>
      <c r="F636" s="33" t="str">
        <f>VLOOKUP(D636,[1]Hoja2!$A$2:$B$75,2,FALSE)</f>
        <v>DIANA SOFIA OSPINA TOBON</v>
      </c>
      <c r="G636" s="33" t="s">
        <v>89</v>
      </c>
      <c r="H636" s="35"/>
      <c r="I636" s="35"/>
      <c r="J636" s="36">
        <v>42186</v>
      </c>
      <c r="K636" s="37">
        <v>15076044</v>
      </c>
      <c r="L636" s="36">
        <v>42213</v>
      </c>
      <c r="M636" s="38"/>
      <c r="N636" s="38"/>
      <c r="O636" s="39" t="s">
        <v>364</v>
      </c>
      <c r="P636" s="30">
        <f t="shared" si="29"/>
        <v>0</v>
      </c>
    </row>
    <row r="637" spans="1:16" x14ac:dyDescent="0.25">
      <c r="A637" s="32">
        <v>42186</v>
      </c>
      <c r="B637" s="33">
        <v>1583</v>
      </c>
      <c r="C637" s="33" t="str">
        <f t="shared" si="27"/>
        <v>1</v>
      </c>
      <c r="D637" s="33" t="s">
        <v>10</v>
      </c>
      <c r="E637" s="34" t="str">
        <f t="shared" si="28"/>
        <v>BOGOTA</v>
      </c>
      <c r="F637" s="33" t="str">
        <f>VLOOKUP(D637,[1]Hoja2!$A$2:$B$75,2,FALSE)</f>
        <v>FIORELLA FALASCHINI CAVUOTO</v>
      </c>
      <c r="G637" s="33" t="s">
        <v>419</v>
      </c>
      <c r="H637" s="35"/>
      <c r="I637" s="35"/>
      <c r="J637" s="36">
        <v>42186</v>
      </c>
      <c r="K637" s="37">
        <v>15070045</v>
      </c>
      <c r="L637" s="36">
        <v>42213</v>
      </c>
      <c r="M637" s="38"/>
      <c r="N637" s="38"/>
      <c r="O637" s="39" t="s">
        <v>364</v>
      </c>
      <c r="P637" s="30">
        <f t="shared" si="29"/>
        <v>0</v>
      </c>
    </row>
    <row r="638" spans="1:16" x14ac:dyDescent="0.25">
      <c r="A638" s="32">
        <v>42186</v>
      </c>
      <c r="B638" s="33">
        <v>1736</v>
      </c>
      <c r="C638" s="33" t="str">
        <f t="shared" si="27"/>
        <v>1</v>
      </c>
      <c r="D638" s="33" t="s">
        <v>35</v>
      </c>
      <c r="E638" s="34" t="str">
        <f t="shared" si="28"/>
        <v>BOGOTA</v>
      </c>
      <c r="F638" s="33" t="str">
        <f>VLOOKUP(D638,[1]Hoja2!$A$2:$B$75,2,FALSE)</f>
        <v>JAVIER RAMIREZ</v>
      </c>
      <c r="G638" s="33" t="s">
        <v>448</v>
      </c>
      <c r="H638" s="35"/>
      <c r="I638" s="35"/>
      <c r="J638" s="36">
        <v>42186</v>
      </c>
      <c r="K638" s="37">
        <v>15070046</v>
      </c>
      <c r="L638" s="36">
        <v>42213</v>
      </c>
      <c r="M638" s="38"/>
      <c r="N638" s="61"/>
      <c r="O638" s="39" t="s">
        <v>339</v>
      </c>
      <c r="P638" s="30">
        <f t="shared" si="29"/>
        <v>0</v>
      </c>
    </row>
    <row r="639" spans="1:16" x14ac:dyDescent="0.25">
      <c r="A639" s="32">
        <v>42187</v>
      </c>
      <c r="B639" s="33">
        <v>1753</v>
      </c>
      <c r="C639" s="33" t="str">
        <f t="shared" si="27"/>
        <v>1</v>
      </c>
      <c r="D639" s="43" t="s">
        <v>38</v>
      </c>
      <c r="E639" s="34" t="str">
        <f t="shared" si="28"/>
        <v>BOGOTA</v>
      </c>
      <c r="F639" s="33" t="str">
        <f>VLOOKUP(D639,[1]Hoja2!$A$2:$B$75,2,FALSE)</f>
        <v>SANTIAGO VENGOECHEA</v>
      </c>
      <c r="G639" s="33" t="s">
        <v>167</v>
      </c>
      <c r="H639" s="35"/>
      <c r="I639" s="35"/>
      <c r="J639" s="36">
        <v>42187</v>
      </c>
      <c r="K639" s="37">
        <v>15070047</v>
      </c>
      <c r="L639" s="36">
        <v>42215</v>
      </c>
      <c r="M639" s="38"/>
      <c r="N639" s="61"/>
      <c r="O639" s="39" t="s">
        <v>339</v>
      </c>
      <c r="P639" s="30">
        <f t="shared" si="29"/>
        <v>0</v>
      </c>
    </row>
    <row r="640" spans="1:16" x14ac:dyDescent="0.25">
      <c r="A640" s="32">
        <v>42187</v>
      </c>
      <c r="B640" s="33">
        <v>1755</v>
      </c>
      <c r="C640" s="33" t="str">
        <f t="shared" si="27"/>
        <v>1</v>
      </c>
      <c r="D640" s="33" t="s">
        <v>9</v>
      </c>
      <c r="E640" s="34" t="str">
        <f t="shared" si="28"/>
        <v>BOGOTA</v>
      </c>
      <c r="F640" s="33" t="str">
        <f>VLOOKUP(D640,[1]Hoja2!$A$2:$B$75,2,FALSE)</f>
        <v>CLARA SANTAMARIA</v>
      </c>
      <c r="G640" s="33" t="s">
        <v>441</v>
      </c>
      <c r="H640" s="35"/>
      <c r="I640" s="35"/>
      <c r="J640" s="36">
        <v>42187</v>
      </c>
      <c r="K640" s="37">
        <v>15070048</v>
      </c>
      <c r="L640" s="36">
        <v>42215</v>
      </c>
      <c r="M640" s="38"/>
      <c r="N640" s="38"/>
      <c r="O640" s="39" t="s">
        <v>364</v>
      </c>
      <c r="P640" s="30">
        <f t="shared" si="29"/>
        <v>0</v>
      </c>
    </row>
    <row r="641" spans="1:16" x14ac:dyDescent="0.25">
      <c r="A641" s="32">
        <v>42188</v>
      </c>
      <c r="B641" s="33">
        <v>1757</v>
      </c>
      <c r="C641" s="33" t="str">
        <f t="shared" si="27"/>
        <v>1</v>
      </c>
      <c r="D641" s="33" t="s">
        <v>9</v>
      </c>
      <c r="E641" s="34" t="str">
        <f t="shared" si="28"/>
        <v>BOGOTA</v>
      </c>
      <c r="F641" s="33" t="str">
        <f>VLOOKUP(D641,[1]Hoja2!$A$2:$B$75,2,FALSE)</f>
        <v>CLARA SANTAMARIA</v>
      </c>
      <c r="G641" s="33" t="s">
        <v>237</v>
      </c>
      <c r="H641" s="35"/>
      <c r="I641" s="35"/>
      <c r="J641" s="36">
        <v>42188</v>
      </c>
      <c r="K641" s="37">
        <v>15070049</v>
      </c>
      <c r="L641" s="36">
        <v>42215</v>
      </c>
      <c r="M641" s="38"/>
      <c r="N641" s="38"/>
      <c r="O641" s="39" t="s">
        <v>364</v>
      </c>
      <c r="P641" s="30">
        <f t="shared" si="29"/>
        <v>0</v>
      </c>
    </row>
    <row r="642" spans="1:16" x14ac:dyDescent="0.25">
      <c r="A642" s="32">
        <v>42188</v>
      </c>
      <c r="B642" s="33">
        <v>8000889</v>
      </c>
      <c r="C642" s="33" t="str">
        <f t="shared" si="27"/>
        <v>8</v>
      </c>
      <c r="D642" s="33" t="s">
        <v>102</v>
      </c>
      <c r="E642" s="34" t="str">
        <f t="shared" si="28"/>
        <v>MEDELLIN</v>
      </c>
      <c r="F642" s="33" t="str">
        <f>VLOOKUP(D642,[1]Hoja2!$A$2:$B$75,2,FALSE)</f>
        <v>AICARDO ROMAN</v>
      </c>
      <c r="G642" s="33" t="s">
        <v>168</v>
      </c>
      <c r="H642" s="35"/>
      <c r="I642" s="35"/>
      <c r="J642" s="36">
        <v>42188</v>
      </c>
      <c r="K642" s="37">
        <v>15078050</v>
      </c>
      <c r="L642" s="36">
        <v>42215</v>
      </c>
      <c r="M642" s="38"/>
      <c r="N642" s="61"/>
      <c r="O642" s="39" t="s">
        <v>339</v>
      </c>
      <c r="P642" s="30">
        <f t="shared" si="29"/>
        <v>0</v>
      </c>
    </row>
    <row r="643" spans="1:16" x14ac:dyDescent="0.25">
      <c r="A643" s="32">
        <v>42188</v>
      </c>
      <c r="B643" s="33">
        <v>6000725</v>
      </c>
      <c r="C643" s="33" t="str">
        <f t="shared" ref="C643:C706" si="30">MID(B643,1,1)</f>
        <v>6</v>
      </c>
      <c r="D643" s="33" t="s">
        <v>40</v>
      </c>
      <c r="E643" s="34" t="str">
        <f t="shared" ref="E643:E706" si="31">IF(C643="1",$M$3,IF(C643="6",$M$4,IF(C643="8",$M$5,"")))</f>
        <v>CALI</v>
      </c>
      <c r="F643" s="33" t="str">
        <f>VLOOKUP(D643,[1]Hoja2!$A$2:$B$75,2,FALSE)</f>
        <v>DIANA SOFIA OSPINA TOBON</v>
      </c>
      <c r="G643" s="33" t="s">
        <v>101</v>
      </c>
      <c r="H643" s="35"/>
      <c r="I643" s="35"/>
      <c r="J643" s="36">
        <v>42188</v>
      </c>
      <c r="K643" s="37">
        <v>15076051</v>
      </c>
      <c r="L643" s="36">
        <v>42215</v>
      </c>
      <c r="M643" s="38"/>
      <c r="N643" s="61"/>
      <c r="O643" s="39" t="s">
        <v>339</v>
      </c>
      <c r="P643" s="30">
        <f t="shared" ref="P643:P706" si="32">J643-A643</f>
        <v>0</v>
      </c>
    </row>
    <row r="644" spans="1:16" x14ac:dyDescent="0.25">
      <c r="A644" s="32">
        <v>42188</v>
      </c>
      <c r="B644" s="33">
        <v>1756</v>
      </c>
      <c r="C644" s="33" t="str">
        <f t="shared" si="30"/>
        <v>1</v>
      </c>
      <c r="D644" s="33" t="s">
        <v>342</v>
      </c>
      <c r="E644" s="34" t="str">
        <f t="shared" si="31"/>
        <v>BOGOTA</v>
      </c>
      <c r="F644" s="33" t="str">
        <f>VLOOKUP(D644,[1]Hoja2!$A$2:$B$75,2,FALSE)</f>
        <v>ANDREA CERON</v>
      </c>
      <c r="G644" s="33" t="s">
        <v>449</v>
      </c>
      <c r="H644" s="35">
        <f>VLOOKUP(B644,[1]Hoja9!$C$3:$M$636,5,)</f>
        <v>42188</v>
      </c>
      <c r="I644" s="35">
        <f>VLOOKUP(B644,[1]Hoja9!$C$3:$M$636,6,)</f>
        <v>42192</v>
      </c>
      <c r="J644" s="36">
        <v>42193</v>
      </c>
      <c r="K644" s="37">
        <v>15070068</v>
      </c>
      <c r="L644" s="36">
        <v>42220</v>
      </c>
      <c r="M644" s="38"/>
      <c r="N644" s="61" t="str">
        <f>VLOOKUP(B644,[1]Hoja9!$C$3:$M$636,11,)</f>
        <v>FALTABAN DATOS DE ECXEL</v>
      </c>
      <c r="O644" s="39" t="s">
        <v>339</v>
      </c>
      <c r="P644" s="30">
        <f t="shared" si="32"/>
        <v>5</v>
      </c>
    </row>
    <row r="645" spans="1:16" x14ac:dyDescent="0.25">
      <c r="A645" s="32">
        <v>42188</v>
      </c>
      <c r="B645" s="33">
        <v>1723</v>
      </c>
      <c r="C645" s="33" t="str">
        <f t="shared" si="30"/>
        <v>1</v>
      </c>
      <c r="D645" s="33" t="s">
        <v>9</v>
      </c>
      <c r="E645" s="34" t="str">
        <f t="shared" si="31"/>
        <v>BOGOTA</v>
      </c>
      <c r="F645" s="33" t="str">
        <f>VLOOKUP(D645,[1]Hoja2!$A$2:$B$75,2,FALSE)</f>
        <v>CLARA SANTAMARIA</v>
      </c>
      <c r="G645" s="33" t="s">
        <v>450</v>
      </c>
      <c r="H645" s="35"/>
      <c r="I645" s="35"/>
      <c r="J645" s="36">
        <v>42188</v>
      </c>
      <c r="K645" s="37">
        <v>15070052</v>
      </c>
      <c r="L645" s="36">
        <v>42215</v>
      </c>
      <c r="M645" s="38"/>
      <c r="N645" s="38"/>
      <c r="O645" s="39" t="s">
        <v>364</v>
      </c>
      <c r="P645" s="30">
        <f t="shared" si="32"/>
        <v>0</v>
      </c>
    </row>
    <row r="646" spans="1:16" x14ac:dyDescent="0.25">
      <c r="A646" s="32">
        <v>42188</v>
      </c>
      <c r="B646" s="33">
        <v>8000895</v>
      </c>
      <c r="C646" s="33" t="str">
        <f t="shared" si="30"/>
        <v>8</v>
      </c>
      <c r="D646" s="33" t="s">
        <v>102</v>
      </c>
      <c r="E646" s="34" t="str">
        <f t="shared" si="31"/>
        <v>MEDELLIN</v>
      </c>
      <c r="F646" s="33" t="str">
        <f>VLOOKUP(D646,[1]Hoja2!$A$2:$B$75,2,FALSE)</f>
        <v>AICARDO ROMAN</v>
      </c>
      <c r="G646" s="33" t="s">
        <v>268</v>
      </c>
      <c r="H646" s="35"/>
      <c r="I646" s="35"/>
      <c r="J646" s="36">
        <v>42188</v>
      </c>
      <c r="K646" s="37">
        <v>15078054</v>
      </c>
      <c r="L646" s="36">
        <v>42215</v>
      </c>
      <c r="M646" s="38"/>
      <c r="N646" s="38"/>
      <c r="O646" s="39" t="s">
        <v>364</v>
      </c>
      <c r="P646" s="30">
        <f t="shared" si="32"/>
        <v>0</v>
      </c>
    </row>
    <row r="647" spans="1:16" x14ac:dyDescent="0.25">
      <c r="A647" s="32">
        <v>42188</v>
      </c>
      <c r="B647" s="33">
        <v>6000726</v>
      </c>
      <c r="C647" s="33" t="str">
        <f t="shared" si="30"/>
        <v>6</v>
      </c>
      <c r="D647" s="33" t="s">
        <v>40</v>
      </c>
      <c r="E647" s="34" t="str">
        <f t="shared" si="31"/>
        <v>CALI</v>
      </c>
      <c r="F647" s="33" t="str">
        <f>VLOOKUP(D647,[1]Hoja2!$A$2:$B$75,2,FALSE)</f>
        <v>DIANA SOFIA OSPINA TOBON</v>
      </c>
      <c r="G647" s="33" t="s">
        <v>451</v>
      </c>
      <c r="H647" s="35"/>
      <c r="I647" s="35"/>
      <c r="J647" s="36">
        <v>42188</v>
      </c>
      <c r="K647" s="37">
        <v>15076053</v>
      </c>
      <c r="L647" s="36">
        <v>42215</v>
      </c>
      <c r="M647" s="38"/>
      <c r="N647" s="61"/>
      <c r="O647" s="39" t="s">
        <v>339</v>
      </c>
      <c r="P647" s="30">
        <f t="shared" si="32"/>
        <v>0</v>
      </c>
    </row>
    <row r="648" spans="1:16" x14ac:dyDescent="0.25">
      <c r="A648" s="32">
        <v>42188</v>
      </c>
      <c r="B648" s="33">
        <v>1751</v>
      </c>
      <c r="C648" s="33" t="str">
        <f t="shared" si="30"/>
        <v>1</v>
      </c>
      <c r="D648" s="33" t="s">
        <v>35</v>
      </c>
      <c r="E648" s="34" t="str">
        <f t="shared" si="31"/>
        <v>BOGOTA</v>
      </c>
      <c r="F648" s="33" t="str">
        <f>VLOOKUP(D648,[1]Hoja2!$A$2:$B$75,2,FALSE)</f>
        <v>JAVIER RAMIREZ</v>
      </c>
      <c r="G648" s="33" t="s">
        <v>366</v>
      </c>
      <c r="H648" s="35"/>
      <c r="I648" s="35"/>
      <c r="J648" s="36">
        <v>42188</v>
      </c>
      <c r="K648" s="37">
        <v>15070055</v>
      </c>
      <c r="L648" s="36">
        <v>42226</v>
      </c>
      <c r="M648" s="38"/>
      <c r="N648" s="61"/>
      <c r="O648" s="39" t="s">
        <v>339</v>
      </c>
      <c r="P648" s="30">
        <f t="shared" si="32"/>
        <v>0</v>
      </c>
    </row>
    <row r="649" spans="1:16" x14ac:dyDescent="0.25">
      <c r="A649" s="32">
        <v>42188</v>
      </c>
      <c r="B649" s="33">
        <v>6000719</v>
      </c>
      <c r="C649" s="33" t="str">
        <f t="shared" si="30"/>
        <v>6</v>
      </c>
      <c r="D649" s="33" t="s">
        <v>40</v>
      </c>
      <c r="E649" s="34" t="str">
        <f t="shared" si="31"/>
        <v>CALI</v>
      </c>
      <c r="F649" s="33" t="str">
        <f>VLOOKUP(D649,[1]Hoja2!$A$2:$B$75,2,FALSE)</f>
        <v>DIANA SOFIA OSPINA TOBON</v>
      </c>
      <c r="G649" s="33" t="s">
        <v>340</v>
      </c>
      <c r="H649" s="35">
        <v>42191</v>
      </c>
      <c r="I649" s="35">
        <v>42199</v>
      </c>
      <c r="J649" s="36">
        <v>42200</v>
      </c>
      <c r="K649" s="37">
        <v>15076101</v>
      </c>
      <c r="L649" s="36">
        <v>42227</v>
      </c>
      <c r="M649" s="38"/>
      <c r="N649" s="38" t="s">
        <v>452</v>
      </c>
      <c r="O649" s="39" t="s">
        <v>364</v>
      </c>
      <c r="P649" s="30">
        <f t="shared" si="32"/>
        <v>12</v>
      </c>
    </row>
    <row r="650" spans="1:16" x14ac:dyDescent="0.25">
      <c r="A650" s="32">
        <v>42191</v>
      </c>
      <c r="B650" s="33">
        <v>8000898</v>
      </c>
      <c r="C650" s="33" t="str">
        <f t="shared" si="30"/>
        <v>8</v>
      </c>
      <c r="D650" s="33" t="s">
        <v>102</v>
      </c>
      <c r="E650" s="34" t="str">
        <f t="shared" si="31"/>
        <v>MEDELLIN</v>
      </c>
      <c r="F650" s="33" t="str">
        <f>VLOOKUP(D650,[1]Hoja2!$A$2:$B$75,2,FALSE)</f>
        <v>AICARDO ROMAN</v>
      </c>
      <c r="G650" s="33" t="s">
        <v>453</v>
      </c>
      <c r="H650" s="35"/>
      <c r="I650" s="35"/>
      <c r="J650" s="36">
        <v>42191</v>
      </c>
      <c r="K650" s="37">
        <v>15078058</v>
      </c>
      <c r="L650" s="36">
        <v>42219</v>
      </c>
      <c r="M650" s="38"/>
      <c r="N650" s="38"/>
      <c r="O650" s="39" t="s">
        <v>364</v>
      </c>
      <c r="P650" s="30">
        <f t="shared" si="32"/>
        <v>0</v>
      </c>
    </row>
    <row r="651" spans="1:16" x14ac:dyDescent="0.25">
      <c r="A651" s="32">
        <v>42191</v>
      </c>
      <c r="B651" s="33">
        <v>8000897</v>
      </c>
      <c r="C651" s="33" t="str">
        <f t="shared" si="30"/>
        <v>8</v>
      </c>
      <c r="D651" s="33" t="s">
        <v>102</v>
      </c>
      <c r="E651" s="34" t="str">
        <f t="shared" si="31"/>
        <v>MEDELLIN</v>
      </c>
      <c r="F651" s="33" t="str">
        <f>VLOOKUP(D651,[1]Hoja2!$A$2:$B$75,2,FALSE)</f>
        <v>AICARDO ROMAN</v>
      </c>
      <c r="G651" s="33" t="s">
        <v>453</v>
      </c>
      <c r="H651" s="35"/>
      <c r="I651" s="35"/>
      <c r="J651" s="36">
        <v>42191</v>
      </c>
      <c r="K651" s="37">
        <v>15078057</v>
      </c>
      <c r="L651" s="36">
        <v>42219</v>
      </c>
      <c r="M651" s="38"/>
      <c r="N651" s="61"/>
      <c r="O651" s="39" t="s">
        <v>339</v>
      </c>
      <c r="P651" s="30">
        <f t="shared" si="32"/>
        <v>0</v>
      </c>
    </row>
    <row r="652" spans="1:16" x14ac:dyDescent="0.25">
      <c r="A652" s="32">
        <v>42191</v>
      </c>
      <c r="B652" s="33">
        <v>6000727</v>
      </c>
      <c r="C652" s="33" t="str">
        <f t="shared" si="30"/>
        <v>6</v>
      </c>
      <c r="D652" s="33" t="s">
        <v>40</v>
      </c>
      <c r="E652" s="34" t="str">
        <f t="shared" si="31"/>
        <v>CALI</v>
      </c>
      <c r="F652" s="33" t="str">
        <f>VLOOKUP(D652,[1]Hoja2!$A$2:$B$75,2,FALSE)</f>
        <v>DIANA SOFIA OSPINA TOBON</v>
      </c>
      <c r="G652" s="33" t="s">
        <v>101</v>
      </c>
      <c r="H652" s="35"/>
      <c r="I652" s="35"/>
      <c r="J652" s="36">
        <v>42191</v>
      </c>
      <c r="K652" s="37">
        <v>15076059</v>
      </c>
      <c r="L652" s="36">
        <v>42219</v>
      </c>
      <c r="M652" s="38"/>
      <c r="N652" s="61"/>
      <c r="O652" s="39" t="s">
        <v>339</v>
      </c>
      <c r="P652" s="30">
        <f t="shared" si="32"/>
        <v>0</v>
      </c>
    </row>
    <row r="653" spans="1:16" x14ac:dyDescent="0.25">
      <c r="A653" s="32">
        <v>42191</v>
      </c>
      <c r="B653" s="33">
        <v>1761</v>
      </c>
      <c r="C653" s="33" t="str">
        <f t="shared" si="30"/>
        <v>1</v>
      </c>
      <c r="D653" s="43" t="s">
        <v>38</v>
      </c>
      <c r="E653" s="34" t="str">
        <f t="shared" si="31"/>
        <v>BOGOTA</v>
      </c>
      <c r="F653" s="33" t="str">
        <f>VLOOKUP(D653,[1]Hoja2!$A$2:$B$75,2,FALSE)</f>
        <v>SANTIAGO VENGOECHEA</v>
      </c>
      <c r="G653" s="33" t="s">
        <v>454</v>
      </c>
      <c r="H653" s="35"/>
      <c r="I653" s="35"/>
      <c r="J653" s="36">
        <v>42191</v>
      </c>
      <c r="K653" s="37">
        <v>15070056</v>
      </c>
      <c r="L653" s="36">
        <v>42219</v>
      </c>
      <c r="M653" s="38"/>
      <c r="N653" s="61"/>
      <c r="O653" s="39" t="s">
        <v>339</v>
      </c>
      <c r="P653" s="30">
        <f t="shared" si="32"/>
        <v>0</v>
      </c>
    </row>
    <row r="654" spans="1:16" x14ac:dyDescent="0.25">
      <c r="A654" s="32">
        <v>42191</v>
      </c>
      <c r="B654" s="33">
        <v>8000890</v>
      </c>
      <c r="C654" s="33" t="str">
        <f t="shared" si="30"/>
        <v>8</v>
      </c>
      <c r="D654" s="33" t="s">
        <v>102</v>
      </c>
      <c r="E654" s="34" t="str">
        <f t="shared" si="31"/>
        <v>MEDELLIN</v>
      </c>
      <c r="F654" s="33" t="str">
        <f>VLOOKUP(D654,[1]Hoja2!$A$2:$B$75,2,FALSE)</f>
        <v>AICARDO ROMAN</v>
      </c>
      <c r="G654" s="33" t="s">
        <v>143</v>
      </c>
      <c r="H654" s="35"/>
      <c r="I654" s="35"/>
      <c r="J654" s="36">
        <v>42192</v>
      </c>
      <c r="K654" s="37">
        <v>15078060</v>
      </c>
      <c r="L654" s="36">
        <v>42219</v>
      </c>
      <c r="M654" s="38"/>
      <c r="N654" s="38"/>
      <c r="O654" s="39" t="s">
        <v>364</v>
      </c>
      <c r="P654" s="30">
        <f t="shared" si="32"/>
        <v>1</v>
      </c>
    </row>
    <row r="655" spans="1:16" x14ac:dyDescent="0.25">
      <c r="A655" s="32">
        <v>42191</v>
      </c>
      <c r="B655" s="33">
        <v>8000901</v>
      </c>
      <c r="C655" s="33" t="str">
        <f t="shared" si="30"/>
        <v>8</v>
      </c>
      <c r="D655" s="33" t="s">
        <v>102</v>
      </c>
      <c r="E655" s="34" t="str">
        <f t="shared" si="31"/>
        <v>MEDELLIN</v>
      </c>
      <c r="F655" s="33" t="str">
        <f>VLOOKUP(D655,[1]Hoja2!$A$2:$B$75,2,FALSE)</f>
        <v>AICARDO ROMAN</v>
      </c>
      <c r="G655" s="33" t="s">
        <v>455</v>
      </c>
      <c r="H655" s="35"/>
      <c r="I655" s="35"/>
      <c r="J655" s="36">
        <v>42192</v>
      </c>
      <c r="K655" s="37">
        <v>15078061</v>
      </c>
      <c r="L655" s="36">
        <v>42219</v>
      </c>
      <c r="M655" s="38"/>
      <c r="N655" s="38"/>
      <c r="O655" s="39" t="s">
        <v>364</v>
      </c>
      <c r="P655" s="30">
        <f t="shared" si="32"/>
        <v>1</v>
      </c>
    </row>
    <row r="656" spans="1:16" x14ac:dyDescent="0.25">
      <c r="A656" s="32">
        <v>42191</v>
      </c>
      <c r="B656" s="33">
        <v>1754</v>
      </c>
      <c r="C656" s="33" t="str">
        <f t="shared" si="30"/>
        <v>1</v>
      </c>
      <c r="D656" s="33" t="s">
        <v>10</v>
      </c>
      <c r="E656" s="34" t="str">
        <f t="shared" si="31"/>
        <v>BOGOTA</v>
      </c>
      <c r="F656" s="33" t="str">
        <f>VLOOKUP(D656,[1]Hoja2!$A$2:$B$75,2,FALSE)</f>
        <v>FIORELLA FALASCHINI CAVUOTO</v>
      </c>
      <c r="G656" s="33" t="s">
        <v>390</v>
      </c>
      <c r="H656" s="35"/>
      <c r="I656" s="35"/>
      <c r="J656" s="36">
        <v>42192</v>
      </c>
      <c r="K656" s="37">
        <v>15070062</v>
      </c>
      <c r="L656" s="36">
        <v>42230</v>
      </c>
      <c r="M656" s="38"/>
      <c r="N656" s="38"/>
      <c r="O656" s="39" t="s">
        <v>364</v>
      </c>
      <c r="P656" s="30">
        <f t="shared" si="32"/>
        <v>1</v>
      </c>
    </row>
    <row r="657" spans="1:16" x14ac:dyDescent="0.25">
      <c r="A657" s="32">
        <v>42192</v>
      </c>
      <c r="B657" s="33">
        <v>8000891</v>
      </c>
      <c r="C657" s="33" t="str">
        <f t="shared" si="30"/>
        <v>8</v>
      </c>
      <c r="D657" s="33" t="s">
        <v>102</v>
      </c>
      <c r="E657" s="34" t="str">
        <f t="shared" si="31"/>
        <v>MEDELLIN</v>
      </c>
      <c r="F657" s="33" t="str">
        <f>VLOOKUP(D657,[1]Hoja2!$A$2:$B$75,2,FALSE)</f>
        <v>AICARDO ROMAN</v>
      </c>
      <c r="G657" s="33" t="s">
        <v>230</v>
      </c>
      <c r="H657" s="35"/>
      <c r="I657" s="35"/>
      <c r="J657" s="36">
        <v>42193</v>
      </c>
      <c r="K657" s="37">
        <v>15078067</v>
      </c>
      <c r="L657" s="36">
        <v>42220</v>
      </c>
      <c r="M657" s="38"/>
      <c r="N657" s="61"/>
      <c r="O657" s="39" t="s">
        <v>339</v>
      </c>
      <c r="P657" s="30">
        <f t="shared" si="32"/>
        <v>1</v>
      </c>
    </row>
    <row r="658" spans="1:16" x14ac:dyDescent="0.25">
      <c r="A658" s="32">
        <v>42192</v>
      </c>
      <c r="B658" s="33">
        <v>8000839</v>
      </c>
      <c r="C658" s="33" t="str">
        <f t="shared" si="30"/>
        <v>8</v>
      </c>
      <c r="D658" s="33" t="s">
        <v>102</v>
      </c>
      <c r="E658" s="34" t="str">
        <f t="shared" si="31"/>
        <v>MEDELLIN</v>
      </c>
      <c r="F658" s="33" t="str">
        <f>VLOOKUP(D658,[1]Hoja2!$A$2:$B$75,2,FALSE)</f>
        <v>AICARDO ROMAN</v>
      </c>
      <c r="G658" s="33" t="s">
        <v>230</v>
      </c>
      <c r="H658" s="35"/>
      <c r="I658" s="35"/>
      <c r="J658" s="36">
        <v>42193</v>
      </c>
      <c r="K658" s="37">
        <v>15078066</v>
      </c>
      <c r="L658" s="36">
        <v>42219</v>
      </c>
      <c r="M658" s="38"/>
      <c r="N658" s="61"/>
      <c r="O658" s="39" t="s">
        <v>339</v>
      </c>
      <c r="P658" s="30">
        <f t="shared" si="32"/>
        <v>1</v>
      </c>
    </row>
    <row r="659" spans="1:16" x14ac:dyDescent="0.25">
      <c r="A659" s="32">
        <v>42192</v>
      </c>
      <c r="B659" s="33">
        <v>1765</v>
      </c>
      <c r="C659" s="33" t="str">
        <f t="shared" si="30"/>
        <v>1</v>
      </c>
      <c r="D659" s="33" t="s">
        <v>29</v>
      </c>
      <c r="E659" s="34" t="str">
        <f t="shared" si="31"/>
        <v>BOGOTA</v>
      </c>
      <c r="F659" s="33" t="str">
        <f>VLOOKUP(D659,[1]Hoja2!$A$2:$B$75,2,FALSE)</f>
        <v>MARINA DIAZ</v>
      </c>
      <c r="G659" s="33" t="s">
        <v>46</v>
      </c>
      <c r="H659" s="35"/>
      <c r="I659" s="35"/>
      <c r="J659" s="36">
        <v>42193</v>
      </c>
      <c r="K659" s="37">
        <v>15070069</v>
      </c>
      <c r="L659" s="36">
        <v>42220</v>
      </c>
      <c r="M659" s="38"/>
      <c r="N659" s="38"/>
      <c r="O659" s="39" t="s">
        <v>364</v>
      </c>
      <c r="P659" s="30">
        <f t="shared" si="32"/>
        <v>1</v>
      </c>
    </row>
    <row r="660" spans="1:16" x14ac:dyDescent="0.25">
      <c r="A660" s="51">
        <v>42193</v>
      </c>
      <c r="B660" s="52">
        <v>1768</v>
      </c>
      <c r="C660" s="33" t="str">
        <f t="shared" si="30"/>
        <v>1</v>
      </c>
      <c r="D660" s="33" t="s">
        <v>29</v>
      </c>
      <c r="E660" s="34" t="str">
        <f t="shared" si="31"/>
        <v>BOGOTA</v>
      </c>
      <c r="F660" s="33" t="str">
        <f>VLOOKUP(D660,[1]Hoja2!$A$2:$B$75,2,FALSE)</f>
        <v>MARINA DIAZ</v>
      </c>
      <c r="G660" s="52" t="s">
        <v>321</v>
      </c>
      <c r="H660" s="35"/>
      <c r="I660" s="35"/>
      <c r="J660" s="36">
        <v>42194</v>
      </c>
      <c r="K660" s="54">
        <v>15070074</v>
      </c>
      <c r="L660" s="53">
        <v>42205</v>
      </c>
      <c r="M660" s="38"/>
      <c r="N660" s="61"/>
      <c r="O660" s="39" t="s">
        <v>339</v>
      </c>
      <c r="P660" s="30">
        <f t="shared" si="32"/>
        <v>1</v>
      </c>
    </row>
    <row r="661" spans="1:16" x14ac:dyDescent="0.25">
      <c r="A661" s="51">
        <v>42193</v>
      </c>
      <c r="B661" s="52">
        <v>1766</v>
      </c>
      <c r="C661" s="33" t="str">
        <f t="shared" si="30"/>
        <v>1</v>
      </c>
      <c r="D661" s="33" t="s">
        <v>10</v>
      </c>
      <c r="E661" s="34" t="str">
        <f t="shared" si="31"/>
        <v>BOGOTA</v>
      </c>
      <c r="F661" s="33" t="str">
        <f>VLOOKUP(D661,[1]Hoja2!$A$2:$B$75,2,FALSE)</f>
        <v>FIORELLA FALASCHINI CAVUOTO</v>
      </c>
      <c r="G661" s="52" t="s">
        <v>393</v>
      </c>
      <c r="H661" s="51"/>
      <c r="I661" s="51"/>
      <c r="J661" s="36">
        <v>42193</v>
      </c>
      <c r="K661" s="54">
        <v>15070070</v>
      </c>
      <c r="L661" s="53">
        <v>42220</v>
      </c>
      <c r="M661" s="38"/>
      <c r="N661" s="38"/>
      <c r="O661" s="39" t="s">
        <v>364</v>
      </c>
      <c r="P661" s="30">
        <f t="shared" si="32"/>
        <v>0</v>
      </c>
    </row>
    <row r="662" spans="1:16" x14ac:dyDescent="0.25">
      <c r="A662" s="51">
        <v>42193</v>
      </c>
      <c r="B662" s="52">
        <v>8000896</v>
      </c>
      <c r="C662" s="33" t="str">
        <f t="shared" si="30"/>
        <v>8</v>
      </c>
      <c r="D662" s="33" t="s">
        <v>102</v>
      </c>
      <c r="E662" s="34" t="str">
        <f t="shared" si="31"/>
        <v>MEDELLIN</v>
      </c>
      <c r="F662" s="33" t="str">
        <f>VLOOKUP(D662,[1]Hoja2!$A$2:$B$75,2,FALSE)</f>
        <v>AICARDO ROMAN</v>
      </c>
      <c r="G662" s="52" t="s">
        <v>168</v>
      </c>
      <c r="H662" s="51"/>
      <c r="I662" s="51"/>
      <c r="J662" s="36">
        <v>42194</v>
      </c>
      <c r="K662" s="54">
        <v>15078073</v>
      </c>
      <c r="L662" s="53">
        <v>42222</v>
      </c>
      <c r="M662" s="38"/>
      <c r="N662" s="38"/>
      <c r="O662" s="39" t="s">
        <v>364</v>
      </c>
      <c r="P662" s="30">
        <f t="shared" si="32"/>
        <v>1</v>
      </c>
    </row>
    <row r="663" spans="1:16" x14ac:dyDescent="0.25">
      <c r="A663" s="32">
        <v>42193</v>
      </c>
      <c r="B663" s="33">
        <v>1778</v>
      </c>
      <c r="C663" s="33" t="str">
        <f t="shared" si="30"/>
        <v>1</v>
      </c>
      <c r="D663" s="33" t="s">
        <v>32</v>
      </c>
      <c r="E663" s="34" t="str">
        <f t="shared" si="31"/>
        <v>BOGOTA</v>
      </c>
      <c r="F663" s="33" t="str">
        <f>VLOOKUP(D663,[1]Hoja2!$A$2:$B$75,2,FALSE)</f>
        <v>ALVARO FLOREZ</v>
      </c>
      <c r="G663" s="33" t="s">
        <v>456</v>
      </c>
      <c r="H663" s="35"/>
      <c r="I663" s="35"/>
      <c r="J663" s="36">
        <v>42194</v>
      </c>
      <c r="K663" s="37">
        <v>15070075</v>
      </c>
      <c r="L663" s="36">
        <v>42222</v>
      </c>
      <c r="M663" s="38"/>
      <c r="N663" s="61"/>
      <c r="O663" s="39" t="s">
        <v>339</v>
      </c>
      <c r="P663" s="30">
        <f t="shared" si="32"/>
        <v>1</v>
      </c>
    </row>
    <row r="664" spans="1:16" x14ac:dyDescent="0.25">
      <c r="A664" s="32">
        <v>42193</v>
      </c>
      <c r="B664" s="33">
        <v>6000728</v>
      </c>
      <c r="C664" s="33" t="str">
        <f t="shared" si="30"/>
        <v>6</v>
      </c>
      <c r="D664" s="33" t="s">
        <v>264</v>
      </c>
      <c r="E664" s="34" t="str">
        <f t="shared" si="31"/>
        <v>CALI</v>
      </c>
      <c r="F664" s="33" t="str">
        <f>VLOOKUP(D664,[1]Hoja2!$A$2:$B$75,2,FALSE)</f>
        <v>ZULEYMA ARBOLEDA FRANCO</v>
      </c>
      <c r="G664" s="33" t="s">
        <v>457</v>
      </c>
      <c r="H664" s="35"/>
      <c r="I664" s="35"/>
      <c r="J664" s="36">
        <v>42194</v>
      </c>
      <c r="K664" s="37">
        <v>15076071</v>
      </c>
      <c r="L664" s="36">
        <v>42222</v>
      </c>
      <c r="M664" s="38"/>
      <c r="N664" s="38"/>
      <c r="O664" s="39" t="s">
        <v>364</v>
      </c>
      <c r="P664" s="30">
        <f t="shared" si="32"/>
        <v>1</v>
      </c>
    </row>
    <row r="665" spans="1:16" ht="30" x14ac:dyDescent="0.25">
      <c r="A665" s="32">
        <v>42193</v>
      </c>
      <c r="B665" s="33">
        <v>1780</v>
      </c>
      <c r="C665" s="33" t="str">
        <f t="shared" si="30"/>
        <v>1</v>
      </c>
      <c r="D665" s="33" t="s">
        <v>9</v>
      </c>
      <c r="E665" s="34" t="str">
        <f t="shared" si="31"/>
        <v>BOGOTA</v>
      </c>
      <c r="F665" s="33" t="str">
        <f>VLOOKUP(D665,[1]Hoja2!$A$2:$B$75,2,FALSE)</f>
        <v>CLARA SANTAMARIA</v>
      </c>
      <c r="G665" s="33" t="s">
        <v>458</v>
      </c>
      <c r="H665" s="35">
        <f>VLOOKUP(B665,[1]Hoja9!$C$3:$M$636,5,)</f>
        <v>42195</v>
      </c>
      <c r="I665" s="35">
        <f>VLOOKUP(B665,[1]Hoja9!$C$3:$M$636,6,)</f>
        <v>0</v>
      </c>
      <c r="J665" s="36">
        <v>42199</v>
      </c>
      <c r="K665" s="37">
        <v>15070095</v>
      </c>
      <c r="L665" s="36">
        <v>42226</v>
      </c>
      <c r="M665" s="38"/>
      <c r="N665" s="61" t="str">
        <f>VLOOKUP(B665,[1]Hoja9!$C$3:$M$636,11,)</f>
        <v>FALTABA SERV DE TRANSPORTE Y RUT ( SE RADICO DEJANDO PEND UN SERVICIO DE TRASNPORTE)</v>
      </c>
      <c r="O665" s="39" t="s">
        <v>339</v>
      </c>
      <c r="P665" s="30">
        <f t="shared" si="32"/>
        <v>6</v>
      </c>
    </row>
    <row r="666" spans="1:16" x14ac:dyDescent="0.25">
      <c r="A666" s="32">
        <v>42194</v>
      </c>
      <c r="B666" s="33">
        <v>1610</v>
      </c>
      <c r="C666" s="33" t="str">
        <f t="shared" si="30"/>
        <v>1</v>
      </c>
      <c r="D666" s="43" t="s">
        <v>15</v>
      </c>
      <c r="E666" s="34" t="str">
        <f t="shared" si="31"/>
        <v>BOGOTA</v>
      </c>
      <c r="F666" s="33" t="str">
        <f>VLOOKUP(D666,[1]Hoja2!$A$2:$B$75,2,FALSE)</f>
        <v>ELIZABETH ACOSTA</v>
      </c>
      <c r="G666" s="33" t="s">
        <v>459</v>
      </c>
      <c r="H666" s="35"/>
      <c r="I666" s="35"/>
      <c r="J666" s="36">
        <v>42195</v>
      </c>
      <c r="K666" s="37">
        <v>15070084</v>
      </c>
      <c r="L666" s="36">
        <v>42222</v>
      </c>
      <c r="M666" s="38"/>
      <c r="N666" s="38"/>
      <c r="O666" s="39" t="s">
        <v>364</v>
      </c>
      <c r="P666" s="30">
        <f t="shared" si="32"/>
        <v>1</v>
      </c>
    </row>
    <row r="667" spans="1:16" x14ac:dyDescent="0.25">
      <c r="A667" s="32">
        <v>42194</v>
      </c>
      <c r="B667" s="33">
        <v>1783</v>
      </c>
      <c r="C667" s="33" t="str">
        <f t="shared" si="30"/>
        <v>1</v>
      </c>
      <c r="D667" s="43" t="s">
        <v>15</v>
      </c>
      <c r="E667" s="34" t="str">
        <f t="shared" si="31"/>
        <v>BOGOTA</v>
      </c>
      <c r="F667" s="33" t="str">
        <f>VLOOKUP(D667,[1]Hoja2!$A$2:$B$75,2,FALSE)</f>
        <v>ELIZABETH ACOSTA</v>
      </c>
      <c r="G667" s="33" t="s">
        <v>345</v>
      </c>
      <c r="H667" s="35"/>
      <c r="I667" s="35"/>
      <c r="J667" s="36">
        <v>42194</v>
      </c>
      <c r="K667" s="37">
        <v>15070076</v>
      </c>
      <c r="L667" s="36">
        <v>42222</v>
      </c>
      <c r="M667" s="38"/>
      <c r="N667" s="61"/>
      <c r="O667" s="39" t="s">
        <v>339</v>
      </c>
      <c r="P667" s="30">
        <f t="shared" si="32"/>
        <v>0</v>
      </c>
    </row>
    <row r="668" spans="1:16" x14ac:dyDescent="0.25">
      <c r="A668" s="32">
        <v>42194</v>
      </c>
      <c r="B668" s="33">
        <v>1784</v>
      </c>
      <c r="C668" s="33" t="str">
        <f t="shared" si="30"/>
        <v>1</v>
      </c>
      <c r="D668" s="33" t="s">
        <v>9</v>
      </c>
      <c r="E668" s="34" t="str">
        <f t="shared" si="31"/>
        <v>BOGOTA</v>
      </c>
      <c r="F668" s="33" t="str">
        <f>VLOOKUP(D668,[1]Hoja2!$A$2:$B$75,2,FALSE)</f>
        <v>CLARA SANTAMARIA</v>
      </c>
      <c r="G668" s="33" t="s">
        <v>460</v>
      </c>
      <c r="H668" s="35"/>
      <c r="I668" s="35"/>
      <c r="J668" s="36">
        <v>42195</v>
      </c>
      <c r="K668" s="37">
        <v>15070090</v>
      </c>
      <c r="L668" s="36">
        <v>42209</v>
      </c>
      <c r="M668" s="38"/>
      <c r="N668" s="61"/>
      <c r="O668" s="39" t="s">
        <v>339</v>
      </c>
      <c r="P668" s="30">
        <f t="shared" si="32"/>
        <v>1</v>
      </c>
    </row>
    <row r="669" spans="1:16" x14ac:dyDescent="0.25">
      <c r="A669" s="32">
        <v>42194</v>
      </c>
      <c r="B669" s="33">
        <v>1786</v>
      </c>
      <c r="C669" s="33" t="str">
        <f t="shared" si="30"/>
        <v>1</v>
      </c>
      <c r="D669" s="33" t="s">
        <v>10</v>
      </c>
      <c r="E669" s="34" t="str">
        <f t="shared" si="31"/>
        <v>BOGOTA</v>
      </c>
      <c r="F669" s="33" t="str">
        <f>VLOOKUP(D669,[1]Hoja2!$A$2:$B$75,2,FALSE)</f>
        <v>FIORELLA FALASCHINI CAVUOTO</v>
      </c>
      <c r="G669" s="33" t="s">
        <v>438</v>
      </c>
      <c r="H669" s="35"/>
      <c r="I669" s="35"/>
      <c r="J669" s="36">
        <v>42195</v>
      </c>
      <c r="K669" s="37">
        <v>15070080</v>
      </c>
      <c r="L669" s="36">
        <v>42222</v>
      </c>
      <c r="M669" s="38"/>
      <c r="N669" s="61"/>
      <c r="O669" s="39" t="s">
        <v>339</v>
      </c>
      <c r="P669" s="30">
        <f t="shared" si="32"/>
        <v>1</v>
      </c>
    </row>
    <row r="670" spans="1:16" x14ac:dyDescent="0.25">
      <c r="A670" s="32">
        <v>42194</v>
      </c>
      <c r="B670" s="33">
        <v>1788</v>
      </c>
      <c r="C670" s="33" t="str">
        <f t="shared" si="30"/>
        <v>1</v>
      </c>
      <c r="D670" s="33" t="s">
        <v>10</v>
      </c>
      <c r="E670" s="34" t="str">
        <f t="shared" si="31"/>
        <v>BOGOTA</v>
      </c>
      <c r="F670" s="33" t="str">
        <f>VLOOKUP(D670,[1]Hoja2!$A$2:$B$75,2,FALSE)</f>
        <v>FIORELLA FALASCHINI CAVUOTO</v>
      </c>
      <c r="G670" s="33" t="s">
        <v>257</v>
      </c>
      <c r="H670" s="35"/>
      <c r="I670" s="35"/>
      <c r="J670" s="36">
        <v>42195</v>
      </c>
      <c r="K670" s="37">
        <v>15070084</v>
      </c>
      <c r="L670" s="36">
        <v>42222</v>
      </c>
      <c r="M670" s="38"/>
      <c r="N670" s="61"/>
      <c r="O670" s="39" t="s">
        <v>339</v>
      </c>
      <c r="P670" s="30">
        <f t="shared" si="32"/>
        <v>1</v>
      </c>
    </row>
    <row r="671" spans="1:16" x14ac:dyDescent="0.25">
      <c r="A671" s="32">
        <v>42194</v>
      </c>
      <c r="B671" s="33">
        <v>8000888</v>
      </c>
      <c r="C671" s="33" t="str">
        <f t="shared" si="30"/>
        <v>8</v>
      </c>
      <c r="D671" s="33" t="s">
        <v>102</v>
      </c>
      <c r="E671" s="34" t="str">
        <f t="shared" si="31"/>
        <v>MEDELLIN</v>
      </c>
      <c r="F671" s="33" t="str">
        <f>VLOOKUP(D671,[1]Hoja2!$A$2:$B$75,2,FALSE)</f>
        <v>AICARDO ROMAN</v>
      </c>
      <c r="G671" s="33" t="s">
        <v>461</v>
      </c>
      <c r="H671" s="35"/>
      <c r="I671" s="35"/>
      <c r="J671" s="36">
        <v>42195</v>
      </c>
      <c r="K671" s="37">
        <v>15078087</v>
      </c>
      <c r="L671" s="36">
        <v>42222</v>
      </c>
      <c r="M671" s="38"/>
      <c r="N671" s="61"/>
      <c r="O671" s="39" t="s">
        <v>339</v>
      </c>
      <c r="P671" s="30">
        <f t="shared" si="32"/>
        <v>1</v>
      </c>
    </row>
    <row r="672" spans="1:16" x14ac:dyDescent="0.25">
      <c r="A672" s="32">
        <v>42194</v>
      </c>
      <c r="B672" s="33">
        <v>1771</v>
      </c>
      <c r="C672" s="33" t="str">
        <f t="shared" si="30"/>
        <v>1</v>
      </c>
      <c r="D672" s="33" t="s">
        <v>14</v>
      </c>
      <c r="E672" s="34" t="str">
        <f t="shared" si="31"/>
        <v>BOGOTA</v>
      </c>
      <c r="F672" s="33" t="str">
        <f>VLOOKUP(D672,[1]Hoja2!$A$2:$B$75,2,FALSE)</f>
        <v>BEATRIZ BAIN</v>
      </c>
      <c r="G672" s="33" t="s">
        <v>413</v>
      </c>
      <c r="H672" s="35"/>
      <c r="I672" s="35"/>
      <c r="J672" s="36">
        <v>42195</v>
      </c>
      <c r="K672" s="37">
        <v>15070086</v>
      </c>
      <c r="L672" s="36">
        <v>42222</v>
      </c>
      <c r="M672" s="38"/>
      <c r="N672" s="38"/>
      <c r="O672" s="39" t="s">
        <v>364</v>
      </c>
      <c r="P672" s="30">
        <f t="shared" si="32"/>
        <v>1</v>
      </c>
    </row>
    <row r="673" spans="1:16" x14ac:dyDescent="0.25">
      <c r="A673" s="32">
        <v>42195</v>
      </c>
      <c r="B673" s="33">
        <v>1792</v>
      </c>
      <c r="C673" s="33" t="str">
        <f t="shared" si="30"/>
        <v>1</v>
      </c>
      <c r="D673" s="33" t="s">
        <v>10</v>
      </c>
      <c r="E673" s="34" t="str">
        <f t="shared" si="31"/>
        <v>BOGOTA</v>
      </c>
      <c r="F673" s="33" t="str">
        <f>VLOOKUP(D673,[1]Hoja2!$A$2:$B$75,2,FALSE)</f>
        <v>FIORELLA FALASCHINI CAVUOTO</v>
      </c>
      <c r="G673" s="33" t="s">
        <v>462</v>
      </c>
      <c r="H673" s="35"/>
      <c r="I673" s="35"/>
      <c r="J673" s="36">
        <v>42198</v>
      </c>
      <c r="K673" s="37">
        <v>15070091</v>
      </c>
      <c r="L673" s="36">
        <v>42226</v>
      </c>
      <c r="M673" s="38"/>
      <c r="N673" s="38"/>
      <c r="O673" s="39" t="s">
        <v>364</v>
      </c>
      <c r="P673" s="30">
        <f t="shared" si="32"/>
        <v>3</v>
      </c>
    </row>
    <row r="674" spans="1:16" x14ac:dyDescent="0.25">
      <c r="A674" s="32">
        <v>42195</v>
      </c>
      <c r="B674" s="33">
        <v>6000729</v>
      </c>
      <c r="C674" s="33" t="str">
        <f t="shared" si="30"/>
        <v>6</v>
      </c>
      <c r="D674" s="33" t="s">
        <v>264</v>
      </c>
      <c r="E674" s="34" t="str">
        <f t="shared" si="31"/>
        <v>CALI</v>
      </c>
      <c r="F674" s="33" t="str">
        <f>VLOOKUP(D674,[1]Hoja2!$A$2:$B$75,2,FALSE)</f>
        <v>ZULEYMA ARBOLEDA FRANCO</v>
      </c>
      <c r="G674" s="33" t="s">
        <v>463</v>
      </c>
      <c r="H674" s="35"/>
      <c r="I674" s="35"/>
      <c r="J674" s="36">
        <v>42195</v>
      </c>
      <c r="K674" s="37">
        <v>15076089</v>
      </c>
      <c r="L674" s="36">
        <v>42207</v>
      </c>
      <c r="M674" s="38"/>
      <c r="N674" s="38"/>
      <c r="O674" s="39" t="s">
        <v>364</v>
      </c>
      <c r="P674" s="30">
        <f t="shared" si="32"/>
        <v>0</v>
      </c>
    </row>
    <row r="675" spans="1:16" x14ac:dyDescent="0.25">
      <c r="A675" s="32">
        <v>42195</v>
      </c>
      <c r="B675" s="33">
        <v>1789</v>
      </c>
      <c r="C675" s="33" t="str">
        <f t="shared" si="30"/>
        <v>1</v>
      </c>
      <c r="D675" s="33" t="s">
        <v>10</v>
      </c>
      <c r="E675" s="34" t="str">
        <f t="shared" si="31"/>
        <v>BOGOTA</v>
      </c>
      <c r="F675" s="33" t="str">
        <f>VLOOKUP(D675,[1]Hoja2!$A$2:$B$75,2,FALSE)</f>
        <v>FIORELLA FALASCHINI CAVUOTO</v>
      </c>
      <c r="G675" s="33" t="s">
        <v>192</v>
      </c>
      <c r="H675" s="35"/>
      <c r="I675" s="35"/>
      <c r="J675" s="36">
        <v>42195</v>
      </c>
      <c r="K675" s="37">
        <v>15070088</v>
      </c>
      <c r="L675" s="36">
        <v>42222</v>
      </c>
      <c r="M675" s="38"/>
      <c r="N675" s="61"/>
      <c r="O675" s="39" t="s">
        <v>339</v>
      </c>
      <c r="P675" s="30">
        <f t="shared" si="32"/>
        <v>0</v>
      </c>
    </row>
    <row r="676" spans="1:16" x14ac:dyDescent="0.25">
      <c r="A676" s="32">
        <v>42195</v>
      </c>
      <c r="B676" s="33">
        <v>8000879</v>
      </c>
      <c r="C676" s="33" t="str">
        <f t="shared" si="30"/>
        <v>8</v>
      </c>
      <c r="D676" s="33" t="s">
        <v>102</v>
      </c>
      <c r="E676" s="34" t="str">
        <f t="shared" si="31"/>
        <v>MEDELLIN</v>
      </c>
      <c r="F676" s="33" t="str">
        <f>VLOOKUP(D676,[1]Hoja2!$A$2:$B$75,2,FALSE)</f>
        <v>AICARDO ROMAN</v>
      </c>
      <c r="G676" s="33" t="s">
        <v>150</v>
      </c>
      <c r="H676" s="35"/>
      <c r="I676" s="35"/>
      <c r="J676" s="36">
        <v>42198</v>
      </c>
      <c r="K676" s="37">
        <v>15078092</v>
      </c>
      <c r="L676" s="36">
        <v>42226</v>
      </c>
      <c r="M676" s="38"/>
      <c r="N676" s="61"/>
      <c r="O676" s="39" t="s">
        <v>339</v>
      </c>
      <c r="P676" s="30">
        <f t="shared" si="32"/>
        <v>3</v>
      </c>
    </row>
    <row r="677" spans="1:16" x14ac:dyDescent="0.25">
      <c r="A677" s="32">
        <v>42198</v>
      </c>
      <c r="B677" s="33">
        <v>1797</v>
      </c>
      <c r="C677" s="33" t="str">
        <f t="shared" si="30"/>
        <v>1</v>
      </c>
      <c r="D677" s="33" t="s">
        <v>10</v>
      </c>
      <c r="E677" s="34" t="str">
        <f t="shared" si="31"/>
        <v>BOGOTA</v>
      </c>
      <c r="F677" s="33" t="str">
        <f>VLOOKUP(D677,[1]Hoja2!$A$2:$B$75,2,FALSE)</f>
        <v>FIORELLA FALASCHINI CAVUOTO</v>
      </c>
      <c r="G677" s="33" t="s">
        <v>464</v>
      </c>
      <c r="H677" s="35"/>
      <c r="I677" s="35"/>
      <c r="J677" s="36">
        <v>42198</v>
      </c>
      <c r="K677" s="37">
        <v>15070093</v>
      </c>
      <c r="L677" s="36">
        <v>42226</v>
      </c>
      <c r="M677" s="38"/>
      <c r="N677" s="61"/>
      <c r="O677" s="39" t="s">
        <v>339</v>
      </c>
      <c r="P677" s="30">
        <f t="shared" si="32"/>
        <v>0</v>
      </c>
    </row>
    <row r="678" spans="1:16" x14ac:dyDescent="0.25">
      <c r="A678" s="32">
        <v>42198</v>
      </c>
      <c r="B678" s="33">
        <v>1791</v>
      </c>
      <c r="C678" s="33" t="str">
        <f t="shared" si="30"/>
        <v>1</v>
      </c>
      <c r="D678" s="33" t="s">
        <v>14</v>
      </c>
      <c r="E678" s="34" t="str">
        <f t="shared" si="31"/>
        <v>BOGOTA</v>
      </c>
      <c r="F678" s="33" t="str">
        <f>VLOOKUP(D678,[1]Hoja2!$A$2:$B$75,2,FALSE)</f>
        <v>BEATRIZ BAIN</v>
      </c>
      <c r="G678" s="33" t="s">
        <v>465</v>
      </c>
      <c r="H678" s="35"/>
      <c r="I678" s="35"/>
      <c r="J678" s="36">
        <v>42199</v>
      </c>
      <c r="K678" s="37">
        <v>15070094</v>
      </c>
      <c r="L678" s="36">
        <v>42226</v>
      </c>
      <c r="M678" s="38"/>
      <c r="N678" s="38"/>
      <c r="O678" s="39" t="s">
        <v>364</v>
      </c>
      <c r="P678" s="30">
        <f t="shared" si="32"/>
        <v>1</v>
      </c>
    </row>
    <row r="679" spans="1:16" x14ac:dyDescent="0.25">
      <c r="A679" s="32">
        <v>42198</v>
      </c>
      <c r="B679" s="33">
        <v>1777</v>
      </c>
      <c r="C679" s="33" t="str">
        <f t="shared" si="30"/>
        <v>1</v>
      </c>
      <c r="D679" s="33" t="s">
        <v>9</v>
      </c>
      <c r="E679" s="34" t="str">
        <f t="shared" si="31"/>
        <v>BOGOTA</v>
      </c>
      <c r="F679" s="33" t="str">
        <f>VLOOKUP(D679,[1]Hoja2!$A$2:$B$75,2,FALSE)</f>
        <v>CLARA SANTAMARIA</v>
      </c>
      <c r="G679" s="33" t="s">
        <v>466</v>
      </c>
      <c r="H679" s="35"/>
      <c r="I679" s="35"/>
      <c r="J679" s="36">
        <v>42199</v>
      </c>
      <c r="K679" s="37">
        <v>15070100</v>
      </c>
      <c r="L679" s="36">
        <v>42226</v>
      </c>
      <c r="M679" s="38"/>
      <c r="N679" s="61"/>
      <c r="O679" s="39" t="s">
        <v>339</v>
      </c>
      <c r="P679" s="30">
        <f t="shared" si="32"/>
        <v>1</v>
      </c>
    </row>
    <row r="680" spans="1:16" ht="15.75" customHeight="1" x14ac:dyDescent="0.25">
      <c r="A680" s="32">
        <v>42198</v>
      </c>
      <c r="B680" s="33">
        <v>6000730</v>
      </c>
      <c r="C680" s="33" t="str">
        <f t="shared" si="30"/>
        <v>6</v>
      </c>
      <c r="D680" s="33" t="s">
        <v>40</v>
      </c>
      <c r="E680" s="34" t="str">
        <f t="shared" si="31"/>
        <v>CALI</v>
      </c>
      <c r="F680" s="33" t="str">
        <f>VLOOKUP(D680,[1]Hoja2!$A$2:$B$75,2,FALSE)</f>
        <v>DIANA SOFIA OSPINA TOBON</v>
      </c>
      <c r="G680" s="33" t="s">
        <v>467</v>
      </c>
      <c r="H680" s="35"/>
      <c r="I680" s="35"/>
      <c r="J680" s="36">
        <v>42199</v>
      </c>
      <c r="K680" s="37">
        <v>15076098</v>
      </c>
      <c r="L680" s="36">
        <v>42226</v>
      </c>
      <c r="M680" s="38"/>
      <c r="N680" s="38"/>
      <c r="O680" s="39" t="s">
        <v>364</v>
      </c>
      <c r="P680" s="30">
        <f t="shared" si="32"/>
        <v>1</v>
      </c>
    </row>
    <row r="681" spans="1:16" x14ac:dyDescent="0.25">
      <c r="A681" s="32">
        <v>42198</v>
      </c>
      <c r="B681" s="33">
        <v>6000731</v>
      </c>
      <c r="C681" s="33" t="str">
        <f t="shared" si="30"/>
        <v>6</v>
      </c>
      <c r="D681" s="33" t="s">
        <v>40</v>
      </c>
      <c r="E681" s="34" t="str">
        <f t="shared" si="31"/>
        <v>CALI</v>
      </c>
      <c r="F681" s="33" t="str">
        <f>VLOOKUP(D681,[1]Hoja2!$A$2:$B$75,2,FALSE)</f>
        <v>DIANA SOFIA OSPINA TOBON</v>
      </c>
      <c r="G681" s="33" t="s">
        <v>101</v>
      </c>
      <c r="H681" s="35"/>
      <c r="I681" s="35"/>
      <c r="J681" s="36">
        <v>42199</v>
      </c>
      <c r="K681" s="37">
        <v>15076096</v>
      </c>
      <c r="L681" s="36">
        <v>42226</v>
      </c>
      <c r="M681" s="38"/>
      <c r="N681" s="38"/>
      <c r="O681" s="39" t="s">
        <v>364</v>
      </c>
      <c r="P681" s="30">
        <f t="shared" si="32"/>
        <v>1</v>
      </c>
    </row>
    <row r="682" spans="1:16" x14ac:dyDescent="0.25">
      <c r="A682" s="32">
        <v>42198</v>
      </c>
      <c r="B682" s="33">
        <v>6000733</v>
      </c>
      <c r="C682" s="33" t="str">
        <f t="shared" si="30"/>
        <v>6</v>
      </c>
      <c r="D682" s="33" t="s">
        <v>40</v>
      </c>
      <c r="E682" s="34" t="str">
        <f t="shared" si="31"/>
        <v>CALI</v>
      </c>
      <c r="F682" s="33" t="str">
        <f>VLOOKUP(D682,[1]Hoja2!$A$2:$B$75,2,FALSE)</f>
        <v>DIANA SOFIA OSPINA TOBON</v>
      </c>
      <c r="G682" s="33" t="s">
        <v>468</v>
      </c>
      <c r="H682" s="35"/>
      <c r="I682" s="35"/>
      <c r="J682" s="36">
        <v>42199</v>
      </c>
      <c r="K682" s="37">
        <v>15076097</v>
      </c>
      <c r="L682" s="36">
        <v>42226</v>
      </c>
      <c r="M682" s="38"/>
      <c r="N682" s="61"/>
      <c r="O682" s="39" t="s">
        <v>339</v>
      </c>
      <c r="P682" s="30">
        <f t="shared" si="32"/>
        <v>1</v>
      </c>
    </row>
    <row r="683" spans="1:16" x14ac:dyDescent="0.25">
      <c r="A683" s="55">
        <v>42199</v>
      </c>
      <c r="B683" s="43">
        <v>1738</v>
      </c>
      <c r="C683" s="33" t="str">
        <f t="shared" si="30"/>
        <v>1</v>
      </c>
      <c r="D683" s="33" t="s">
        <v>10</v>
      </c>
      <c r="E683" s="34" t="str">
        <f t="shared" si="31"/>
        <v>BOGOTA</v>
      </c>
      <c r="F683" s="33" t="str">
        <f>VLOOKUP(D683,[1]Hoja2!$A$2:$B$75,2,FALSE)</f>
        <v>FIORELLA FALASCHINI CAVUOTO</v>
      </c>
      <c r="G683" s="43" t="s">
        <v>469</v>
      </c>
      <c r="H683" s="56"/>
      <c r="I683" s="56"/>
      <c r="J683" s="36">
        <v>42200</v>
      </c>
      <c r="K683" s="39">
        <v>15070103</v>
      </c>
      <c r="L683" s="57">
        <v>42237</v>
      </c>
      <c r="M683" s="38"/>
      <c r="N683" s="38"/>
      <c r="O683" s="39" t="s">
        <v>364</v>
      </c>
      <c r="P683" s="30">
        <f t="shared" si="32"/>
        <v>1</v>
      </c>
    </row>
    <row r="684" spans="1:16" ht="12.75" customHeight="1" x14ac:dyDescent="0.25">
      <c r="A684" s="55">
        <v>42199</v>
      </c>
      <c r="B684" s="43">
        <v>1671</v>
      </c>
      <c r="C684" s="33" t="str">
        <f t="shared" si="30"/>
        <v>1</v>
      </c>
      <c r="D684" s="43" t="s">
        <v>12</v>
      </c>
      <c r="E684" s="34" t="str">
        <f t="shared" si="31"/>
        <v>BOGOTA</v>
      </c>
      <c r="F684" s="33" t="str">
        <f>VLOOKUP(D684,[1]Hoja2!$A$2:$B$75,2,FALSE)</f>
        <v>NORMA ROCIO GOMEZ</v>
      </c>
      <c r="G684" s="43" t="s">
        <v>470</v>
      </c>
      <c r="H684" s="35"/>
      <c r="I684" s="35"/>
      <c r="J684" s="36">
        <v>42199</v>
      </c>
      <c r="K684" s="39">
        <v>15070099</v>
      </c>
      <c r="L684" s="57">
        <v>42226</v>
      </c>
      <c r="M684" s="38"/>
      <c r="N684" s="61"/>
      <c r="O684" s="39" t="s">
        <v>339</v>
      </c>
      <c r="P684" s="30">
        <f t="shared" si="32"/>
        <v>0</v>
      </c>
    </row>
    <row r="685" spans="1:16" x14ac:dyDescent="0.25">
      <c r="A685" s="55">
        <v>42199</v>
      </c>
      <c r="B685" s="43">
        <v>8000903</v>
      </c>
      <c r="C685" s="33" t="str">
        <f t="shared" si="30"/>
        <v>8</v>
      </c>
      <c r="D685" s="33" t="s">
        <v>13</v>
      </c>
      <c r="E685" s="34" t="str">
        <f t="shared" si="31"/>
        <v>MEDELLIN</v>
      </c>
      <c r="F685" s="33" t="str">
        <f>VLOOKUP(D685,[1]Hoja2!$A$2:$B$75,2,FALSE)</f>
        <v>LINA MARIA LONDOÑO VEGA</v>
      </c>
      <c r="G685" s="43" t="s">
        <v>471</v>
      </c>
      <c r="H685" s="35"/>
      <c r="I685" s="35"/>
      <c r="J685" s="36">
        <v>42200</v>
      </c>
      <c r="K685" s="39">
        <v>15078102</v>
      </c>
      <c r="L685" s="57">
        <v>42227</v>
      </c>
      <c r="M685" s="38"/>
      <c r="N685" s="61"/>
      <c r="O685" s="39" t="s">
        <v>339</v>
      </c>
      <c r="P685" s="30">
        <f t="shared" si="32"/>
        <v>1</v>
      </c>
    </row>
    <row r="686" spans="1:16" x14ac:dyDescent="0.25">
      <c r="A686" s="55">
        <v>42199</v>
      </c>
      <c r="B686" s="43">
        <v>1801</v>
      </c>
      <c r="C686" s="33" t="str">
        <f t="shared" si="30"/>
        <v>1</v>
      </c>
      <c r="D686" s="33" t="s">
        <v>14</v>
      </c>
      <c r="E686" s="34" t="str">
        <f t="shared" si="31"/>
        <v>BOGOTA</v>
      </c>
      <c r="F686" s="33" t="str">
        <f>VLOOKUP(D686,[1]Hoja2!$A$2:$B$75,2,FALSE)</f>
        <v>BEATRIZ BAIN</v>
      </c>
      <c r="G686" s="43" t="s">
        <v>465</v>
      </c>
      <c r="H686" s="56"/>
      <c r="I686" s="56"/>
      <c r="J686" s="36">
        <v>42200</v>
      </c>
      <c r="K686" s="39">
        <v>15070106</v>
      </c>
      <c r="L686" s="57">
        <v>42227</v>
      </c>
      <c r="M686" s="38"/>
      <c r="N686" s="38"/>
      <c r="O686" s="39" t="s">
        <v>364</v>
      </c>
      <c r="P686" s="30">
        <f t="shared" si="32"/>
        <v>1</v>
      </c>
    </row>
    <row r="687" spans="1:16" x14ac:dyDescent="0.25">
      <c r="A687" s="55">
        <v>42200</v>
      </c>
      <c r="B687" s="43">
        <v>1809</v>
      </c>
      <c r="C687" s="33" t="str">
        <f t="shared" si="30"/>
        <v>1</v>
      </c>
      <c r="D687" s="33" t="s">
        <v>9</v>
      </c>
      <c r="E687" s="34" t="str">
        <f t="shared" si="31"/>
        <v>BOGOTA</v>
      </c>
      <c r="F687" s="33" t="str">
        <f>VLOOKUP(D687,[1]Hoja2!$A$2:$B$75,2,FALSE)</f>
        <v>CLARA SANTAMARIA</v>
      </c>
      <c r="G687" s="43" t="s">
        <v>458</v>
      </c>
      <c r="H687" s="35"/>
      <c r="I687" s="35"/>
      <c r="J687" s="36">
        <v>42200</v>
      </c>
      <c r="K687" s="39">
        <v>15078107</v>
      </c>
      <c r="L687" s="57">
        <v>42227</v>
      </c>
      <c r="M687" s="38"/>
      <c r="N687" s="61"/>
      <c r="O687" s="39" t="s">
        <v>339</v>
      </c>
      <c r="P687" s="30">
        <f t="shared" si="32"/>
        <v>0</v>
      </c>
    </row>
    <row r="688" spans="1:16" x14ac:dyDescent="0.25">
      <c r="A688" s="55">
        <v>42200</v>
      </c>
      <c r="B688" s="43">
        <v>8000845</v>
      </c>
      <c r="C688" s="33" t="str">
        <f t="shared" si="30"/>
        <v>8</v>
      </c>
      <c r="D688" s="43" t="s">
        <v>11</v>
      </c>
      <c r="E688" s="34" t="str">
        <f t="shared" si="31"/>
        <v>MEDELLIN</v>
      </c>
      <c r="F688" s="33" t="str">
        <f>VLOOKUP(D688,[1]Hoja2!$A$2:$B$75,2,FALSE)</f>
        <v>LUZ STELLA CASTRO LOPERA</v>
      </c>
      <c r="G688" s="43" t="s">
        <v>335</v>
      </c>
      <c r="H688" s="35"/>
      <c r="I688" s="35"/>
      <c r="J688" s="36">
        <v>42200</v>
      </c>
      <c r="K688" s="39">
        <v>15078105</v>
      </c>
      <c r="L688" s="57">
        <v>42227</v>
      </c>
      <c r="M688" s="38"/>
      <c r="N688" s="61"/>
      <c r="O688" s="39" t="s">
        <v>339</v>
      </c>
      <c r="P688" s="30">
        <f t="shared" si="32"/>
        <v>0</v>
      </c>
    </row>
    <row r="689" spans="1:16" x14ac:dyDescent="0.25">
      <c r="A689" s="55">
        <v>42200</v>
      </c>
      <c r="B689" s="43">
        <v>8000916</v>
      </c>
      <c r="C689" s="33" t="str">
        <f t="shared" si="30"/>
        <v>8</v>
      </c>
      <c r="D689" s="43" t="s">
        <v>11</v>
      </c>
      <c r="E689" s="34" t="str">
        <f t="shared" si="31"/>
        <v>MEDELLIN</v>
      </c>
      <c r="F689" s="33" t="str">
        <f>VLOOKUP(D689,[1]Hoja2!$A$2:$B$75,2,FALSE)</f>
        <v>LUZ STELLA CASTRO LOPERA</v>
      </c>
      <c r="G689" s="43" t="s">
        <v>168</v>
      </c>
      <c r="H689" s="35"/>
      <c r="I689" s="35"/>
      <c r="J689" s="36">
        <v>42200</v>
      </c>
      <c r="K689" s="39">
        <v>15078104</v>
      </c>
      <c r="L689" s="57">
        <v>42227</v>
      </c>
      <c r="M689" s="38"/>
      <c r="N689" s="61"/>
      <c r="O689" s="39" t="s">
        <v>339</v>
      </c>
      <c r="P689" s="30">
        <f t="shared" si="32"/>
        <v>0</v>
      </c>
    </row>
    <row r="690" spans="1:16" ht="17.25" customHeight="1" x14ac:dyDescent="0.25">
      <c r="A690" s="55">
        <v>42200</v>
      </c>
      <c r="B690" s="43">
        <v>8000912</v>
      </c>
      <c r="C690" s="33" t="str">
        <f t="shared" si="30"/>
        <v>8</v>
      </c>
      <c r="D690" s="43" t="s">
        <v>41</v>
      </c>
      <c r="E690" s="34" t="str">
        <f t="shared" si="31"/>
        <v>MEDELLIN</v>
      </c>
      <c r="F690" s="33" t="str">
        <f>VLOOKUP(D690,[1]Hoja2!$A$2:$B$75,2,FALSE)</f>
        <v>ALEJANDRA EUGENIA LONDOÑO OROZCO</v>
      </c>
      <c r="G690" s="43" t="s">
        <v>472</v>
      </c>
      <c r="H690" s="56"/>
      <c r="I690" s="56"/>
      <c r="J690" s="36">
        <v>42200</v>
      </c>
      <c r="K690" s="39">
        <v>15078108</v>
      </c>
      <c r="L690" s="57">
        <v>42227</v>
      </c>
      <c r="M690" s="38"/>
      <c r="N690" s="38"/>
      <c r="O690" s="39" t="s">
        <v>364</v>
      </c>
      <c r="P690" s="30">
        <f t="shared" si="32"/>
        <v>0</v>
      </c>
    </row>
    <row r="691" spans="1:16" ht="30" x14ac:dyDescent="0.25">
      <c r="A691" s="55">
        <v>42201</v>
      </c>
      <c r="B691" s="43">
        <v>682</v>
      </c>
      <c r="C691" s="33" t="str">
        <f t="shared" si="30"/>
        <v>6</v>
      </c>
      <c r="D691" s="43" t="s">
        <v>38</v>
      </c>
      <c r="E691" s="34" t="str">
        <f t="shared" si="31"/>
        <v>CALI</v>
      </c>
      <c r="F691" s="33" t="str">
        <f>VLOOKUP(D691,[1]Hoja2!$A$2:$B$75,2,FALSE)</f>
        <v>SANTIAGO VENGOECHEA</v>
      </c>
      <c r="G691" s="43" t="s">
        <v>473</v>
      </c>
      <c r="H691" s="35">
        <f>VLOOKUP(B691,[1]Hoja9!$C$3:$M$636,5,)</f>
        <v>42201</v>
      </c>
      <c r="I691" s="35">
        <f>VLOOKUP(B691,[1]Hoja9!$C$3:$M$636,6,)</f>
        <v>42206</v>
      </c>
      <c r="J691" s="36">
        <v>42208</v>
      </c>
      <c r="K691" s="39">
        <v>15070122</v>
      </c>
      <c r="L691" s="57">
        <v>42247</v>
      </c>
      <c r="M691" s="38"/>
      <c r="N691" s="61" t="str">
        <f>VLOOKUP(B691,[1]Hoja9!$C$3:$M$636,11,)</f>
        <v>FALTABAN ACABADOS Y ESQUEMAS DE PASACABLES (SE DIVIDIO LA OP PARA PODER RADICAR)</v>
      </c>
      <c r="O691" s="39" t="s">
        <v>339</v>
      </c>
      <c r="P691" s="30">
        <f t="shared" si="32"/>
        <v>7</v>
      </c>
    </row>
    <row r="692" spans="1:16" x14ac:dyDescent="0.25">
      <c r="A692" s="55">
        <v>42201</v>
      </c>
      <c r="B692" s="43">
        <v>1767</v>
      </c>
      <c r="C692" s="33" t="str">
        <f t="shared" si="30"/>
        <v>1</v>
      </c>
      <c r="D692" s="43" t="s">
        <v>35</v>
      </c>
      <c r="E692" s="34" t="str">
        <f t="shared" si="31"/>
        <v>BOGOTA</v>
      </c>
      <c r="F692" s="33" t="str">
        <f>VLOOKUP(D692,[1]Hoja2!$A$2:$B$75,2,FALSE)</f>
        <v>JAVIER RAMIREZ</v>
      </c>
      <c r="G692" s="43" t="s">
        <v>474</v>
      </c>
      <c r="H692" s="56"/>
      <c r="I692" s="56"/>
      <c r="J692" s="36">
        <v>42201</v>
      </c>
      <c r="K692" s="39">
        <v>15070110</v>
      </c>
      <c r="L692" s="57">
        <v>42229</v>
      </c>
      <c r="M692" s="38"/>
      <c r="N692" s="38"/>
      <c r="O692" s="39" t="s">
        <v>364</v>
      </c>
      <c r="P692" s="30">
        <f t="shared" si="32"/>
        <v>0</v>
      </c>
    </row>
    <row r="693" spans="1:16" x14ac:dyDescent="0.25">
      <c r="A693" s="55">
        <v>42201</v>
      </c>
      <c r="B693" s="43">
        <v>6000732</v>
      </c>
      <c r="C693" s="33" t="str">
        <f t="shared" si="30"/>
        <v>6</v>
      </c>
      <c r="D693" s="43" t="s">
        <v>40</v>
      </c>
      <c r="E693" s="34" t="str">
        <f t="shared" si="31"/>
        <v>CALI</v>
      </c>
      <c r="F693" s="33" t="str">
        <f>VLOOKUP(D693,[1]Hoja2!$A$2:$B$75,2,FALSE)</f>
        <v>DIANA SOFIA OSPINA TOBON</v>
      </c>
      <c r="G693" s="43" t="s">
        <v>101</v>
      </c>
      <c r="H693" s="35"/>
      <c r="I693" s="35"/>
      <c r="J693" s="36">
        <v>42202</v>
      </c>
      <c r="K693" s="39">
        <v>15076111</v>
      </c>
      <c r="L693" s="57">
        <v>42229</v>
      </c>
      <c r="M693" s="38"/>
      <c r="N693" s="61"/>
      <c r="O693" s="39" t="s">
        <v>339</v>
      </c>
      <c r="P693" s="30">
        <f t="shared" si="32"/>
        <v>1</v>
      </c>
    </row>
    <row r="694" spans="1:16" ht="30" x14ac:dyDescent="0.25">
      <c r="A694" s="55">
        <v>42201</v>
      </c>
      <c r="B694" s="43">
        <v>8000853</v>
      </c>
      <c r="C694" s="33" t="str">
        <f t="shared" si="30"/>
        <v>8</v>
      </c>
      <c r="D694" s="43" t="s">
        <v>11</v>
      </c>
      <c r="E694" s="34" t="str">
        <f t="shared" si="31"/>
        <v>MEDELLIN</v>
      </c>
      <c r="F694" s="33" t="str">
        <f>VLOOKUP(D694,[1]Hoja2!$A$2:$B$75,2,FALSE)</f>
        <v>LUZ STELLA CASTRO LOPERA</v>
      </c>
      <c r="G694" s="43" t="s">
        <v>430</v>
      </c>
      <c r="H694" s="35">
        <f>VLOOKUP(B694,[1]Hoja9!$C$3:$M$636,5,)</f>
        <v>42202</v>
      </c>
      <c r="I694" s="35">
        <f>VLOOKUP(B694,[1]Hoja9!$C$3:$M$636,6,)</f>
        <v>42202</v>
      </c>
      <c r="J694" s="36">
        <v>42206</v>
      </c>
      <c r="K694" s="39">
        <v>15078115</v>
      </c>
      <c r="L694" s="57">
        <v>42233</v>
      </c>
      <c r="M694" s="38"/>
      <c r="N694" s="61" t="str">
        <f>VLOOKUP(B694,[1]Hoja9!$C$3:$M$636,11,)</f>
        <v>FALTABA APROBACION CLIENTE (MENOS 3 DIAS FIN DE SEMANA CON PUENTE)</v>
      </c>
      <c r="O694" s="39" t="s">
        <v>339</v>
      </c>
      <c r="P694" s="30">
        <f t="shared" si="32"/>
        <v>5</v>
      </c>
    </row>
    <row r="695" spans="1:16" s="63" customFormat="1" ht="30" x14ac:dyDescent="0.25">
      <c r="A695" s="32">
        <v>42201</v>
      </c>
      <c r="B695" s="33">
        <v>1811</v>
      </c>
      <c r="C695" s="33" t="str">
        <f t="shared" si="30"/>
        <v>1</v>
      </c>
      <c r="D695" s="33" t="s">
        <v>425</v>
      </c>
      <c r="E695" s="34" t="str">
        <f t="shared" si="31"/>
        <v>BOGOTA</v>
      </c>
      <c r="F695" s="33" t="str">
        <f>VLOOKUP(D695,[1]Hoja2!$A$2:$B$75,2,FALSE)</f>
        <v>ANNA  CRISTINA MEJIA</v>
      </c>
      <c r="G695" s="33" t="s">
        <v>475</v>
      </c>
      <c r="H695" s="35"/>
      <c r="I695" s="35"/>
      <c r="J695" s="36">
        <v>42208</v>
      </c>
      <c r="K695" s="37">
        <v>15070134</v>
      </c>
      <c r="L695" s="36">
        <v>42236</v>
      </c>
      <c r="M695" s="38"/>
      <c r="N695" s="62" t="s">
        <v>408</v>
      </c>
      <c r="O695" s="37" t="s">
        <v>364</v>
      </c>
      <c r="P695" s="30">
        <f t="shared" si="32"/>
        <v>7</v>
      </c>
    </row>
    <row r="696" spans="1:16" s="63" customFormat="1" x14ac:dyDescent="0.25">
      <c r="A696" s="32">
        <v>42202</v>
      </c>
      <c r="B696" s="33">
        <v>1814</v>
      </c>
      <c r="C696" s="33" t="str">
        <f t="shared" si="30"/>
        <v>1</v>
      </c>
      <c r="D696" s="33" t="s">
        <v>9</v>
      </c>
      <c r="E696" s="34" t="str">
        <f t="shared" si="31"/>
        <v>BOGOTA</v>
      </c>
      <c r="F696" s="33" t="str">
        <f>VLOOKUP(D696,[1]Hoja2!$A$2:$B$75,2,FALSE)</f>
        <v>CLARA SANTAMARIA</v>
      </c>
      <c r="G696" s="33" t="s">
        <v>476</v>
      </c>
      <c r="H696" s="35"/>
      <c r="I696" s="35"/>
      <c r="J696" s="36">
        <v>42206</v>
      </c>
      <c r="K696" s="37">
        <v>15070116</v>
      </c>
      <c r="L696" s="36">
        <v>42233</v>
      </c>
      <c r="M696" s="38"/>
      <c r="N696" s="61"/>
      <c r="O696" s="37" t="s">
        <v>339</v>
      </c>
      <c r="P696" s="30">
        <f t="shared" si="32"/>
        <v>4</v>
      </c>
    </row>
    <row r="697" spans="1:16" s="63" customFormat="1" x14ac:dyDescent="0.25">
      <c r="A697" s="32">
        <v>42202</v>
      </c>
      <c r="B697" s="33">
        <v>1772</v>
      </c>
      <c r="C697" s="33" t="str">
        <f t="shared" si="30"/>
        <v>1</v>
      </c>
      <c r="D697" s="33" t="s">
        <v>29</v>
      </c>
      <c r="E697" s="34" t="str">
        <f t="shared" si="31"/>
        <v>BOGOTA</v>
      </c>
      <c r="F697" s="33" t="str">
        <f>VLOOKUP(D697,[1]Hoja2!$A$2:$B$75,2,FALSE)</f>
        <v>MARINA DIAZ</v>
      </c>
      <c r="G697" s="33" t="s">
        <v>477</v>
      </c>
      <c r="H697" s="35"/>
      <c r="I697" s="35"/>
      <c r="J697" s="36">
        <v>42206</v>
      </c>
      <c r="K697" s="37">
        <v>15070121</v>
      </c>
      <c r="L697" s="36">
        <v>42233</v>
      </c>
      <c r="M697" s="38"/>
      <c r="N697" s="62"/>
      <c r="O697" s="37" t="s">
        <v>364</v>
      </c>
      <c r="P697" s="30">
        <f t="shared" si="32"/>
        <v>4</v>
      </c>
    </row>
    <row r="698" spans="1:16" s="63" customFormat="1" x14ac:dyDescent="0.25">
      <c r="A698" s="32">
        <v>42202</v>
      </c>
      <c r="B698" s="33">
        <v>1813</v>
      </c>
      <c r="C698" s="33" t="str">
        <f t="shared" si="30"/>
        <v>1</v>
      </c>
      <c r="D698" s="33" t="s">
        <v>15</v>
      </c>
      <c r="E698" s="34" t="str">
        <f t="shared" si="31"/>
        <v>BOGOTA</v>
      </c>
      <c r="F698" s="33" t="str">
        <f>VLOOKUP(D698,[1]Hoja2!$A$2:$B$75,2,FALSE)</f>
        <v>ELIZABETH ACOSTA</v>
      </c>
      <c r="G698" s="33" t="s">
        <v>478</v>
      </c>
      <c r="H698" s="35"/>
      <c r="I698" s="35"/>
      <c r="J698" s="36">
        <v>42206</v>
      </c>
      <c r="K698" s="37">
        <v>15070119</v>
      </c>
      <c r="L698" s="36">
        <v>42233</v>
      </c>
      <c r="M698" s="38"/>
      <c r="N698" s="61"/>
      <c r="O698" s="37" t="s">
        <v>339</v>
      </c>
      <c r="P698" s="30">
        <f t="shared" si="32"/>
        <v>4</v>
      </c>
    </row>
    <row r="699" spans="1:16" s="63" customFormat="1" x14ac:dyDescent="0.25">
      <c r="A699" s="32">
        <v>42202</v>
      </c>
      <c r="B699" s="33">
        <v>8000929</v>
      </c>
      <c r="C699" s="33" t="str">
        <f t="shared" si="30"/>
        <v>8</v>
      </c>
      <c r="D699" s="33" t="s">
        <v>13</v>
      </c>
      <c r="E699" s="34" t="str">
        <f t="shared" si="31"/>
        <v>MEDELLIN</v>
      </c>
      <c r="F699" s="33" t="str">
        <f>VLOOKUP(D699,[1]Hoja2!$A$2:$B$75,2,FALSE)</f>
        <v>LINA MARIA LONDOÑO VEGA</v>
      </c>
      <c r="G699" s="33" t="s">
        <v>320</v>
      </c>
      <c r="H699" s="35"/>
      <c r="I699" s="35"/>
      <c r="J699" s="36">
        <v>42206</v>
      </c>
      <c r="K699" s="37">
        <v>15078114</v>
      </c>
      <c r="L699" s="36">
        <v>42233</v>
      </c>
      <c r="M699" s="38"/>
      <c r="N699" s="62"/>
      <c r="O699" s="37" t="s">
        <v>364</v>
      </c>
      <c r="P699" s="30">
        <f t="shared" si="32"/>
        <v>4</v>
      </c>
    </row>
    <row r="700" spans="1:16" s="63" customFormat="1" x14ac:dyDescent="0.25">
      <c r="A700" s="32">
        <v>42202</v>
      </c>
      <c r="B700" s="33">
        <v>8000930</v>
      </c>
      <c r="C700" s="33" t="str">
        <f t="shared" si="30"/>
        <v>8</v>
      </c>
      <c r="D700" s="33" t="s">
        <v>13</v>
      </c>
      <c r="E700" s="34" t="str">
        <f t="shared" si="31"/>
        <v>MEDELLIN</v>
      </c>
      <c r="F700" s="33" t="str">
        <f>VLOOKUP(D700,[1]Hoja2!$A$2:$B$75,2,FALSE)</f>
        <v>LINA MARIA LONDOÑO VEGA</v>
      </c>
      <c r="G700" s="33" t="s">
        <v>240</v>
      </c>
      <c r="H700" s="35"/>
      <c r="I700" s="35"/>
      <c r="J700" s="36">
        <v>42206</v>
      </c>
      <c r="K700" s="37">
        <v>15078117</v>
      </c>
      <c r="L700" s="36">
        <v>42233</v>
      </c>
      <c r="M700" s="38"/>
      <c r="N700" s="62"/>
      <c r="O700" s="37" t="s">
        <v>364</v>
      </c>
      <c r="P700" s="30">
        <f t="shared" si="32"/>
        <v>4</v>
      </c>
    </row>
    <row r="701" spans="1:16" s="63" customFormat="1" x14ac:dyDescent="0.25">
      <c r="A701" s="32">
        <v>42202</v>
      </c>
      <c r="B701" s="33">
        <v>8000885</v>
      </c>
      <c r="C701" s="33" t="str">
        <f t="shared" si="30"/>
        <v>8</v>
      </c>
      <c r="D701" s="33" t="s">
        <v>41</v>
      </c>
      <c r="E701" s="34" t="str">
        <f t="shared" si="31"/>
        <v>MEDELLIN</v>
      </c>
      <c r="F701" s="33" t="str">
        <f>VLOOKUP(D701,[1]Hoja2!$A$2:$B$75,2,FALSE)</f>
        <v>ALEJANDRA EUGENIA LONDOÑO OROZCO</v>
      </c>
      <c r="G701" s="33" t="s">
        <v>479</v>
      </c>
      <c r="H701" s="35"/>
      <c r="I701" s="35"/>
      <c r="J701" s="36">
        <v>42206</v>
      </c>
      <c r="K701" s="37">
        <v>15078112</v>
      </c>
      <c r="L701" s="36">
        <v>42233</v>
      </c>
      <c r="M701" s="38"/>
      <c r="N701" s="62"/>
      <c r="O701" s="37" t="s">
        <v>364</v>
      </c>
      <c r="P701" s="30">
        <f t="shared" si="32"/>
        <v>4</v>
      </c>
    </row>
    <row r="702" spans="1:16" s="63" customFormat="1" ht="30" x14ac:dyDescent="0.25">
      <c r="A702" s="32">
        <v>42202</v>
      </c>
      <c r="B702" s="33">
        <v>1816</v>
      </c>
      <c r="C702" s="33" t="str">
        <f t="shared" si="30"/>
        <v>1</v>
      </c>
      <c r="D702" s="33" t="s">
        <v>32</v>
      </c>
      <c r="E702" s="34" t="str">
        <f t="shared" si="31"/>
        <v>BOGOTA</v>
      </c>
      <c r="F702" s="33" t="str">
        <f>VLOOKUP(D702,[1]Hoja2!$A$2:$B$75,2,FALSE)</f>
        <v>ALVARO FLOREZ</v>
      </c>
      <c r="G702" s="33" t="s">
        <v>36</v>
      </c>
      <c r="H702" s="35"/>
      <c r="I702" s="35"/>
      <c r="J702" s="36">
        <v>42208</v>
      </c>
      <c r="K702" s="37">
        <v>15070137</v>
      </c>
      <c r="L702" s="36">
        <v>42247</v>
      </c>
      <c r="M702" s="38"/>
      <c r="N702" s="61" t="str">
        <f>VLOOKUP(B702,[1]Hoja9!$C$3:$M$636,11,)</f>
        <v>APROBACION CLIENTE (SE RADICO CON SALDO COLSUBSIDIO AUT POR ALFREDO SIERRA)</v>
      </c>
      <c r="O702" s="37" t="s">
        <v>339</v>
      </c>
      <c r="P702" s="30">
        <f t="shared" si="32"/>
        <v>6</v>
      </c>
    </row>
    <row r="703" spans="1:16" s="63" customFormat="1" x14ac:dyDescent="0.25">
      <c r="A703" s="32">
        <v>42202</v>
      </c>
      <c r="B703" s="33">
        <v>8000927</v>
      </c>
      <c r="C703" s="33" t="str">
        <f t="shared" si="30"/>
        <v>8</v>
      </c>
      <c r="D703" s="33" t="s">
        <v>13</v>
      </c>
      <c r="E703" s="34" t="str">
        <f t="shared" si="31"/>
        <v>MEDELLIN</v>
      </c>
      <c r="F703" s="33" t="str">
        <f>VLOOKUP(D703,[1]Hoja2!$A$2:$B$75,2,FALSE)</f>
        <v>LINA MARIA LONDOÑO VEGA</v>
      </c>
      <c r="G703" s="33" t="s">
        <v>480</v>
      </c>
      <c r="H703" s="35"/>
      <c r="I703" s="35"/>
      <c r="J703" s="36">
        <v>42206</v>
      </c>
      <c r="K703" s="37">
        <v>15078113</v>
      </c>
      <c r="L703" s="36">
        <v>42233</v>
      </c>
      <c r="M703" s="38"/>
      <c r="N703" s="62"/>
      <c r="O703" s="37" t="s">
        <v>364</v>
      </c>
      <c r="P703" s="30">
        <f t="shared" si="32"/>
        <v>4</v>
      </c>
    </row>
    <row r="704" spans="1:16" x14ac:dyDescent="0.25">
      <c r="A704" s="55">
        <v>42206</v>
      </c>
      <c r="B704" s="43">
        <v>1820</v>
      </c>
      <c r="C704" s="33" t="str">
        <f t="shared" si="30"/>
        <v>1</v>
      </c>
      <c r="D704" s="43" t="s">
        <v>481</v>
      </c>
      <c r="E704" s="34" t="str">
        <f t="shared" si="31"/>
        <v>BOGOTA</v>
      </c>
      <c r="F704" s="33" t="str">
        <f>VLOOKUP(D704,[1]Hoja2!$A$2:$B$75,2,FALSE)</f>
        <v>ADRIANA GRANADOS RODRIGUEZ</v>
      </c>
      <c r="G704" s="43" t="s">
        <v>482</v>
      </c>
      <c r="H704" s="35"/>
      <c r="I704" s="35"/>
      <c r="J704" s="36">
        <v>42208</v>
      </c>
      <c r="K704" s="39">
        <v>15070138</v>
      </c>
      <c r="L704" s="57">
        <v>42236</v>
      </c>
      <c r="M704" s="38"/>
      <c r="N704" s="61"/>
      <c r="O704" s="39" t="s">
        <v>339</v>
      </c>
      <c r="P704" s="30">
        <f t="shared" si="32"/>
        <v>2</v>
      </c>
    </row>
    <row r="705" spans="1:16" x14ac:dyDescent="0.25">
      <c r="A705" s="55">
        <v>42206</v>
      </c>
      <c r="B705" s="43">
        <v>1815</v>
      </c>
      <c r="C705" s="33" t="str">
        <f t="shared" si="30"/>
        <v>1</v>
      </c>
      <c r="D705" s="43" t="s">
        <v>14</v>
      </c>
      <c r="E705" s="34" t="str">
        <f t="shared" si="31"/>
        <v>BOGOTA</v>
      </c>
      <c r="F705" s="33" t="str">
        <f>VLOOKUP(D705,[1]Hoja2!$A$2:$B$75,2,FALSE)</f>
        <v>BEATRIZ BAIN</v>
      </c>
      <c r="G705" s="43" t="s">
        <v>465</v>
      </c>
      <c r="H705" s="56"/>
      <c r="I705" s="56"/>
      <c r="J705" s="36">
        <v>42206</v>
      </c>
      <c r="K705" s="39">
        <v>15070120</v>
      </c>
      <c r="L705" s="57">
        <v>42233</v>
      </c>
      <c r="M705" s="38"/>
      <c r="N705" s="38"/>
      <c r="O705" s="39" t="s">
        <v>364</v>
      </c>
      <c r="P705" s="30">
        <f t="shared" si="32"/>
        <v>0</v>
      </c>
    </row>
    <row r="706" spans="1:16" x14ac:dyDescent="0.25">
      <c r="A706" s="55">
        <v>42206</v>
      </c>
      <c r="B706" s="43">
        <v>8000913</v>
      </c>
      <c r="C706" s="33" t="str">
        <f t="shared" si="30"/>
        <v>8</v>
      </c>
      <c r="D706" s="43" t="s">
        <v>11</v>
      </c>
      <c r="E706" s="34" t="str">
        <f t="shared" si="31"/>
        <v>MEDELLIN</v>
      </c>
      <c r="F706" s="33" t="str">
        <f>VLOOKUP(D706,[1]Hoja2!$A$2:$B$75,2,FALSE)</f>
        <v>LUZ STELLA CASTRO LOPERA</v>
      </c>
      <c r="G706" s="43" t="s">
        <v>483</v>
      </c>
      <c r="H706" s="56"/>
      <c r="I706" s="56"/>
      <c r="J706" s="36">
        <v>42208</v>
      </c>
      <c r="K706" s="39">
        <v>15078130</v>
      </c>
      <c r="L706" s="57">
        <v>42236</v>
      </c>
      <c r="M706" s="38"/>
      <c r="N706" s="38"/>
      <c r="O706" s="39" t="s">
        <v>364</v>
      </c>
      <c r="P706" s="30">
        <f t="shared" si="32"/>
        <v>2</v>
      </c>
    </row>
    <row r="707" spans="1:16" x14ac:dyDescent="0.25">
      <c r="A707" s="55">
        <v>42206</v>
      </c>
      <c r="B707" s="43">
        <v>6000734</v>
      </c>
      <c r="C707" s="33" t="str">
        <f t="shared" ref="C707:C770" si="33">MID(B707,1,1)</f>
        <v>6</v>
      </c>
      <c r="D707" s="43" t="s">
        <v>40</v>
      </c>
      <c r="E707" s="34" t="str">
        <f t="shared" ref="E707:E770" si="34">IF(C707="1",$M$3,IF(C707="6",$M$4,IF(C707="8",$M$5,"")))</f>
        <v>CALI</v>
      </c>
      <c r="F707" s="33" t="str">
        <f>VLOOKUP(D707,[1]Hoja2!$A$2:$B$75,2,FALSE)</f>
        <v>DIANA SOFIA OSPINA TOBON</v>
      </c>
      <c r="G707" s="43" t="s">
        <v>101</v>
      </c>
      <c r="H707" s="35"/>
      <c r="I707" s="35"/>
      <c r="J707" s="36">
        <v>42208</v>
      </c>
      <c r="K707" s="39">
        <v>15076135</v>
      </c>
      <c r="L707" s="57">
        <v>42236</v>
      </c>
      <c r="M707" s="38"/>
      <c r="N707" s="61"/>
      <c r="O707" s="39" t="s">
        <v>339</v>
      </c>
      <c r="P707" s="30">
        <f t="shared" ref="P707:P770" si="35">J707-A707</f>
        <v>2</v>
      </c>
    </row>
    <row r="708" spans="1:16" x14ac:dyDescent="0.25">
      <c r="A708" s="55">
        <v>42206</v>
      </c>
      <c r="B708" s="43">
        <v>8000936</v>
      </c>
      <c r="C708" s="33" t="str">
        <f t="shared" si="33"/>
        <v>8</v>
      </c>
      <c r="D708" s="43" t="s">
        <v>11</v>
      </c>
      <c r="E708" s="34" t="str">
        <f t="shared" si="34"/>
        <v>MEDELLIN</v>
      </c>
      <c r="F708" s="33" t="str">
        <f>VLOOKUP(D708,[1]Hoja2!$A$2:$B$75,2,FALSE)</f>
        <v>LUZ STELLA CASTRO LOPERA</v>
      </c>
      <c r="G708" s="43" t="s">
        <v>53</v>
      </c>
      <c r="H708" s="56"/>
      <c r="I708" s="56"/>
      <c r="J708" s="36">
        <v>42207</v>
      </c>
      <c r="K708" s="39">
        <v>15078126</v>
      </c>
      <c r="L708" s="57">
        <v>42234</v>
      </c>
      <c r="M708" s="38"/>
      <c r="N708" s="38"/>
      <c r="O708" s="39" t="s">
        <v>364</v>
      </c>
      <c r="P708" s="30">
        <f t="shared" si="35"/>
        <v>1</v>
      </c>
    </row>
    <row r="709" spans="1:16" x14ac:dyDescent="0.25">
      <c r="A709" s="55">
        <v>42206</v>
      </c>
      <c r="B709" s="43">
        <v>8000887</v>
      </c>
      <c r="C709" s="33" t="str">
        <f t="shared" si="33"/>
        <v>8</v>
      </c>
      <c r="D709" s="43" t="s">
        <v>11</v>
      </c>
      <c r="E709" s="34" t="str">
        <f t="shared" si="34"/>
        <v>MEDELLIN</v>
      </c>
      <c r="F709" s="33" t="str">
        <f>VLOOKUP(D709,[1]Hoja2!$A$2:$B$75,2,FALSE)</f>
        <v>LUZ STELLA CASTRO LOPERA</v>
      </c>
      <c r="G709" s="43" t="s">
        <v>484</v>
      </c>
      <c r="H709" s="56"/>
      <c r="I709" s="56"/>
      <c r="J709" s="36">
        <v>42207</v>
      </c>
      <c r="K709" s="39">
        <v>15078123</v>
      </c>
      <c r="L709" s="57">
        <v>42234</v>
      </c>
      <c r="M709" s="38"/>
      <c r="N709" s="38"/>
      <c r="O709" s="39" t="s">
        <v>364</v>
      </c>
      <c r="P709" s="30">
        <f t="shared" si="35"/>
        <v>1</v>
      </c>
    </row>
    <row r="710" spans="1:16" x14ac:dyDescent="0.25">
      <c r="A710" s="55">
        <v>42206</v>
      </c>
      <c r="B710" s="43">
        <v>1822</v>
      </c>
      <c r="C710" s="33" t="str">
        <f t="shared" si="33"/>
        <v>1</v>
      </c>
      <c r="D710" s="43" t="s">
        <v>485</v>
      </c>
      <c r="E710" s="34" t="str">
        <f t="shared" si="34"/>
        <v>BOGOTA</v>
      </c>
      <c r="F710" s="33" t="str">
        <f>VLOOKUP(D710,[1]Hoja2!$A$2:$B$75,2,FALSE)</f>
        <v>MARGARITA CASTRO BARRIENTOS</v>
      </c>
      <c r="G710" s="43" t="s">
        <v>486</v>
      </c>
      <c r="H710" s="56"/>
      <c r="I710" s="56"/>
      <c r="J710" s="36">
        <v>42207</v>
      </c>
      <c r="K710" s="39">
        <v>15070125</v>
      </c>
      <c r="L710" s="57">
        <v>42234</v>
      </c>
      <c r="M710" s="38"/>
      <c r="N710" s="38"/>
      <c r="O710" s="39" t="s">
        <v>364</v>
      </c>
      <c r="P710" s="30">
        <f t="shared" si="35"/>
        <v>1</v>
      </c>
    </row>
    <row r="711" spans="1:16" x14ac:dyDescent="0.25">
      <c r="A711" s="55">
        <v>42206</v>
      </c>
      <c r="B711" s="43">
        <v>8000938</v>
      </c>
      <c r="C711" s="33" t="str">
        <f t="shared" si="33"/>
        <v>8</v>
      </c>
      <c r="D711" s="43" t="s">
        <v>11</v>
      </c>
      <c r="E711" s="34" t="str">
        <f t="shared" si="34"/>
        <v>MEDELLIN</v>
      </c>
      <c r="F711" s="33" t="str">
        <f>VLOOKUP(D711,[1]Hoja2!$A$2:$B$75,2,FALSE)</f>
        <v>LUZ STELLA CASTRO LOPERA</v>
      </c>
      <c r="G711" s="43" t="s">
        <v>484</v>
      </c>
      <c r="H711" s="56"/>
      <c r="I711" s="56"/>
      <c r="J711" s="36">
        <v>42207</v>
      </c>
      <c r="K711" s="39">
        <v>15078124</v>
      </c>
      <c r="L711" s="57">
        <v>42234</v>
      </c>
      <c r="M711" s="38"/>
      <c r="N711" s="38"/>
      <c r="O711" s="39" t="s">
        <v>364</v>
      </c>
      <c r="P711" s="30">
        <f t="shared" si="35"/>
        <v>1</v>
      </c>
    </row>
    <row r="712" spans="1:16" x14ac:dyDescent="0.25">
      <c r="A712" s="55">
        <v>42207</v>
      </c>
      <c r="B712" s="43">
        <v>6000735</v>
      </c>
      <c r="C712" s="33" t="str">
        <f t="shared" si="33"/>
        <v>6</v>
      </c>
      <c r="D712" s="43" t="s">
        <v>43</v>
      </c>
      <c r="E712" s="34" t="str">
        <f t="shared" si="34"/>
        <v>CALI</v>
      </c>
      <c r="F712" s="33" t="str">
        <f>VLOOKUP(D712,[1]Hoja2!$A$2:$B$75,2,FALSE)</f>
        <v>JANETH SERNA CORTES</v>
      </c>
      <c r="G712" s="43" t="s">
        <v>487</v>
      </c>
      <c r="H712" s="56"/>
      <c r="I712" s="56"/>
      <c r="J712" s="36">
        <v>42208</v>
      </c>
      <c r="K712" s="39">
        <v>15076132</v>
      </c>
      <c r="L712" s="57">
        <v>42219</v>
      </c>
      <c r="M712" s="38"/>
      <c r="N712" s="38"/>
      <c r="O712" s="39" t="s">
        <v>364</v>
      </c>
      <c r="P712" s="30">
        <f t="shared" si="35"/>
        <v>1</v>
      </c>
    </row>
    <row r="713" spans="1:16" x14ac:dyDescent="0.25">
      <c r="A713" s="55">
        <v>42207</v>
      </c>
      <c r="B713" s="43">
        <v>8000939</v>
      </c>
      <c r="C713" s="33" t="str">
        <f t="shared" si="33"/>
        <v>8</v>
      </c>
      <c r="D713" s="43" t="s">
        <v>11</v>
      </c>
      <c r="E713" s="34" t="str">
        <f t="shared" si="34"/>
        <v>MEDELLIN</v>
      </c>
      <c r="F713" s="33" t="str">
        <f>VLOOKUP(D713,[1]Hoja2!$A$2:$B$75,2,FALSE)</f>
        <v>LUZ STELLA CASTRO LOPERA</v>
      </c>
      <c r="G713" s="43" t="s">
        <v>168</v>
      </c>
      <c r="H713" s="35"/>
      <c r="I713" s="35"/>
      <c r="J713" s="36">
        <v>42208</v>
      </c>
      <c r="K713" s="39">
        <v>15078139</v>
      </c>
      <c r="L713" s="57">
        <v>42219</v>
      </c>
      <c r="M713" s="38"/>
      <c r="N713" s="61"/>
      <c r="O713" s="39" t="s">
        <v>339</v>
      </c>
      <c r="P713" s="30">
        <f t="shared" si="35"/>
        <v>1</v>
      </c>
    </row>
    <row r="714" spans="1:16" x14ac:dyDescent="0.25">
      <c r="A714" s="55">
        <v>42207</v>
      </c>
      <c r="B714" s="43">
        <v>1829</v>
      </c>
      <c r="C714" s="33" t="str">
        <f t="shared" si="33"/>
        <v>1</v>
      </c>
      <c r="D714" s="43" t="s">
        <v>35</v>
      </c>
      <c r="E714" s="34" t="str">
        <f t="shared" si="34"/>
        <v>BOGOTA</v>
      </c>
      <c r="F714" s="33" t="str">
        <f>VLOOKUP(D714,[1]Hoja2!$A$2:$B$75,2,FALSE)</f>
        <v>JAVIER RAMIREZ</v>
      </c>
      <c r="G714" s="43" t="s">
        <v>488</v>
      </c>
      <c r="H714" s="56"/>
      <c r="I714" s="56"/>
      <c r="J714" s="36">
        <v>42208</v>
      </c>
      <c r="K714" s="39">
        <v>15070136</v>
      </c>
      <c r="L714" s="57">
        <v>42236</v>
      </c>
      <c r="M714" s="38"/>
      <c r="N714" s="38"/>
      <c r="O714" s="39" t="s">
        <v>364</v>
      </c>
      <c r="P714" s="30">
        <f t="shared" si="35"/>
        <v>1</v>
      </c>
    </row>
    <row r="715" spans="1:16" x14ac:dyDescent="0.25">
      <c r="A715" s="55">
        <v>42207</v>
      </c>
      <c r="B715" s="43">
        <v>8000940</v>
      </c>
      <c r="C715" s="33" t="str">
        <f t="shared" si="33"/>
        <v>8</v>
      </c>
      <c r="D715" s="43" t="s">
        <v>13</v>
      </c>
      <c r="E715" s="34" t="str">
        <f t="shared" si="34"/>
        <v>MEDELLIN</v>
      </c>
      <c r="F715" s="33" t="str">
        <f>VLOOKUP(D715,[1]Hoja2!$A$2:$B$75,2,FALSE)</f>
        <v>LINA MARIA LONDOÑO VEGA</v>
      </c>
      <c r="G715" s="43" t="s">
        <v>230</v>
      </c>
      <c r="H715" s="35"/>
      <c r="I715" s="35"/>
      <c r="J715" s="36">
        <v>42216</v>
      </c>
      <c r="K715" s="39">
        <v>15078170</v>
      </c>
      <c r="L715" s="57">
        <v>42243</v>
      </c>
      <c r="M715" s="38"/>
      <c r="N715" s="61" t="str">
        <f>VLOOKUP(B715,[1]Hoja9!$C$3:$M$636,11,)</f>
        <v>FALTABA AUT DESCUENTO SUPERIOR A LO ESTABLECIDO</v>
      </c>
      <c r="O715" s="39" t="s">
        <v>339</v>
      </c>
      <c r="P715" s="30">
        <f t="shared" si="35"/>
        <v>9</v>
      </c>
    </row>
    <row r="716" spans="1:16" x14ac:dyDescent="0.25">
      <c r="A716" s="55">
        <v>42207</v>
      </c>
      <c r="B716" s="43">
        <v>8000937</v>
      </c>
      <c r="C716" s="33" t="str">
        <f t="shared" si="33"/>
        <v>8</v>
      </c>
      <c r="D716" s="43" t="s">
        <v>11</v>
      </c>
      <c r="E716" s="34" t="str">
        <f t="shared" si="34"/>
        <v>MEDELLIN</v>
      </c>
      <c r="F716" s="33" t="str">
        <f>VLOOKUP(D716,[1]Hoja2!$A$2:$B$75,2,FALSE)</f>
        <v>LUZ STELLA CASTRO LOPERA</v>
      </c>
      <c r="G716" s="43" t="s">
        <v>430</v>
      </c>
      <c r="H716" s="56"/>
      <c r="I716" s="56"/>
      <c r="J716" s="36">
        <v>42209</v>
      </c>
      <c r="K716" s="39">
        <v>15078144</v>
      </c>
      <c r="L716" s="57">
        <v>42236</v>
      </c>
      <c r="M716" s="38"/>
      <c r="N716" s="38"/>
      <c r="O716" s="39" t="s">
        <v>364</v>
      </c>
      <c r="P716" s="30">
        <f t="shared" si="35"/>
        <v>2</v>
      </c>
    </row>
    <row r="717" spans="1:16" x14ac:dyDescent="0.25">
      <c r="A717" s="55">
        <v>42207</v>
      </c>
      <c r="B717" s="43">
        <v>8000900</v>
      </c>
      <c r="C717" s="33" t="str">
        <f t="shared" si="33"/>
        <v>8</v>
      </c>
      <c r="D717" s="43" t="s">
        <v>489</v>
      </c>
      <c r="E717" s="34" t="str">
        <f t="shared" si="34"/>
        <v>MEDELLIN</v>
      </c>
      <c r="F717" s="33" t="str">
        <f>VLOOKUP(D717,[1]Hoja2!$A$2:$B$75,2,FALSE)</f>
        <v>NORELA PATRICIA BARCO ATEHORTUA</v>
      </c>
      <c r="G717" s="43" t="s">
        <v>455</v>
      </c>
      <c r="H717" s="35"/>
      <c r="I717" s="35"/>
      <c r="J717" s="36">
        <v>42208</v>
      </c>
      <c r="K717" s="39">
        <v>15078140</v>
      </c>
      <c r="L717" s="57">
        <v>42219</v>
      </c>
      <c r="M717" s="38"/>
      <c r="N717" s="61"/>
      <c r="O717" s="39" t="s">
        <v>339</v>
      </c>
      <c r="P717" s="30">
        <f t="shared" si="35"/>
        <v>1</v>
      </c>
    </row>
    <row r="718" spans="1:16" x14ac:dyDescent="0.25">
      <c r="A718" s="55">
        <v>42208</v>
      </c>
      <c r="B718" s="43">
        <v>8000945</v>
      </c>
      <c r="C718" s="33" t="str">
        <f t="shared" si="33"/>
        <v>8</v>
      </c>
      <c r="D718" s="43" t="s">
        <v>489</v>
      </c>
      <c r="E718" s="34" t="str">
        <f t="shared" si="34"/>
        <v>MEDELLIN</v>
      </c>
      <c r="F718" s="33" t="str">
        <f>VLOOKUP(D718,[1]Hoja2!$A$2:$B$75,2,FALSE)</f>
        <v>NORELA PATRICIA BARCO ATEHORTUA</v>
      </c>
      <c r="G718" s="43" t="s">
        <v>455</v>
      </c>
      <c r="H718" s="56"/>
      <c r="I718" s="56"/>
      <c r="J718" s="36">
        <v>42212</v>
      </c>
      <c r="K718" s="39">
        <v>15078147</v>
      </c>
      <c r="L718" s="57">
        <v>42223</v>
      </c>
      <c r="M718" s="38"/>
      <c r="N718" s="38" t="s">
        <v>442</v>
      </c>
      <c r="O718" s="39" t="s">
        <v>364</v>
      </c>
      <c r="P718" s="30">
        <f t="shared" si="35"/>
        <v>4</v>
      </c>
    </row>
    <row r="719" spans="1:16" x14ac:dyDescent="0.25">
      <c r="A719" s="55">
        <v>42208</v>
      </c>
      <c r="B719" s="43">
        <v>6000736</v>
      </c>
      <c r="C719" s="33" t="str">
        <f t="shared" si="33"/>
        <v>6</v>
      </c>
      <c r="D719" s="43" t="s">
        <v>43</v>
      </c>
      <c r="E719" s="34" t="str">
        <f t="shared" si="34"/>
        <v>CALI</v>
      </c>
      <c r="F719" s="33" t="str">
        <f>VLOOKUP(D719,[1]Hoja2!$A$2:$B$75,2,FALSE)</f>
        <v>JANETH SERNA CORTES</v>
      </c>
      <c r="G719" s="43" t="s">
        <v>463</v>
      </c>
      <c r="H719" s="56"/>
      <c r="I719" s="56"/>
      <c r="J719" s="36">
        <v>42212</v>
      </c>
      <c r="K719" s="39">
        <v>15076148</v>
      </c>
      <c r="L719" s="57">
        <v>42223</v>
      </c>
      <c r="M719" s="38"/>
      <c r="N719" s="38" t="s">
        <v>442</v>
      </c>
      <c r="O719" s="39" t="s">
        <v>364</v>
      </c>
      <c r="P719" s="30">
        <f t="shared" si="35"/>
        <v>4</v>
      </c>
    </row>
    <row r="720" spans="1:16" x14ac:dyDescent="0.25">
      <c r="A720" s="55">
        <v>42209</v>
      </c>
      <c r="B720" s="43">
        <v>8000948</v>
      </c>
      <c r="C720" s="33" t="str">
        <f t="shared" si="33"/>
        <v>8</v>
      </c>
      <c r="D720" s="43" t="s">
        <v>11</v>
      </c>
      <c r="E720" s="34" t="str">
        <f t="shared" si="34"/>
        <v>MEDELLIN</v>
      </c>
      <c r="F720" s="33" t="str">
        <f>VLOOKUP(D720,[1]Hoja2!$A$2:$B$75,2,FALSE)</f>
        <v>LUZ STELLA CASTRO LOPERA</v>
      </c>
      <c r="G720" s="43" t="s">
        <v>483</v>
      </c>
      <c r="H720" s="56"/>
      <c r="I720" s="56"/>
      <c r="J720" s="36">
        <v>42209</v>
      </c>
      <c r="K720" s="39">
        <v>15078143</v>
      </c>
      <c r="L720" s="57">
        <v>42236</v>
      </c>
      <c r="M720" s="38"/>
      <c r="N720" s="38"/>
      <c r="O720" s="39" t="s">
        <v>364</v>
      </c>
      <c r="P720" s="30">
        <f t="shared" si="35"/>
        <v>0</v>
      </c>
    </row>
    <row r="721" spans="1:16" x14ac:dyDescent="0.25">
      <c r="A721" s="55">
        <v>42209</v>
      </c>
      <c r="B721" s="43">
        <v>6000737</v>
      </c>
      <c r="C721" s="33" t="str">
        <f t="shared" si="33"/>
        <v>6</v>
      </c>
      <c r="D721" s="43" t="s">
        <v>40</v>
      </c>
      <c r="E721" s="34" t="str">
        <f t="shared" si="34"/>
        <v>CALI</v>
      </c>
      <c r="F721" s="33" t="str">
        <f>VLOOKUP(D721,[1]Hoja2!$A$2:$B$75,2,FALSE)</f>
        <v>DIANA SOFIA OSPINA TOBON</v>
      </c>
      <c r="G721" s="43" t="s">
        <v>490</v>
      </c>
      <c r="H721" s="56"/>
      <c r="I721" s="56"/>
      <c r="J721" s="36">
        <v>42209</v>
      </c>
      <c r="K721" s="39">
        <v>15076145</v>
      </c>
      <c r="L721" s="57">
        <v>42221</v>
      </c>
      <c r="M721" s="38"/>
      <c r="N721" s="38"/>
      <c r="O721" s="39" t="s">
        <v>364</v>
      </c>
      <c r="P721" s="30">
        <f t="shared" si="35"/>
        <v>0</v>
      </c>
    </row>
    <row r="722" spans="1:16" x14ac:dyDescent="0.25">
      <c r="A722" s="55">
        <v>42209</v>
      </c>
      <c r="B722" s="43">
        <v>1842</v>
      </c>
      <c r="C722" s="33" t="str">
        <f t="shared" si="33"/>
        <v>1</v>
      </c>
      <c r="D722" s="43" t="s">
        <v>38</v>
      </c>
      <c r="E722" s="34" t="str">
        <f t="shared" si="34"/>
        <v>BOGOTA</v>
      </c>
      <c r="F722" s="33" t="str">
        <f>VLOOKUP(D722,[1]Hoja2!$A$2:$B$75,2,FALSE)</f>
        <v>SANTIAGO VENGOECHEA</v>
      </c>
      <c r="G722" s="43" t="s">
        <v>473</v>
      </c>
      <c r="H722" s="35"/>
      <c r="I722" s="35"/>
      <c r="J722" s="36">
        <v>42209</v>
      </c>
      <c r="K722" s="39">
        <v>15070146</v>
      </c>
      <c r="L722" s="57">
        <v>42236</v>
      </c>
      <c r="M722" s="38"/>
      <c r="N722" s="61"/>
      <c r="O722" s="39" t="s">
        <v>339</v>
      </c>
      <c r="P722" s="30">
        <f t="shared" si="35"/>
        <v>0</v>
      </c>
    </row>
    <row r="723" spans="1:16" x14ac:dyDescent="0.25">
      <c r="A723" s="55">
        <v>42209</v>
      </c>
      <c r="B723" s="43">
        <v>8000946</v>
      </c>
      <c r="C723" s="33" t="str">
        <f t="shared" si="33"/>
        <v>8</v>
      </c>
      <c r="D723" s="43" t="s">
        <v>489</v>
      </c>
      <c r="E723" s="34" t="str">
        <f t="shared" si="34"/>
        <v>MEDELLIN</v>
      </c>
      <c r="F723" s="33" t="str">
        <f>VLOOKUP(D723,[1]Hoja2!$A$2:$B$75,2,FALSE)</f>
        <v>NORELA PATRICIA BARCO ATEHORTUA</v>
      </c>
      <c r="G723" s="43" t="s">
        <v>455</v>
      </c>
      <c r="H723" s="35"/>
      <c r="I723" s="35"/>
      <c r="J723" s="36">
        <v>42212</v>
      </c>
      <c r="K723" s="39">
        <v>15078149</v>
      </c>
      <c r="L723" s="57">
        <v>42240</v>
      </c>
      <c r="M723" s="38"/>
      <c r="N723" s="61"/>
      <c r="O723" s="39" t="s">
        <v>339</v>
      </c>
      <c r="P723" s="30">
        <f t="shared" si="35"/>
        <v>3</v>
      </c>
    </row>
    <row r="724" spans="1:16" ht="30" x14ac:dyDescent="0.25">
      <c r="A724" s="55">
        <v>42209</v>
      </c>
      <c r="B724" s="43">
        <v>1838</v>
      </c>
      <c r="C724" s="33" t="str">
        <f t="shared" si="33"/>
        <v>1</v>
      </c>
      <c r="D724" s="43" t="s">
        <v>52</v>
      </c>
      <c r="E724" s="34" t="str">
        <f t="shared" si="34"/>
        <v>BOGOTA</v>
      </c>
      <c r="F724" s="33" t="str">
        <f>VLOOKUP(D724,[1]Hoja2!$A$2:$B$75,2,FALSE)</f>
        <v>GUILLERMO ARIZA</v>
      </c>
      <c r="G724" s="43" t="s">
        <v>491</v>
      </c>
      <c r="H724" s="35">
        <f>VLOOKUP(B724,[1]Hoja9!$C$3:$M$636,5,)</f>
        <v>42209</v>
      </c>
      <c r="I724" s="35">
        <f>VLOOKUP(B724,[1]Hoja9!$C$3:$M$636,6,)</f>
        <v>42214</v>
      </c>
      <c r="J724" s="36">
        <v>42214</v>
      </c>
      <c r="K724" s="39">
        <v>15070158</v>
      </c>
      <c r="L724" s="57">
        <v>42226</v>
      </c>
      <c r="M724" s="38"/>
      <c r="N724" s="61" t="str">
        <f>VLOOKUP(B724,[1]Hoja9!$C$3:$M$636,11,)</f>
        <v>FALTABA CORREO DE ALMACEN CONFIRMANDO EXISTENCIA DEL PRESTAMO</v>
      </c>
      <c r="O724" s="39" t="s">
        <v>339</v>
      </c>
      <c r="P724" s="30">
        <f t="shared" si="35"/>
        <v>5</v>
      </c>
    </row>
    <row r="725" spans="1:16" x14ac:dyDescent="0.25">
      <c r="A725" s="55">
        <v>42209</v>
      </c>
      <c r="B725" s="43">
        <v>1839</v>
      </c>
      <c r="C725" s="33" t="str">
        <f t="shared" si="33"/>
        <v>1</v>
      </c>
      <c r="D725" s="43" t="s">
        <v>10</v>
      </c>
      <c r="E725" s="34" t="str">
        <f t="shared" si="34"/>
        <v>BOGOTA</v>
      </c>
      <c r="F725" s="33" t="str">
        <f>VLOOKUP(D725,[1]Hoja2!$A$2:$B$75,2,FALSE)</f>
        <v>FIORELLA FALASCHINI CAVUOTO</v>
      </c>
      <c r="G725" s="43" t="s">
        <v>469</v>
      </c>
      <c r="H725" s="35"/>
      <c r="I725" s="35"/>
      <c r="J725" s="36">
        <v>42212</v>
      </c>
      <c r="K725" s="39">
        <v>15070150</v>
      </c>
      <c r="L725" s="57">
        <v>42240</v>
      </c>
      <c r="M725" s="38"/>
      <c r="N725" s="61"/>
      <c r="O725" s="39" t="s">
        <v>339</v>
      </c>
      <c r="P725" s="30">
        <f t="shared" si="35"/>
        <v>3</v>
      </c>
    </row>
    <row r="726" spans="1:16" x14ac:dyDescent="0.25">
      <c r="A726" s="55">
        <v>42212</v>
      </c>
      <c r="B726" s="43">
        <v>1747</v>
      </c>
      <c r="C726" s="33" t="str">
        <f t="shared" si="33"/>
        <v>1</v>
      </c>
      <c r="D726" s="43" t="s">
        <v>15</v>
      </c>
      <c r="E726" s="34" t="str">
        <f t="shared" si="34"/>
        <v>BOGOTA</v>
      </c>
      <c r="F726" s="33" t="str">
        <f>VLOOKUP(D726,[1]Hoja2!$A$2:$B$75,2,FALSE)</f>
        <v>ELIZABETH ACOSTA</v>
      </c>
      <c r="G726" s="43" t="s">
        <v>392</v>
      </c>
      <c r="H726" s="56"/>
      <c r="I726" s="56"/>
      <c r="J726" s="36">
        <v>42212</v>
      </c>
      <c r="K726" s="39">
        <v>15070156</v>
      </c>
      <c r="L726" s="57">
        <v>42240</v>
      </c>
      <c r="M726" s="38"/>
      <c r="N726" s="38"/>
      <c r="O726" s="39" t="s">
        <v>364</v>
      </c>
      <c r="P726" s="30">
        <f t="shared" si="35"/>
        <v>0</v>
      </c>
    </row>
    <row r="727" spans="1:16" x14ac:dyDescent="0.25">
      <c r="A727" s="55">
        <v>42212</v>
      </c>
      <c r="B727" s="43">
        <v>1836</v>
      </c>
      <c r="C727" s="33" t="str">
        <f t="shared" si="33"/>
        <v>1</v>
      </c>
      <c r="D727" s="43" t="s">
        <v>37</v>
      </c>
      <c r="E727" s="34" t="str">
        <f t="shared" si="34"/>
        <v>BOGOTA</v>
      </c>
      <c r="F727" s="33" t="str">
        <f>VLOOKUP(D727,[1]Hoja2!$A$2:$B$75,2,FALSE)</f>
        <v>SANDRA DAZA</v>
      </c>
      <c r="G727" s="43" t="s">
        <v>492</v>
      </c>
      <c r="H727" s="56"/>
      <c r="I727" s="56"/>
      <c r="J727" s="36">
        <v>42213</v>
      </c>
      <c r="K727" s="39">
        <v>15070157</v>
      </c>
      <c r="L727" s="57">
        <v>42240</v>
      </c>
      <c r="M727" s="38"/>
      <c r="N727" s="38"/>
      <c r="O727" s="39" t="s">
        <v>364</v>
      </c>
      <c r="P727" s="30">
        <f t="shared" si="35"/>
        <v>1</v>
      </c>
    </row>
    <row r="728" spans="1:16" x14ac:dyDescent="0.25">
      <c r="A728" s="55">
        <v>42213</v>
      </c>
      <c r="B728" s="43">
        <v>1853</v>
      </c>
      <c r="C728" s="33" t="str">
        <f t="shared" si="33"/>
        <v>1</v>
      </c>
      <c r="D728" s="43" t="s">
        <v>15</v>
      </c>
      <c r="E728" s="34" t="str">
        <f t="shared" si="34"/>
        <v>BOGOTA</v>
      </c>
      <c r="F728" s="33" t="str">
        <f>VLOOKUP(D728,[1]Hoja2!$A$2:$B$75,2,FALSE)</f>
        <v>ELIZABETH ACOSTA</v>
      </c>
      <c r="G728" s="43" t="s">
        <v>493</v>
      </c>
      <c r="H728" s="35"/>
      <c r="I728" s="35"/>
      <c r="J728" s="36">
        <v>42214</v>
      </c>
      <c r="K728" s="39">
        <v>15070159</v>
      </c>
      <c r="L728" s="57">
        <v>42247</v>
      </c>
      <c r="M728" s="38"/>
      <c r="N728" s="61"/>
      <c r="O728" s="39" t="s">
        <v>339</v>
      </c>
      <c r="P728" s="30">
        <f t="shared" si="35"/>
        <v>1</v>
      </c>
    </row>
    <row r="729" spans="1:16" x14ac:dyDescent="0.25">
      <c r="A729" s="55">
        <v>42214</v>
      </c>
      <c r="B729" s="43">
        <v>1851</v>
      </c>
      <c r="C729" s="33" t="str">
        <f t="shared" si="33"/>
        <v>1</v>
      </c>
      <c r="D729" s="43" t="s">
        <v>10</v>
      </c>
      <c r="E729" s="34" t="str">
        <f t="shared" si="34"/>
        <v>BOGOTA</v>
      </c>
      <c r="F729" s="33" t="str">
        <f>VLOOKUP(D729,[1]Hoja2!$A$2:$B$75,2,FALSE)</f>
        <v>FIORELLA FALASCHINI CAVUOTO</v>
      </c>
      <c r="G729" s="43" t="s">
        <v>494</v>
      </c>
      <c r="H729" s="56"/>
      <c r="I729" s="56"/>
      <c r="J729" s="36">
        <v>42216</v>
      </c>
      <c r="K729" s="39">
        <v>15070169</v>
      </c>
      <c r="L729" s="57">
        <v>42223</v>
      </c>
      <c r="M729" s="38"/>
      <c r="N729" s="38"/>
      <c r="O729" s="39" t="s">
        <v>364</v>
      </c>
      <c r="P729" s="30">
        <f t="shared" si="35"/>
        <v>2</v>
      </c>
    </row>
    <row r="730" spans="1:16" x14ac:dyDescent="0.25">
      <c r="A730" s="55">
        <v>42214</v>
      </c>
      <c r="B730" s="43">
        <v>8000932</v>
      </c>
      <c r="C730" s="33" t="str">
        <f t="shared" si="33"/>
        <v>8</v>
      </c>
      <c r="D730" s="43" t="s">
        <v>13</v>
      </c>
      <c r="E730" s="34" t="str">
        <f t="shared" si="34"/>
        <v>MEDELLIN</v>
      </c>
      <c r="F730" s="33" t="str">
        <f>VLOOKUP(D730,[1]Hoja2!$A$2:$B$75,2,FALSE)</f>
        <v>LINA MARIA LONDOÑO VEGA</v>
      </c>
      <c r="G730" s="43" t="s">
        <v>443</v>
      </c>
      <c r="H730" s="56"/>
      <c r="I730" s="56"/>
      <c r="J730" s="36">
        <v>42215</v>
      </c>
      <c r="K730" s="39">
        <v>15078166</v>
      </c>
      <c r="L730" s="57">
        <v>42243</v>
      </c>
      <c r="M730" s="38"/>
      <c r="N730" s="38"/>
      <c r="O730" s="39" t="s">
        <v>364</v>
      </c>
      <c r="P730" s="30">
        <f t="shared" si="35"/>
        <v>1</v>
      </c>
    </row>
    <row r="731" spans="1:16" x14ac:dyDescent="0.25">
      <c r="A731" s="55">
        <v>42214</v>
      </c>
      <c r="B731" s="43">
        <v>8000954</v>
      </c>
      <c r="C731" s="33" t="str">
        <f t="shared" si="33"/>
        <v>8</v>
      </c>
      <c r="D731" s="43" t="s">
        <v>13</v>
      </c>
      <c r="E731" s="34" t="str">
        <f t="shared" si="34"/>
        <v>MEDELLIN</v>
      </c>
      <c r="F731" s="33" t="str">
        <f>VLOOKUP(D731,[1]Hoja2!$A$2:$B$75,2,FALSE)</f>
        <v>LINA MARIA LONDOÑO VEGA</v>
      </c>
      <c r="G731" s="43" t="s">
        <v>149</v>
      </c>
      <c r="H731" s="35"/>
      <c r="I731" s="35"/>
      <c r="J731" s="36">
        <v>42214</v>
      </c>
      <c r="K731" s="39">
        <v>15078165</v>
      </c>
      <c r="L731" s="57">
        <v>42247</v>
      </c>
      <c r="M731" s="38"/>
      <c r="N731" s="61"/>
      <c r="O731" s="39" t="s">
        <v>339</v>
      </c>
      <c r="P731" s="30">
        <f t="shared" si="35"/>
        <v>0</v>
      </c>
    </row>
    <row r="732" spans="1:16" x14ac:dyDescent="0.25">
      <c r="A732" s="55">
        <v>42214</v>
      </c>
      <c r="B732" s="43">
        <v>8000952</v>
      </c>
      <c r="C732" s="33" t="str">
        <f t="shared" si="33"/>
        <v>8</v>
      </c>
      <c r="D732" s="43" t="s">
        <v>13</v>
      </c>
      <c r="E732" s="34" t="str">
        <f t="shared" si="34"/>
        <v>MEDELLIN</v>
      </c>
      <c r="F732" s="33" t="str">
        <f>VLOOKUP(D732,[1]Hoja2!$A$2:$B$75,2,FALSE)</f>
        <v>LINA MARIA LONDOÑO VEGA</v>
      </c>
      <c r="G732" s="43" t="s">
        <v>495</v>
      </c>
      <c r="H732" s="56"/>
      <c r="I732" s="56"/>
      <c r="J732" s="36">
        <v>42214</v>
      </c>
      <c r="K732" s="39">
        <v>15078160</v>
      </c>
      <c r="L732" s="57">
        <v>42226</v>
      </c>
      <c r="M732" s="38"/>
      <c r="N732" s="38"/>
      <c r="O732" s="39" t="s">
        <v>364</v>
      </c>
      <c r="P732" s="30">
        <f t="shared" si="35"/>
        <v>0</v>
      </c>
    </row>
    <row r="733" spans="1:16" x14ac:dyDescent="0.25">
      <c r="A733" s="55">
        <v>42214</v>
      </c>
      <c r="B733" s="43">
        <v>1856</v>
      </c>
      <c r="C733" s="33" t="str">
        <f t="shared" si="33"/>
        <v>1</v>
      </c>
      <c r="D733" s="43" t="s">
        <v>29</v>
      </c>
      <c r="E733" s="34" t="str">
        <f t="shared" si="34"/>
        <v>BOGOTA</v>
      </c>
      <c r="F733" s="33" t="str">
        <f>VLOOKUP(D733,[1]Hoja2!$A$2:$B$75,2,FALSE)</f>
        <v>MARINA DIAZ</v>
      </c>
      <c r="G733" s="43" t="s">
        <v>496</v>
      </c>
      <c r="H733" s="56"/>
      <c r="I733" s="56"/>
      <c r="J733" s="36">
        <v>42216</v>
      </c>
      <c r="K733" s="39">
        <v>15070167</v>
      </c>
      <c r="L733" s="57">
        <v>42243</v>
      </c>
      <c r="M733" s="38"/>
      <c r="N733" s="38"/>
      <c r="O733" s="39" t="s">
        <v>364</v>
      </c>
      <c r="P733" s="30">
        <f t="shared" si="35"/>
        <v>2</v>
      </c>
    </row>
    <row r="734" spans="1:16" x14ac:dyDescent="0.25">
      <c r="A734" s="55">
        <v>42214</v>
      </c>
      <c r="B734" s="43">
        <v>1860</v>
      </c>
      <c r="C734" s="33" t="str">
        <f t="shared" si="33"/>
        <v>1</v>
      </c>
      <c r="D734" s="43" t="s">
        <v>15</v>
      </c>
      <c r="E734" s="34" t="str">
        <f t="shared" si="34"/>
        <v>BOGOTA</v>
      </c>
      <c r="F734" s="33" t="str">
        <f>VLOOKUP(D734,[1]Hoja2!$A$2:$B$75,2,FALSE)</f>
        <v>ELIZABETH ACOSTA</v>
      </c>
      <c r="G734" s="43" t="s">
        <v>497</v>
      </c>
      <c r="H734" s="35"/>
      <c r="I734" s="35"/>
      <c r="J734" s="36">
        <v>42214</v>
      </c>
      <c r="K734" s="39">
        <v>15070162</v>
      </c>
      <c r="L734" s="57">
        <v>42247</v>
      </c>
      <c r="M734" s="38"/>
      <c r="N734" s="61"/>
      <c r="O734" s="39" t="s">
        <v>339</v>
      </c>
      <c r="P734" s="30">
        <f t="shared" si="35"/>
        <v>0</v>
      </c>
    </row>
    <row r="735" spans="1:16" x14ac:dyDescent="0.25">
      <c r="A735" s="55">
        <v>42215</v>
      </c>
      <c r="B735" s="43">
        <v>8000955</v>
      </c>
      <c r="C735" s="33" t="str">
        <f t="shared" si="33"/>
        <v>8</v>
      </c>
      <c r="D735" s="43" t="s">
        <v>11</v>
      </c>
      <c r="E735" s="34" t="str">
        <f t="shared" si="34"/>
        <v>MEDELLIN</v>
      </c>
      <c r="F735" s="33" t="str">
        <f>VLOOKUP(D735,[1]Hoja2!$A$2:$B$75,2,FALSE)</f>
        <v>LUZ STELLA CASTRO LOPERA</v>
      </c>
      <c r="G735" s="43" t="s">
        <v>168</v>
      </c>
      <c r="H735" s="56"/>
      <c r="I735" s="56"/>
      <c r="J735" s="36">
        <v>42216</v>
      </c>
      <c r="K735" s="39">
        <v>15078171</v>
      </c>
      <c r="L735" s="57">
        <v>42243</v>
      </c>
      <c r="M735" s="38"/>
      <c r="N735" s="38"/>
      <c r="O735" s="39" t="s">
        <v>364</v>
      </c>
      <c r="P735" s="30">
        <f t="shared" si="35"/>
        <v>1</v>
      </c>
    </row>
    <row r="736" spans="1:16" x14ac:dyDescent="0.25">
      <c r="A736" s="55">
        <v>42215</v>
      </c>
      <c r="B736" s="43">
        <v>8000931</v>
      </c>
      <c r="C736" s="33" t="str">
        <f t="shared" si="33"/>
        <v>8</v>
      </c>
      <c r="D736" s="43" t="s">
        <v>13</v>
      </c>
      <c r="E736" s="34" t="str">
        <f t="shared" si="34"/>
        <v>MEDELLIN</v>
      </c>
      <c r="F736" s="33" t="str">
        <f>VLOOKUP(D736,[1]Hoja2!$A$2:$B$75,2,FALSE)</f>
        <v>LINA MARIA LONDOÑO VEGA</v>
      </c>
      <c r="G736" s="43" t="s">
        <v>443</v>
      </c>
      <c r="H736" s="35"/>
      <c r="I736" s="35"/>
      <c r="J736" s="36">
        <v>42216</v>
      </c>
      <c r="K736" s="39">
        <v>15078172</v>
      </c>
      <c r="L736" s="57">
        <v>42243</v>
      </c>
      <c r="M736" s="38"/>
      <c r="N736" s="61"/>
      <c r="O736" s="39" t="s">
        <v>339</v>
      </c>
      <c r="P736" s="30">
        <f t="shared" si="35"/>
        <v>1</v>
      </c>
    </row>
    <row r="737" spans="1:16" x14ac:dyDescent="0.25">
      <c r="A737" s="55">
        <v>42215</v>
      </c>
      <c r="B737" s="43">
        <v>8000956</v>
      </c>
      <c r="C737" s="33" t="str">
        <f t="shared" si="33"/>
        <v>8</v>
      </c>
      <c r="D737" s="43" t="s">
        <v>11</v>
      </c>
      <c r="E737" s="34" t="str">
        <f t="shared" si="34"/>
        <v>MEDELLIN</v>
      </c>
      <c r="F737" s="33" t="str">
        <f>VLOOKUP(D737,[1]Hoja2!$A$2:$B$75,2,FALSE)</f>
        <v>LUZ STELLA CASTRO LOPERA</v>
      </c>
      <c r="G737" s="43" t="s">
        <v>150</v>
      </c>
      <c r="H737" s="35"/>
      <c r="I737" s="35"/>
      <c r="J737" s="36">
        <v>42216</v>
      </c>
      <c r="K737" s="39">
        <v>15078176</v>
      </c>
      <c r="L737" s="57">
        <v>42243</v>
      </c>
      <c r="M737" s="38"/>
      <c r="N737" s="61"/>
      <c r="O737" s="39" t="s">
        <v>339</v>
      </c>
      <c r="P737" s="30">
        <f t="shared" si="35"/>
        <v>1</v>
      </c>
    </row>
    <row r="738" spans="1:16" x14ac:dyDescent="0.25">
      <c r="A738" s="55">
        <v>42215</v>
      </c>
      <c r="B738" s="43">
        <v>1869</v>
      </c>
      <c r="C738" s="33" t="str">
        <f t="shared" si="33"/>
        <v>1</v>
      </c>
      <c r="D738" s="43" t="s">
        <v>12</v>
      </c>
      <c r="E738" s="34" t="str">
        <f t="shared" si="34"/>
        <v>BOGOTA</v>
      </c>
      <c r="F738" s="33" t="str">
        <f>VLOOKUP(D738,[1]Hoja2!$A$2:$B$75,2,FALSE)</f>
        <v>NORMA ROCIO GOMEZ</v>
      </c>
      <c r="G738" s="43" t="s">
        <v>495</v>
      </c>
      <c r="H738" s="35"/>
      <c r="I738" s="35"/>
      <c r="J738" s="36">
        <v>42216</v>
      </c>
      <c r="K738" s="39">
        <v>15070168</v>
      </c>
      <c r="L738" s="57">
        <v>42243</v>
      </c>
      <c r="M738" s="38"/>
      <c r="N738" s="61"/>
      <c r="O738" s="39" t="s">
        <v>339</v>
      </c>
      <c r="P738" s="30">
        <f t="shared" si="35"/>
        <v>1</v>
      </c>
    </row>
    <row r="739" spans="1:16" x14ac:dyDescent="0.25">
      <c r="A739" s="55">
        <v>42215</v>
      </c>
      <c r="B739" s="43">
        <v>8000960</v>
      </c>
      <c r="C739" s="33" t="str">
        <f t="shared" si="33"/>
        <v>8</v>
      </c>
      <c r="D739" s="43" t="s">
        <v>11</v>
      </c>
      <c r="E739" s="34" t="str">
        <f t="shared" si="34"/>
        <v>MEDELLIN</v>
      </c>
      <c r="F739" s="33" t="str">
        <f>VLOOKUP(D739,[1]Hoja2!$A$2:$B$75,2,FALSE)</f>
        <v>LUZ STELLA CASTRO LOPERA</v>
      </c>
      <c r="G739" s="43" t="s">
        <v>150</v>
      </c>
      <c r="H739" s="56"/>
      <c r="I739" s="56"/>
      <c r="J739" s="36">
        <v>42216</v>
      </c>
      <c r="K739" s="39">
        <v>15078177</v>
      </c>
      <c r="L739" s="57">
        <v>42243</v>
      </c>
      <c r="M739" s="38"/>
      <c r="N739" s="38"/>
      <c r="O739" s="39" t="s">
        <v>364</v>
      </c>
      <c r="P739" s="30">
        <f t="shared" si="35"/>
        <v>1</v>
      </c>
    </row>
    <row r="740" spans="1:16" x14ac:dyDescent="0.25">
      <c r="A740" s="55">
        <v>42215</v>
      </c>
      <c r="B740" s="43">
        <v>8000957</v>
      </c>
      <c r="C740" s="33" t="str">
        <f t="shared" si="33"/>
        <v>8</v>
      </c>
      <c r="D740" s="43" t="s">
        <v>13</v>
      </c>
      <c r="E740" s="34" t="str">
        <f t="shared" si="34"/>
        <v>MEDELLIN</v>
      </c>
      <c r="F740" s="33" t="str">
        <f>VLOOKUP(D740,[1]Hoja2!$A$2:$B$75,2,FALSE)</f>
        <v>LINA MARIA LONDOÑO VEGA</v>
      </c>
      <c r="G740" s="43" t="s">
        <v>443</v>
      </c>
      <c r="H740" s="35"/>
      <c r="I740" s="35"/>
      <c r="J740" s="36">
        <v>42216</v>
      </c>
      <c r="K740" s="39">
        <v>15078173</v>
      </c>
      <c r="L740" s="57">
        <v>42243</v>
      </c>
      <c r="M740" s="38"/>
      <c r="N740" s="61"/>
      <c r="O740" s="39" t="s">
        <v>339</v>
      </c>
      <c r="P740" s="30">
        <f t="shared" si="35"/>
        <v>1</v>
      </c>
    </row>
    <row r="741" spans="1:16" x14ac:dyDescent="0.25">
      <c r="A741" s="55">
        <v>42215</v>
      </c>
      <c r="B741" s="43">
        <v>8000933</v>
      </c>
      <c r="C741" s="33" t="str">
        <f t="shared" si="33"/>
        <v>8</v>
      </c>
      <c r="D741" s="43" t="s">
        <v>41</v>
      </c>
      <c r="E741" s="34" t="str">
        <f t="shared" si="34"/>
        <v>MEDELLIN</v>
      </c>
      <c r="F741" s="33" t="str">
        <f>VLOOKUP(D741,[1]Hoja2!$A$2:$B$75,2,FALSE)</f>
        <v>ALEJANDRA EUGENIA LONDOÑO OROZCO</v>
      </c>
      <c r="G741" s="43" t="s">
        <v>498</v>
      </c>
      <c r="H741" s="56">
        <v>42220</v>
      </c>
      <c r="I741" s="56">
        <v>42220</v>
      </c>
      <c r="J741" s="36">
        <v>42220</v>
      </c>
      <c r="K741" s="39">
        <v>15088047</v>
      </c>
      <c r="L741" s="57">
        <v>42247</v>
      </c>
      <c r="M741" s="38"/>
      <c r="N741" s="38" t="s">
        <v>499</v>
      </c>
      <c r="O741" s="39" t="s">
        <v>364</v>
      </c>
      <c r="P741" s="30">
        <f t="shared" si="35"/>
        <v>5</v>
      </c>
    </row>
    <row r="742" spans="1:16" x14ac:dyDescent="0.25">
      <c r="A742" s="55">
        <v>42216</v>
      </c>
      <c r="B742" s="43">
        <v>8000962</v>
      </c>
      <c r="C742" s="33" t="str">
        <f t="shared" si="33"/>
        <v>8</v>
      </c>
      <c r="D742" s="43" t="s">
        <v>489</v>
      </c>
      <c r="E742" s="34" t="str">
        <f t="shared" si="34"/>
        <v>MEDELLIN</v>
      </c>
      <c r="F742" s="33" t="str">
        <f>VLOOKUP(D742,[1]Hoja2!$A$2:$B$75,2,FALSE)</f>
        <v>NORELA PATRICIA BARCO ATEHORTUA</v>
      </c>
      <c r="G742" s="43" t="s">
        <v>455</v>
      </c>
      <c r="H742" s="35"/>
      <c r="I742" s="35"/>
      <c r="J742" s="36">
        <v>42219</v>
      </c>
      <c r="K742" s="39">
        <v>15088042</v>
      </c>
      <c r="L742" s="57">
        <v>42230</v>
      </c>
      <c r="M742" s="38"/>
      <c r="N742" s="61"/>
      <c r="O742" s="39" t="s">
        <v>339</v>
      </c>
      <c r="P742" s="30">
        <f t="shared" si="35"/>
        <v>3</v>
      </c>
    </row>
    <row r="743" spans="1:16" ht="30" x14ac:dyDescent="0.25">
      <c r="A743" s="55">
        <v>42216</v>
      </c>
      <c r="B743" s="43">
        <v>8000961</v>
      </c>
      <c r="C743" s="33" t="str">
        <f t="shared" si="33"/>
        <v>8</v>
      </c>
      <c r="D743" s="43" t="s">
        <v>13</v>
      </c>
      <c r="E743" s="34" t="str">
        <f t="shared" si="34"/>
        <v>MEDELLIN</v>
      </c>
      <c r="F743" s="33" t="str">
        <f>VLOOKUP(D743,[1]Hoja2!$A$2:$B$75,2,FALSE)</f>
        <v>LINA MARIA LONDOÑO VEGA</v>
      </c>
      <c r="G743" s="43" t="s">
        <v>500</v>
      </c>
      <c r="H743" s="35">
        <f>VLOOKUP(B743,[1]Hoja9!$C$3:$M$636,5,)</f>
        <v>42219</v>
      </c>
      <c r="I743" s="35">
        <f>VLOOKUP(B743,[1]Hoja9!$C$3:$M$636,6,)</f>
        <v>42222</v>
      </c>
      <c r="J743" s="36">
        <v>42226</v>
      </c>
      <c r="K743" s="39">
        <v>15088055</v>
      </c>
      <c r="L743" s="57">
        <v>42254</v>
      </c>
      <c r="M743" s="38"/>
      <c r="N743" s="61" t="str">
        <f>VLOOKUP(B743,[1]Hoja9!$C$3:$M$636,11,)</f>
        <v>FALTABA FORMATO FACHADAS, AUT DESCUENTO,APROB CLIENTE, ACABADOS,MENOS 3 DIAS FIN DE SEMANA</v>
      </c>
      <c r="O743" s="39" t="s">
        <v>339</v>
      </c>
      <c r="P743" s="30">
        <f t="shared" si="35"/>
        <v>10</v>
      </c>
    </row>
    <row r="744" spans="1:16" x14ac:dyDescent="0.25">
      <c r="A744" s="55">
        <v>42216</v>
      </c>
      <c r="B744" s="43">
        <v>1848</v>
      </c>
      <c r="C744" s="33" t="str">
        <f t="shared" si="33"/>
        <v>1</v>
      </c>
      <c r="D744" s="43" t="s">
        <v>32</v>
      </c>
      <c r="E744" s="34" t="str">
        <f t="shared" si="34"/>
        <v>BOGOTA</v>
      </c>
      <c r="F744" s="33" t="str">
        <f>VLOOKUP(D744,[1]Hoja2!$A$2:$B$75,2,FALSE)</f>
        <v>ALVARO FLOREZ</v>
      </c>
      <c r="G744" s="43" t="s">
        <v>501</v>
      </c>
      <c r="H744" s="56"/>
      <c r="I744" s="56"/>
      <c r="J744" s="36">
        <v>42220</v>
      </c>
      <c r="K744" s="39">
        <v>15080043</v>
      </c>
      <c r="L744" s="57">
        <v>42230</v>
      </c>
      <c r="M744" s="38"/>
      <c r="N744" s="38"/>
      <c r="O744" s="39" t="s">
        <v>364</v>
      </c>
      <c r="P744" s="30">
        <f t="shared" si="35"/>
        <v>4</v>
      </c>
    </row>
    <row r="745" spans="1:16" x14ac:dyDescent="0.25">
      <c r="A745" s="55">
        <v>42216</v>
      </c>
      <c r="B745" s="43">
        <v>8000935</v>
      </c>
      <c r="C745" s="33" t="str">
        <f t="shared" si="33"/>
        <v>8</v>
      </c>
      <c r="D745" s="43" t="s">
        <v>11</v>
      </c>
      <c r="E745" s="34" t="str">
        <f t="shared" si="34"/>
        <v>MEDELLIN</v>
      </c>
      <c r="F745" s="33" t="str">
        <f>VLOOKUP(D745,[1]Hoja2!$A$2:$B$75,2,FALSE)</f>
        <v>LUZ STELLA CASTRO LOPERA</v>
      </c>
      <c r="G745" s="43" t="s">
        <v>502</v>
      </c>
      <c r="H745" s="56"/>
      <c r="I745" s="56"/>
      <c r="J745" s="36">
        <v>42219</v>
      </c>
      <c r="K745" s="39">
        <v>15078179</v>
      </c>
      <c r="L745" s="57">
        <v>42243</v>
      </c>
      <c r="M745" s="38"/>
      <c r="N745" s="38"/>
      <c r="O745" s="39" t="s">
        <v>364</v>
      </c>
      <c r="P745" s="30">
        <f t="shared" si="35"/>
        <v>3</v>
      </c>
    </row>
    <row r="746" spans="1:16" x14ac:dyDescent="0.25">
      <c r="A746" s="55">
        <v>42216</v>
      </c>
      <c r="B746" s="43">
        <v>8000919</v>
      </c>
      <c r="C746" s="33" t="str">
        <f t="shared" si="33"/>
        <v>8</v>
      </c>
      <c r="D746" s="43" t="s">
        <v>13</v>
      </c>
      <c r="E746" s="34" t="str">
        <f t="shared" si="34"/>
        <v>MEDELLIN</v>
      </c>
      <c r="F746" s="33" t="str">
        <f>VLOOKUP(D746,[1]Hoja2!$A$2:$B$75,2,FALSE)</f>
        <v>LINA MARIA LONDOÑO VEGA</v>
      </c>
      <c r="G746" s="43" t="s">
        <v>443</v>
      </c>
      <c r="H746" s="35"/>
      <c r="I746" s="35"/>
      <c r="J746" s="36">
        <v>42216</v>
      </c>
      <c r="K746" s="39">
        <v>15078178</v>
      </c>
      <c r="L746" s="57">
        <v>42243</v>
      </c>
      <c r="M746" s="38"/>
      <c r="N746" s="61"/>
      <c r="O746" s="39" t="s">
        <v>339</v>
      </c>
      <c r="P746" s="30">
        <f t="shared" si="35"/>
        <v>0</v>
      </c>
    </row>
    <row r="747" spans="1:16" x14ac:dyDescent="0.25">
      <c r="A747" s="55">
        <v>42216</v>
      </c>
      <c r="B747" s="43">
        <v>8000904</v>
      </c>
      <c r="C747" s="33" t="str">
        <f t="shared" si="33"/>
        <v>8</v>
      </c>
      <c r="D747" s="43" t="s">
        <v>13</v>
      </c>
      <c r="E747" s="34" t="str">
        <f t="shared" si="34"/>
        <v>MEDELLIN</v>
      </c>
      <c r="F747" s="33" t="str">
        <f>VLOOKUP(D747,[1]Hoja2!$A$2:$B$75,2,FALSE)</f>
        <v>LINA MARIA LONDOÑO VEGA</v>
      </c>
      <c r="G747" s="43" t="s">
        <v>230</v>
      </c>
      <c r="H747" s="35"/>
      <c r="I747" s="35"/>
      <c r="J747" s="36">
        <v>42216</v>
      </c>
      <c r="K747" s="39">
        <v>15078181</v>
      </c>
      <c r="L747" s="57">
        <v>42243</v>
      </c>
      <c r="M747" s="38"/>
      <c r="N747" s="61"/>
      <c r="O747" s="39" t="s">
        <v>339</v>
      </c>
      <c r="P747" s="30">
        <f t="shared" si="35"/>
        <v>0</v>
      </c>
    </row>
    <row r="748" spans="1:16" x14ac:dyDescent="0.25">
      <c r="A748" s="55">
        <v>42216</v>
      </c>
      <c r="B748" s="43">
        <v>1873</v>
      </c>
      <c r="C748" s="33" t="str">
        <f t="shared" si="33"/>
        <v>1</v>
      </c>
      <c r="D748" s="43" t="s">
        <v>9</v>
      </c>
      <c r="E748" s="34" t="str">
        <f t="shared" si="34"/>
        <v>BOGOTA</v>
      </c>
      <c r="F748" s="33" t="str">
        <f>VLOOKUP(D748,[1]Hoja2!$A$2:$B$75,2,FALSE)</f>
        <v>CLARA SANTAMARIA</v>
      </c>
      <c r="G748" s="43" t="s">
        <v>458</v>
      </c>
      <c r="H748" s="56">
        <v>42216</v>
      </c>
      <c r="I748" s="56">
        <v>42220</v>
      </c>
      <c r="J748" s="36">
        <v>42221</v>
      </c>
      <c r="K748" s="39">
        <v>15080049</v>
      </c>
      <c r="L748" s="57">
        <v>42248</v>
      </c>
      <c r="M748" s="38"/>
      <c r="N748" s="38" t="s">
        <v>503</v>
      </c>
      <c r="O748" s="39" t="s">
        <v>364</v>
      </c>
      <c r="P748" s="30">
        <f t="shared" si="35"/>
        <v>5</v>
      </c>
    </row>
    <row r="749" spans="1:16" x14ac:dyDescent="0.25">
      <c r="A749" s="55">
        <v>42216</v>
      </c>
      <c r="B749" s="43">
        <v>1872</v>
      </c>
      <c r="C749" s="33" t="str">
        <f t="shared" si="33"/>
        <v>1</v>
      </c>
      <c r="D749" s="43" t="s">
        <v>9</v>
      </c>
      <c r="E749" s="34" t="str">
        <f t="shared" si="34"/>
        <v>BOGOTA</v>
      </c>
      <c r="F749" s="33" t="str">
        <f>VLOOKUP(D749,[1]Hoja2!$A$2:$B$75,2,FALSE)</f>
        <v>CLARA SANTAMARIA</v>
      </c>
      <c r="G749" s="43" t="s">
        <v>458</v>
      </c>
      <c r="H749" s="56"/>
      <c r="I749" s="56"/>
      <c r="J749" s="36">
        <v>42220</v>
      </c>
      <c r="K749" s="39">
        <v>15080046</v>
      </c>
      <c r="L749" s="57">
        <v>42229</v>
      </c>
      <c r="M749" s="38"/>
      <c r="N749" s="38"/>
      <c r="O749" s="39" t="s">
        <v>364</v>
      </c>
      <c r="P749" s="30">
        <f t="shared" si="35"/>
        <v>4</v>
      </c>
    </row>
    <row r="750" spans="1:16" x14ac:dyDescent="0.25">
      <c r="A750" s="55">
        <v>42216</v>
      </c>
      <c r="B750" s="43">
        <v>1819</v>
      </c>
      <c r="C750" s="33" t="str">
        <f t="shared" si="33"/>
        <v>1</v>
      </c>
      <c r="D750" s="43" t="s">
        <v>10</v>
      </c>
      <c r="E750" s="34" t="str">
        <f t="shared" si="34"/>
        <v>BOGOTA</v>
      </c>
      <c r="F750" s="33" t="str">
        <f>VLOOKUP(D750,[1]Hoja2!$A$2:$B$75,2,FALSE)</f>
        <v>FIORELLA FALASCHINI CAVUOTO</v>
      </c>
      <c r="G750" s="43" t="s">
        <v>504</v>
      </c>
      <c r="H750" s="35"/>
      <c r="I750" s="35"/>
      <c r="J750" s="36">
        <v>42219</v>
      </c>
      <c r="K750" s="39">
        <v>15080044</v>
      </c>
      <c r="L750" s="57">
        <v>42247</v>
      </c>
      <c r="M750" s="38"/>
      <c r="N750" s="61"/>
      <c r="O750" s="39" t="s">
        <v>339</v>
      </c>
      <c r="P750" s="30">
        <f t="shared" si="35"/>
        <v>3</v>
      </c>
    </row>
    <row r="751" spans="1:16" x14ac:dyDescent="0.25">
      <c r="A751" s="55">
        <v>42219</v>
      </c>
      <c r="B751" s="43">
        <v>1878</v>
      </c>
      <c r="C751" s="33" t="str">
        <f t="shared" si="33"/>
        <v>1</v>
      </c>
      <c r="D751" s="43" t="s">
        <v>9</v>
      </c>
      <c r="E751" s="34" t="str">
        <f t="shared" si="34"/>
        <v>BOGOTA</v>
      </c>
      <c r="F751" s="33" t="str">
        <f>VLOOKUP(D751,[1]Hoja2!$A$2:$B$75,2,FALSE)</f>
        <v>CLARA SANTAMARIA</v>
      </c>
      <c r="G751" s="43" t="s">
        <v>505</v>
      </c>
      <c r="H751" s="56"/>
      <c r="I751" s="56"/>
      <c r="J751" s="36">
        <v>42221</v>
      </c>
      <c r="K751" s="39">
        <v>15080050</v>
      </c>
      <c r="L751" s="57">
        <v>42248</v>
      </c>
      <c r="M751" s="38"/>
      <c r="N751" s="38"/>
      <c r="O751" s="39" t="s">
        <v>364</v>
      </c>
      <c r="P751" s="30">
        <f t="shared" si="35"/>
        <v>2</v>
      </c>
    </row>
    <row r="752" spans="1:16" x14ac:dyDescent="0.25">
      <c r="A752" s="55">
        <v>42219</v>
      </c>
      <c r="B752" s="43">
        <v>1886</v>
      </c>
      <c r="C752" s="33" t="str">
        <f t="shared" si="33"/>
        <v>1</v>
      </c>
      <c r="D752" s="43" t="s">
        <v>14</v>
      </c>
      <c r="E752" s="34" t="str">
        <f t="shared" si="34"/>
        <v>BOGOTA</v>
      </c>
      <c r="F752" s="33" t="str">
        <f>VLOOKUP(D752,[1]Hoja2!$A$2:$B$75,2,FALSE)</f>
        <v>BEATRIZ BAIN</v>
      </c>
      <c r="G752" s="43" t="s">
        <v>506</v>
      </c>
      <c r="H752" s="35"/>
      <c r="I752" s="35"/>
      <c r="J752" s="36">
        <v>42221</v>
      </c>
      <c r="K752" s="39">
        <v>15080048</v>
      </c>
      <c r="L752" s="57">
        <v>42258</v>
      </c>
      <c r="M752" s="38"/>
      <c r="N752" s="61"/>
      <c r="O752" s="39" t="s">
        <v>339</v>
      </c>
      <c r="P752" s="30">
        <f t="shared" si="35"/>
        <v>2</v>
      </c>
    </row>
    <row r="753" spans="1:16" x14ac:dyDescent="0.25">
      <c r="A753" s="55">
        <v>42219</v>
      </c>
      <c r="B753" s="43">
        <v>1887</v>
      </c>
      <c r="C753" s="33" t="str">
        <f t="shared" si="33"/>
        <v>1</v>
      </c>
      <c r="D753" s="43" t="s">
        <v>14</v>
      </c>
      <c r="E753" s="34" t="str">
        <f t="shared" si="34"/>
        <v>BOGOTA</v>
      </c>
      <c r="F753" s="33" t="str">
        <f>VLOOKUP(D753,[1]Hoja2!$A$2:$B$75,2,FALSE)</f>
        <v>BEATRIZ BAIN</v>
      </c>
      <c r="G753" s="43" t="s">
        <v>506</v>
      </c>
      <c r="H753" s="35"/>
      <c r="I753" s="35"/>
      <c r="J753" s="36">
        <v>42221</v>
      </c>
      <c r="K753" s="39">
        <v>15080051</v>
      </c>
      <c r="L753" s="57">
        <v>42258</v>
      </c>
      <c r="M753" s="38"/>
      <c r="N753" s="61"/>
      <c r="O753" s="39" t="s">
        <v>339</v>
      </c>
      <c r="P753" s="30">
        <f t="shared" si="35"/>
        <v>2</v>
      </c>
    </row>
    <row r="754" spans="1:16" x14ac:dyDescent="0.25">
      <c r="A754" s="55">
        <v>42219</v>
      </c>
      <c r="B754" s="43">
        <v>1891</v>
      </c>
      <c r="C754" s="33" t="str">
        <f t="shared" si="33"/>
        <v>1</v>
      </c>
      <c r="D754" s="43" t="s">
        <v>47</v>
      </c>
      <c r="E754" s="34" t="str">
        <f t="shared" si="34"/>
        <v>BOGOTA</v>
      </c>
      <c r="F754" s="33" t="str">
        <f>VLOOKUP(D754,[1]Hoja2!$A$2:$B$75,2,FALSE)</f>
        <v>DIANA MARCELA PRIETO</v>
      </c>
      <c r="G754" s="43" t="s">
        <v>507</v>
      </c>
      <c r="H754" s="56"/>
      <c r="I754" s="56"/>
      <c r="J754" s="36">
        <v>42220</v>
      </c>
      <c r="K754" s="39">
        <v>15080045</v>
      </c>
      <c r="L754" s="57">
        <v>42247</v>
      </c>
      <c r="M754" s="38"/>
      <c r="N754" s="38"/>
      <c r="O754" s="39" t="s">
        <v>364</v>
      </c>
      <c r="P754" s="30">
        <f t="shared" si="35"/>
        <v>1</v>
      </c>
    </row>
    <row r="755" spans="1:16" x14ac:dyDescent="0.25">
      <c r="A755" s="55">
        <v>42219</v>
      </c>
      <c r="B755" s="66">
        <v>1890</v>
      </c>
      <c r="C755" s="66" t="str">
        <f t="shared" si="33"/>
        <v>1</v>
      </c>
      <c r="D755" s="66" t="s">
        <v>10</v>
      </c>
      <c r="E755" s="67" t="str">
        <f t="shared" si="34"/>
        <v>BOGOTA</v>
      </c>
      <c r="F755" s="66" t="str">
        <f>VLOOKUP(D755,[1]Hoja2!$A$2:$B$75,2,FALSE)</f>
        <v>FIORELLA FALASCHINI CAVUOTO</v>
      </c>
      <c r="G755" s="66" t="s">
        <v>393</v>
      </c>
      <c r="H755" s="35"/>
      <c r="I755" s="35"/>
      <c r="J755" s="36" t="s">
        <v>508</v>
      </c>
      <c r="K755" s="68" t="s">
        <v>508</v>
      </c>
      <c r="L755" s="68" t="s">
        <v>508</v>
      </c>
      <c r="M755" s="38"/>
      <c r="N755" s="61"/>
      <c r="O755" s="39" t="s">
        <v>339</v>
      </c>
      <c r="P755" s="30" t="e">
        <f t="shared" si="35"/>
        <v>#VALUE!</v>
      </c>
    </row>
    <row r="756" spans="1:16" x14ac:dyDescent="0.25">
      <c r="A756" s="55">
        <v>42220</v>
      </c>
      <c r="B756" s="43">
        <v>1881</v>
      </c>
      <c r="C756" s="33" t="str">
        <f t="shared" si="33"/>
        <v>1</v>
      </c>
      <c r="D756" s="43" t="s">
        <v>32</v>
      </c>
      <c r="E756" s="34" t="str">
        <f t="shared" si="34"/>
        <v>BOGOTA</v>
      </c>
      <c r="F756" s="33" t="str">
        <f>VLOOKUP(D756,[1]Hoja2!$A$2:$B$75,2,FALSE)</f>
        <v>ALVARO FLOREZ</v>
      </c>
      <c r="G756" s="43" t="s">
        <v>36</v>
      </c>
      <c r="H756" s="56"/>
      <c r="I756" s="56"/>
      <c r="J756" s="36">
        <v>42221</v>
      </c>
      <c r="K756" s="39">
        <v>15080052</v>
      </c>
      <c r="L756" s="57">
        <v>42258</v>
      </c>
      <c r="M756" s="38"/>
      <c r="N756" s="38"/>
      <c r="O756" s="39" t="s">
        <v>364</v>
      </c>
      <c r="P756" s="30">
        <f t="shared" si="35"/>
        <v>1</v>
      </c>
    </row>
    <row r="757" spans="1:16" x14ac:dyDescent="0.25">
      <c r="A757" s="55">
        <v>42220</v>
      </c>
      <c r="B757" s="43">
        <v>1883</v>
      </c>
      <c r="C757" s="33" t="str">
        <f t="shared" si="33"/>
        <v>1</v>
      </c>
      <c r="D757" s="43" t="s">
        <v>32</v>
      </c>
      <c r="E757" s="34" t="str">
        <f t="shared" si="34"/>
        <v>BOGOTA</v>
      </c>
      <c r="F757" s="33" t="str">
        <f>VLOOKUP(D757,[1]Hoja2!$A$2:$B$75,2,FALSE)</f>
        <v>ALVARO FLOREZ</v>
      </c>
      <c r="G757" s="43" t="s">
        <v>36</v>
      </c>
      <c r="H757" s="56"/>
      <c r="I757" s="56"/>
      <c r="J757" s="36">
        <v>42221</v>
      </c>
      <c r="K757" s="39">
        <v>15080053</v>
      </c>
      <c r="L757" s="57">
        <v>42258</v>
      </c>
      <c r="M757" s="38"/>
      <c r="N757" s="38"/>
      <c r="O757" s="39" t="s">
        <v>364</v>
      </c>
      <c r="P757" s="30">
        <f t="shared" si="35"/>
        <v>1</v>
      </c>
    </row>
    <row r="758" spans="1:16" x14ac:dyDescent="0.25">
      <c r="A758" s="55">
        <v>42221</v>
      </c>
      <c r="B758" s="43">
        <v>1900</v>
      </c>
      <c r="C758" s="33" t="str">
        <f t="shared" si="33"/>
        <v>1</v>
      </c>
      <c r="D758" s="43" t="s">
        <v>14</v>
      </c>
      <c r="E758" s="34" t="str">
        <f t="shared" si="34"/>
        <v>BOGOTA</v>
      </c>
      <c r="F758" s="33" t="str">
        <f>VLOOKUP(D758,[1]Hoja2!$A$2:$B$75,2,FALSE)</f>
        <v>BEATRIZ BAIN</v>
      </c>
      <c r="G758" s="43" t="s">
        <v>506</v>
      </c>
      <c r="H758" s="35"/>
      <c r="I758" s="35"/>
      <c r="J758" s="36">
        <v>42227</v>
      </c>
      <c r="K758" s="39">
        <v>15080061</v>
      </c>
      <c r="L758" s="57">
        <v>42254</v>
      </c>
      <c r="M758" s="38"/>
      <c r="N758" s="61" t="str">
        <f>VLOOKUP(B758,[1]Hoja9!$C$3:$M$636,11,)</f>
        <v>SE RADICO EL 11 ALAS 7 A.M MENOS 3 DIAS DE FIN DE SEMANA</v>
      </c>
      <c r="O758" s="39" t="s">
        <v>339</v>
      </c>
      <c r="P758" s="30">
        <f t="shared" si="35"/>
        <v>6</v>
      </c>
    </row>
    <row r="759" spans="1:16" x14ac:dyDescent="0.25">
      <c r="A759" s="55">
        <v>42221</v>
      </c>
      <c r="B759" s="43">
        <v>8000873</v>
      </c>
      <c r="C759" s="33" t="str">
        <f t="shared" si="33"/>
        <v>8</v>
      </c>
      <c r="D759" s="43" t="s">
        <v>11</v>
      </c>
      <c r="E759" s="34" t="str">
        <f t="shared" si="34"/>
        <v>MEDELLIN</v>
      </c>
      <c r="F759" s="33" t="str">
        <f>VLOOKUP(D759,[1]Hoja2!$A$2:$B$75,2,FALSE)</f>
        <v>LUZ STELLA CASTRO LOPERA</v>
      </c>
      <c r="G759" s="43" t="s">
        <v>168</v>
      </c>
      <c r="H759" s="56"/>
      <c r="I759" s="56"/>
      <c r="J759" s="36">
        <v>42222</v>
      </c>
      <c r="K759" s="39">
        <v>15088054</v>
      </c>
      <c r="L759" s="57">
        <v>42250</v>
      </c>
      <c r="M759" s="38"/>
      <c r="N759" s="38"/>
      <c r="O759" s="39" t="s">
        <v>364</v>
      </c>
      <c r="P759" s="30">
        <f t="shared" si="35"/>
        <v>1</v>
      </c>
    </row>
    <row r="760" spans="1:16" x14ac:dyDescent="0.25">
      <c r="A760" s="55">
        <v>42221</v>
      </c>
      <c r="B760" s="43">
        <v>1901</v>
      </c>
      <c r="C760" s="33" t="str">
        <f t="shared" si="33"/>
        <v>1</v>
      </c>
      <c r="D760" s="43" t="s">
        <v>29</v>
      </c>
      <c r="E760" s="34" t="str">
        <f t="shared" si="34"/>
        <v>BOGOTA</v>
      </c>
      <c r="F760" s="33" t="str">
        <f>VLOOKUP(D760,[1]Hoja2!$A$2:$B$75,2,FALSE)</f>
        <v>MARINA DIAZ</v>
      </c>
      <c r="G760" s="43" t="s">
        <v>509</v>
      </c>
      <c r="H760" s="56"/>
      <c r="I760" s="56"/>
      <c r="J760" s="36">
        <v>42226</v>
      </c>
      <c r="K760" s="39">
        <v>15080056</v>
      </c>
      <c r="L760" s="57">
        <v>42250</v>
      </c>
      <c r="M760" s="38"/>
      <c r="N760" s="38" t="s">
        <v>510</v>
      </c>
      <c r="O760" s="39" t="s">
        <v>364</v>
      </c>
      <c r="P760" s="30">
        <f t="shared" si="35"/>
        <v>5</v>
      </c>
    </row>
    <row r="761" spans="1:16" s="63" customFormat="1" x14ac:dyDescent="0.25">
      <c r="A761" s="32">
        <v>42222</v>
      </c>
      <c r="B761" s="33">
        <v>1890</v>
      </c>
      <c r="C761" s="33" t="str">
        <f t="shared" si="33"/>
        <v>1</v>
      </c>
      <c r="D761" s="33" t="s">
        <v>10</v>
      </c>
      <c r="E761" s="34" t="str">
        <f t="shared" si="34"/>
        <v>BOGOTA</v>
      </c>
      <c r="F761" s="33" t="str">
        <f>VLOOKUP(D761,[1]Hoja2!$A$2:$B$75,2,FALSE)</f>
        <v>FIORELLA FALASCHINI CAVUOTO</v>
      </c>
      <c r="G761" s="33" t="s">
        <v>393</v>
      </c>
      <c r="H761" s="35"/>
      <c r="I761" s="35"/>
      <c r="J761" s="36">
        <v>42226</v>
      </c>
      <c r="K761" s="37">
        <v>15080059</v>
      </c>
      <c r="L761" s="36">
        <v>42265</v>
      </c>
      <c r="M761" s="38"/>
      <c r="N761" s="61"/>
      <c r="O761" s="37" t="s">
        <v>339</v>
      </c>
      <c r="P761" s="30">
        <f t="shared" si="35"/>
        <v>4</v>
      </c>
    </row>
    <row r="762" spans="1:16" s="63" customFormat="1" x14ac:dyDescent="0.25">
      <c r="A762" s="32">
        <v>42222</v>
      </c>
      <c r="B762" s="33">
        <v>8000958</v>
      </c>
      <c r="C762" s="33" t="str">
        <f t="shared" si="33"/>
        <v>8</v>
      </c>
      <c r="D762" s="33" t="s">
        <v>13</v>
      </c>
      <c r="E762" s="34" t="str">
        <f t="shared" si="34"/>
        <v>MEDELLIN</v>
      </c>
      <c r="F762" s="33" t="str">
        <f>VLOOKUP(D762,[1]Hoja2!$A$2:$B$75,2,FALSE)</f>
        <v>LINA MARIA LONDOÑO VEGA</v>
      </c>
      <c r="G762" s="33" t="s">
        <v>132</v>
      </c>
      <c r="H762" s="35"/>
      <c r="I762" s="35"/>
      <c r="J762" s="36">
        <v>42226</v>
      </c>
      <c r="K762" s="37">
        <v>15088057</v>
      </c>
      <c r="L762" s="36">
        <v>42254</v>
      </c>
      <c r="M762" s="38"/>
      <c r="N762" s="62"/>
      <c r="O762" s="37" t="s">
        <v>364</v>
      </c>
      <c r="P762" s="30">
        <f t="shared" si="35"/>
        <v>4</v>
      </c>
    </row>
    <row r="763" spans="1:16" s="63" customFormat="1" x14ac:dyDescent="0.25">
      <c r="A763" s="32">
        <v>42222</v>
      </c>
      <c r="B763" s="33">
        <v>1865</v>
      </c>
      <c r="C763" s="33" t="str">
        <f t="shared" si="33"/>
        <v>1</v>
      </c>
      <c r="D763" s="33" t="s">
        <v>29</v>
      </c>
      <c r="E763" s="34" t="str">
        <f t="shared" si="34"/>
        <v>BOGOTA</v>
      </c>
      <c r="F763" s="33" t="str">
        <f>VLOOKUP(D763,[1]Hoja2!$A$2:$B$75,2,FALSE)</f>
        <v>MARINA DIAZ</v>
      </c>
      <c r="G763" s="33" t="s">
        <v>321</v>
      </c>
      <c r="H763" s="35"/>
      <c r="I763" s="35"/>
      <c r="J763" s="36">
        <v>42226</v>
      </c>
      <c r="K763" s="37">
        <v>15080060</v>
      </c>
      <c r="L763" s="36">
        <v>42254</v>
      </c>
      <c r="M763" s="38"/>
      <c r="N763" s="62"/>
      <c r="O763" s="37" t="s">
        <v>364</v>
      </c>
      <c r="P763" s="30">
        <f t="shared" si="35"/>
        <v>4</v>
      </c>
    </row>
    <row r="764" spans="1:16" s="63" customFormat="1" x14ac:dyDescent="0.25">
      <c r="A764" s="32">
        <v>42222</v>
      </c>
      <c r="B764" s="33">
        <v>1909</v>
      </c>
      <c r="C764" s="33" t="str">
        <f t="shared" si="33"/>
        <v>1</v>
      </c>
      <c r="D764" s="33" t="s">
        <v>29</v>
      </c>
      <c r="E764" s="34" t="str">
        <f t="shared" si="34"/>
        <v>BOGOTA</v>
      </c>
      <c r="F764" s="33" t="str">
        <f>VLOOKUP(D764,[1]Hoja2!$A$2:$B$75,2,FALSE)</f>
        <v>MARINA DIAZ</v>
      </c>
      <c r="G764" s="33" t="s">
        <v>509</v>
      </c>
      <c r="H764" s="35"/>
      <c r="I764" s="35"/>
      <c r="J764" s="36">
        <v>42227</v>
      </c>
      <c r="K764" s="37">
        <v>15080062</v>
      </c>
      <c r="L764" s="36">
        <v>42237</v>
      </c>
      <c r="M764" s="38"/>
      <c r="N764" s="61"/>
      <c r="O764" s="37" t="s">
        <v>339</v>
      </c>
      <c r="P764" s="30">
        <f t="shared" si="35"/>
        <v>5</v>
      </c>
    </row>
    <row r="765" spans="1:16" s="63" customFormat="1" x14ac:dyDescent="0.25">
      <c r="A765" s="32">
        <v>42222</v>
      </c>
      <c r="B765" s="33">
        <v>1913</v>
      </c>
      <c r="C765" s="33" t="str">
        <f t="shared" si="33"/>
        <v>1</v>
      </c>
      <c r="D765" s="33" t="s">
        <v>38</v>
      </c>
      <c r="E765" s="34" t="str">
        <f t="shared" si="34"/>
        <v>BOGOTA</v>
      </c>
      <c r="F765" s="33" t="str">
        <f>VLOOKUP(D765,[1]Hoja2!$A$2:$B$75,2,FALSE)</f>
        <v>SANTIAGO VENGOECHEA</v>
      </c>
      <c r="G765" s="33" t="s">
        <v>511</v>
      </c>
      <c r="H765" s="35"/>
      <c r="I765" s="35"/>
      <c r="J765" s="36">
        <v>42227</v>
      </c>
      <c r="K765" s="37">
        <v>15080063</v>
      </c>
      <c r="L765" s="36">
        <v>42254</v>
      </c>
      <c r="M765" s="38"/>
      <c r="N765" s="62"/>
      <c r="O765" s="37" t="s">
        <v>364</v>
      </c>
      <c r="P765" s="30">
        <f t="shared" si="35"/>
        <v>5</v>
      </c>
    </row>
    <row r="766" spans="1:16" x14ac:dyDescent="0.25">
      <c r="A766" s="55">
        <v>42226</v>
      </c>
      <c r="B766" s="43">
        <v>8000969</v>
      </c>
      <c r="C766" s="33" t="str">
        <f t="shared" si="33"/>
        <v>8</v>
      </c>
      <c r="D766" s="43" t="s">
        <v>11</v>
      </c>
      <c r="E766" s="34" t="str">
        <f t="shared" si="34"/>
        <v>MEDELLIN</v>
      </c>
      <c r="F766" s="33" t="str">
        <f>VLOOKUP(D766,[1]Hoja2!$A$2:$B$75,2,FALSE)</f>
        <v>LUZ STELLA CASTRO LOPERA</v>
      </c>
      <c r="G766" s="43" t="s">
        <v>150</v>
      </c>
      <c r="H766" s="35"/>
      <c r="I766" s="35"/>
      <c r="J766" s="36">
        <v>42227</v>
      </c>
      <c r="K766" s="39">
        <v>15088064</v>
      </c>
      <c r="L766" s="57">
        <v>42237</v>
      </c>
      <c r="M766" s="38"/>
      <c r="N766" s="61"/>
      <c r="O766" s="39" t="s">
        <v>339</v>
      </c>
      <c r="P766" s="30">
        <f t="shared" si="35"/>
        <v>1</v>
      </c>
    </row>
    <row r="767" spans="1:16" x14ac:dyDescent="0.25">
      <c r="A767" s="55">
        <v>42226</v>
      </c>
      <c r="B767" s="43">
        <v>1915</v>
      </c>
      <c r="C767" s="33" t="str">
        <f t="shared" si="33"/>
        <v>1</v>
      </c>
      <c r="D767" s="43" t="s">
        <v>29</v>
      </c>
      <c r="E767" s="34" t="str">
        <f t="shared" si="34"/>
        <v>BOGOTA</v>
      </c>
      <c r="F767" s="33" t="str">
        <f>VLOOKUP(D767,[1]Hoja2!$A$2:$B$75,2,FALSE)</f>
        <v>MARINA DIAZ</v>
      </c>
      <c r="G767" s="43" t="s">
        <v>321</v>
      </c>
      <c r="H767" s="56"/>
      <c r="I767" s="56"/>
      <c r="J767" s="36">
        <v>42227</v>
      </c>
      <c r="K767" s="39">
        <v>15080066</v>
      </c>
      <c r="L767" s="57">
        <v>42236</v>
      </c>
      <c r="M767" s="38"/>
      <c r="N767" s="38"/>
      <c r="O767" s="39" t="s">
        <v>364</v>
      </c>
      <c r="P767" s="30">
        <f t="shared" si="35"/>
        <v>1</v>
      </c>
    </row>
    <row r="768" spans="1:16" x14ac:dyDescent="0.25">
      <c r="A768" s="55">
        <v>42226</v>
      </c>
      <c r="B768" s="43">
        <v>1920</v>
      </c>
      <c r="C768" s="33" t="str">
        <f t="shared" si="33"/>
        <v>1</v>
      </c>
      <c r="D768" s="43" t="s">
        <v>9</v>
      </c>
      <c r="E768" s="34" t="str">
        <f t="shared" si="34"/>
        <v>BOGOTA</v>
      </c>
      <c r="F768" s="33" t="str">
        <f>VLOOKUP(D768,[1]Hoja2!$A$2:$B$75,2,FALSE)</f>
        <v>CLARA SANTAMARIA</v>
      </c>
      <c r="G768" s="43" t="s">
        <v>437</v>
      </c>
      <c r="H768" s="35"/>
      <c r="I768" s="35"/>
      <c r="J768" s="36">
        <v>42226</v>
      </c>
      <c r="K768" s="39">
        <v>15080076</v>
      </c>
      <c r="L768" s="57">
        <v>42257</v>
      </c>
      <c r="M768" s="38"/>
      <c r="N768" s="61"/>
      <c r="O768" s="39" t="s">
        <v>339</v>
      </c>
      <c r="P768" s="30">
        <f t="shared" si="35"/>
        <v>0</v>
      </c>
    </row>
    <row r="769" spans="1:16" x14ac:dyDescent="0.25">
      <c r="A769" s="55">
        <v>42226</v>
      </c>
      <c r="B769" s="43">
        <v>1916</v>
      </c>
      <c r="C769" s="33" t="str">
        <f t="shared" si="33"/>
        <v>1</v>
      </c>
      <c r="D769" s="43" t="s">
        <v>14</v>
      </c>
      <c r="E769" s="34" t="str">
        <f t="shared" si="34"/>
        <v>BOGOTA</v>
      </c>
      <c r="F769" s="33" t="str">
        <f>VLOOKUP(D769,[1]Hoja2!$A$2:$B$75,2,FALSE)</f>
        <v>BEATRIZ BAIN</v>
      </c>
      <c r="G769" s="43" t="s">
        <v>506</v>
      </c>
      <c r="H769" s="35"/>
      <c r="I769" s="35"/>
      <c r="J769" s="36">
        <v>42228</v>
      </c>
      <c r="K769" s="39">
        <v>15080074</v>
      </c>
      <c r="L769" s="57">
        <v>42265</v>
      </c>
      <c r="M769" s="38"/>
      <c r="N769" s="61"/>
      <c r="O769" s="39" t="s">
        <v>339</v>
      </c>
      <c r="P769" s="30">
        <f t="shared" si="35"/>
        <v>2</v>
      </c>
    </row>
    <row r="770" spans="1:16" x14ac:dyDescent="0.25">
      <c r="A770" s="55">
        <v>42226</v>
      </c>
      <c r="B770" s="43">
        <v>1910</v>
      </c>
      <c r="C770" s="33" t="str">
        <f t="shared" si="33"/>
        <v>1</v>
      </c>
      <c r="D770" s="43" t="s">
        <v>35</v>
      </c>
      <c r="E770" s="34" t="str">
        <f t="shared" si="34"/>
        <v>BOGOTA</v>
      </c>
      <c r="F770" s="33" t="str">
        <f>VLOOKUP(D770,[1]Hoja2!$A$2:$B$75,2,FALSE)</f>
        <v>JAVIER RAMIREZ</v>
      </c>
      <c r="G770" s="43" t="s">
        <v>124</v>
      </c>
      <c r="H770" s="56"/>
      <c r="I770" s="56"/>
      <c r="J770" s="36">
        <v>42227</v>
      </c>
      <c r="K770" s="39">
        <v>15080067</v>
      </c>
      <c r="L770" s="57">
        <v>42254</v>
      </c>
      <c r="M770" s="38"/>
      <c r="N770" s="38"/>
      <c r="O770" s="39" t="s">
        <v>364</v>
      </c>
      <c r="P770" s="30">
        <f t="shared" si="35"/>
        <v>1</v>
      </c>
    </row>
    <row r="771" spans="1:16" x14ac:dyDescent="0.25">
      <c r="A771" s="55">
        <v>42227</v>
      </c>
      <c r="B771" s="43">
        <v>1922</v>
      </c>
      <c r="C771" s="33" t="str">
        <f t="shared" ref="C771:C834" si="36">MID(B771,1,1)</f>
        <v>1</v>
      </c>
      <c r="D771" s="43" t="s">
        <v>10</v>
      </c>
      <c r="E771" s="34" t="str">
        <f t="shared" ref="E771:E829" si="37">IF(C771="1",$M$3,IF(C771="6",$M$4,IF(C771="8",$M$5,"")))</f>
        <v>BOGOTA</v>
      </c>
      <c r="F771" s="33" t="str">
        <f>VLOOKUP(D771,[1]Hoja2!$A$2:$B$75,2,FALSE)</f>
        <v>FIORELLA FALASCHINI CAVUOTO</v>
      </c>
      <c r="G771" s="43" t="s">
        <v>469</v>
      </c>
      <c r="H771" s="35"/>
      <c r="I771" s="35"/>
      <c r="J771" s="36">
        <v>42227</v>
      </c>
      <c r="K771" s="39">
        <v>15080073</v>
      </c>
      <c r="L771" s="57">
        <v>42255</v>
      </c>
      <c r="M771" s="38"/>
      <c r="N771" s="61"/>
      <c r="O771" s="39" t="s">
        <v>339</v>
      </c>
      <c r="P771" s="30">
        <f t="shared" ref="P771:P834" si="38">J771-A771</f>
        <v>0</v>
      </c>
    </row>
    <row r="772" spans="1:16" x14ac:dyDescent="0.25">
      <c r="A772" s="55">
        <v>42227</v>
      </c>
      <c r="B772" s="43">
        <v>1921</v>
      </c>
      <c r="C772" s="33" t="str">
        <f t="shared" si="36"/>
        <v>1</v>
      </c>
      <c r="D772" s="43" t="s">
        <v>35</v>
      </c>
      <c r="E772" s="34" t="str">
        <f t="shared" si="37"/>
        <v>BOGOTA</v>
      </c>
      <c r="F772" s="33" t="str">
        <f>VLOOKUP(D772,[1]Hoja2!$A$2:$B$75,2,FALSE)</f>
        <v>JAVIER RAMIREZ</v>
      </c>
      <c r="G772" s="43" t="s">
        <v>124</v>
      </c>
      <c r="H772" s="56">
        <v>42228</v>
      </c>
      <c r="I772" s="56">
        <v>42236</v>
      </c>
      <c r="J772" s="36">
        <v>42236</v>
      </c>
      <c r="K772" s="39">
        <v>15080094</v>
      </c>
      <c r="L772" s="57">
        <v>42264</v>
      </c>
      <c r="M772" s="38"/>
      <c r="N772" s="38" t="s">
        <v>512</v>
      </c>
      <c r="O772" s="39" t="s">
        <v>364</v>
      </c>
      <c r="P772" s="30">
        <f t="shared" si="38"/>
        <v>9</v>
      </c>
    </row>
    <row r="773" spans="1:16" x14ac:dyDescent="0.25">
      <c r="A773" s="55">
        <v>42227</v>
      </c>
      <c r="B773" s="43">
        <v>1888</v>
      </c>
      <c r="C773" s="33" t="str">
        <f t="shared" si="36"/>
        <v>1</v>
      </c>
      <c r="D773" s="43" t="s">
        <v>10</v>
      </c>
      <c r="E773" s="34" t="str">
        <f t="shared" si="37"/>
        <v>BOGOTA</v>
      </c>
      <c r="F773" s="33" t="str">
        <f>VLOOKUP(D773,[1]Hoja2!$A$2:$B$75,2,FALSE)</f>
        <v>FIORELLA FALASCHINI CAVUOTO</v>
      </c>
      <c r="G773" s="43" t="s">
        <v>390</v>
      </c>
      <c r="H773" s="35"/>
      <c r="I773" s="35"/>
      <c r="J773" s="36">
        <v>42227</v>
      </c>
      <c r="K773" s="39">
        <v>15080072</v>
      </c>
      <c r="L773" s="57">
        <v>42255</v>
      </c>
      <c r="M773" s="38"/>
      <c r="N773" s="61"/>
      <c r="O773" s="39" t="s">
        <v>339</v>
      </c>
      <c r="P773" s="30">
        <f t="shared" si="38"/>
        <v>0</v>
      </c>
    </row>
    <row r="774" spans="1:16" x14ac:dyDescent="0.25">
      <c r="A774" s="55">
        <v>42227</v>
      </c>
      <c r="B774" s="43">
        <v>6000738</v>
      </c>
      <c r="C774" s="33" t="str">
        <f t="shared" si="36"/>
        <v>6</v>
      </c>
      <c r="D774" s="43" t="s">
        <v>40</v>
      </c>
      <c r="E774" s="34" t="str">
        <f t="shared" si="37"/>
        <v>CALI</v>
      </c>
      <c r="F774" s="33" t="str">
        <f>VLOOKUP(D774,[1]Hoja2!$A$2:$B$75,2,FALSE)</f>
        <v>DIANA SOFIA OSPINA TOBON</v>
      </c>
      <c r="G774" s="43" t="s">
        <v>101</v>
      </c>
      <c r="H774" s="56"/>
      <c r="I774" s="56"/>
      <c r="J774" s="36">
        <v>42228</v>
      </c>
      <c r="K774" s="39">
        <v>15086071</v>
      </c>
      <c r="L774" s="57">
        <v>42265</v>
      </c>
      <c r="M774" s="38"/>
      <c r="N774" s="38"/>
      <c r="O774" s="39" t="s">
        <v>364</v>
      </c>
      <c r="P774" s="30">
        <f t="shared" si="38"/>
        <v>1</v>
      </c>
    </row>
    <row r="775" spans="1:16" x14ac:dyDescent="0.25">
      <c r="A775" s="55">
        <v>42227</v>
      </c>
      <c r="B775" s="43">
        <v>6000739</v>
      </c>
      <c r="C775" s="33" t="str">
        <f t="shared" si="36"/>
        <v>6</v>
      </c>
      <c r="D775" s="43" t="s">
        <v>40</v>
      </c>
      <c r="E775" s="34" t="str">
        <f t="shared" si="37"/>
        <v>CALI</v>
      </c>
      <c r="F775" s="33" t="str">
        <f>VLOOKUP(D775,[1]Hoja2!$A$2:$B$75,2,FALSE)</f>
        <v>DIANA SOFIA OSPINA TOBON</v>
      </c>
      <c r="G775" s="43" t="s">
        <v>513</v>
      </c>
      <c r="H775" s="56"/>
      <c r="I775" s="56"/>
      <c r="J775" s="36">
        <v>42228</v>
      </c>
      <c r="K775" s="39">
        <v>15086070</v>
      </c>
      <c r="L775" s="57">
        <v>42255</v>
      </c>
      <c r="M775" s="38"/>
      <c r="N775" s="38"/>
      <c r="O775" s="39" t="s">
        <v>364</v>
      </c>
      <c r="P775" s="30">
        <f t="shared" si="38"/>
        <v>1</v>
      </c>
    </row>
    <row r="776" spans="1:16" x14ac:dyDescent="0.25">
      <c r="A776" s="55">
        <v>42227</v>
      </c>
      <c r="B776" s="43">
        <v>6000740</v>
      </c>
      <c r="C776" s="33" t="str">
        <f t="shared" si="36"/>
        <v>6</v>
      </c>
      <c r="D776" s="43" t="s">
        <v>40</v>
      </c>
      <c r="E776" s="34" t="str">
        <f t="shared" si="37"/>
        <v>CALI</v>
      </c>
      <c r="F776" s="33" t="str">
        <f>VLOOKUP(D776,[1]Hoja2!$A$2:$B$75,2,FALSE)</f>
        <v>DIANA SOFIA OSPINA TOBON</v>
      </c>
      <c r="G776" s="43" t="s">
        <v>514</v>
      </c>
      <c r="H776" s="35"/>
      <c r="I776" s="35"/>
      <c r="J776" s="36">
        <v>42227</v>
      </c>
      <c r="K776" s="39">
        <v>15086068</v>
      </c>
      <c r="L776" s="57">
        <v>42254</v>
      </c>
      <c r="M776" s="38"/>
      <c r="N776" s="61"/>
      <c r="O776" s="39" t="s">
        <v>339</v>
      </c>
      <c r="P776" s="30">
        <f t="shared" si="38"/>
        <v>0</v>
      </c>
    </row>
    <row r="777" spans="1:16" x14ac:dyDescent="0.25">
      <c r="A777" s="55">
        <v>42227</v>
      </c>
      <c r="B777" s="43">
        <v>1539</v>
      </c>
      <c r="C777" s="33" t="str">
        <f t="shared" si="36"/>
        <v>1</v>
      </c>
      <c r="D777" s="43" t="s">
        <v>12</v>
      </c>
      <c r="E777" s="34" t="str">
        <f t="shared" si="37"/>
        <v>BOGOTA</v>
      </c>
      <c r="F777" s="33" t="str">
        <f>VLOOKUP(D777,[1]Hoja2!$A$2:$B$75,2,FALSE)</f>
        <v>NORMA ROCIO GOMEZ</v>
      </c>
      <c r="G777" s="43" t="s">
        <v>515</v>
      </c>
      <c r="H777" s="56"/>
      <c r="I777" s="56"/>
      <c r="J777" s="36">
        <v>42228</v>
      </c>
      <c r="K777" s="39">
        <v>15080069</v>
      </c>
      <c r="L777" s="57">
        <v>42255</v>
      </c>
      <c r="M777" s="38"/>
      <c r="N777" s="38"/>
      <c r="O777" s="39" t="s">
        <v>364</v>
      </c>
      <c r="P777" s="30">
        <f t="shared" si="38"/>
        <v>1</v>
      </c>
    </row>
    <row r="778" spans="1:16" x14ac:dyDescent="0.25">
      <c r="A778" s="55">
        <v>42227</v>
      </c>
      <c r="B778" s="43">
        <v>1908</v>
      </c>
      <c r="C778" s="33" t="str">
        <f t="shared" si="36"/>
        <v>1</v>
      </c>
      <c r="D778" s="43" t="s">
        <v>10</v>
      </c>
      <c r="E778" s="34" t="str">
        <f t="shared" si="37"/>
        <v>BOGOTA</v>
      </c>
      <c r="F778" s="33" t="str">
        <f>VLOOKUP(D778,[1]Hoja2!$A$2:$B$75,2,FALSE)</f>
        <v>FIORELLA FALASCHINI CAVUOTO</v>
      </c>
      <c r="G778" s="43" t="s">
        <v>390</v>
      </c>
      <c r="H778" s="56">
        <v>42229</v>
      </c>
      <c r="I778" s="56">
        <v>42235</v>
      </c>
      <c r="J778" s="36">
        <v>42236</v>
      </c>
      <c r="K778" s="39">
        <v>15080092</v>
      </c>
      <c r="L778" s="57">
        <v>42264</v>
      </c>
      <c r="M778" s="38"/>
      <c r="N778" s="38" t="s">
        <v>516</v>
      </c>
      <c r="O778" s="39" t="s">
        <v>364</v>
      </c>
      <c r="P778" s="30">
        <f t="shared" si="38"/>
        <v>9</v>
      </c>
    </row>
    <row r="779" spans="1:16" s="63" customFormat="1" x14ac:dyDescent="0.25">
      <c r="A779" s="32">
        <v>42230</v>
      </c>
      <c r="B779" s="33">
        <v>1925</v>
      </c>
      <c r="C779" s="33" t="str">
        <f t="shared" si="36"/>
        <v>1</v>
      </c>
      <c r="D779" s="33" t="s">
        <v>14</v>
      </c>
      <c r="E779" s="34" t="str">
        <f t="shared" si="37"/>
        <v>BOGOTA</v>
      </c>
      <c r="F779" s="33" t="str">
        <f>VLOOKUP(D779,[1]Hoja2!$A$2:$B$75,2,FALSE)</f>
        <v>BEATRIZ BAIN</v>
      </c>
      <c r="G779" s="33" t="s">
        <v>517</v>
      </c>
      <c r="H779" s="35"/>
      <c r="I779" s="35"/>
      <c r="J779" s="36">
        <v>42234</v>
      </c>
      <c r="K779" s="37">
        <v>15080086</v>
      </c>
      <c r="L779" s="36">
        <v>42272</v>
      </c>
      <c r="M779" s="38"/>
      <c r="N779" s="61"/>
      <c r="O779" s="37" t="s">
        <v>339</v>
      </c>
      <c r="P779" s="30">
        <f t="shared" si="38"/>
        <v>4</v>
      </c>
    </row>
    <row r="780" spans="1:16" s="63" customFormat="1" x14ac:dyDescent="0.25">
      <c r="A780" s="32">
        <v>42228</v>
      </c>
      <c r="B780" s="33">
        <v>1927</v>
      </c>
      <c r="C780" s="33" t="str">
        <f t="shared" si="36"/>
        <v>1</v>
      </c>
      <c r="D780" s="33" t="s">
        <v>32</v>
      </c>
      <c r="E780" s="34" t="str">
        <f t="shared" si="37"/>
        <v>BOGOTA</v>
      </c>
      <c r="F780" s="33" t="str">
        <f>VLOOKUP(D780,[1]Hoja2!$A$2:$B$75,2,FALSE)</f>
        <v>ALVARO FLOREZ</v>
      </c>
      <c r="G780" s="33" t="s">
        <v>36</v>
      </c>
      <c r="H780" s="35"/>
      <c r="I780" s="35"/>
      <c r="J780" s="36">
        <v>42234</v>
      </c>
      <c r="K780" s="37">
        <v>15080081</v>
      </c>
      <c r="L780" s="36">
        <v>42261</v>
      </c>
      <c r="M780" s="38"/>
      <c r="N780" s="62" t="s">
        <v>408</v>
      </c>
      <c r="O780" s="37" t="s">
        <v>364</v>
      </c>
      <c r="P780" s="30">
        <f t="shared" si="38"/>
        <v>6</v>
      </c>
    </row>
    <row r="781" spans="1:16" ht="15.75" customHeight="1" x14ac:dyDescent="0.25">
      <c r="A781" s="55">
        <v>42228</v>
      </c>
      <c r="B781" s="66">
        <v>1440</v>
      </c>
      <c r="C781" s="66" t="str">
        <f t="shared" si="36"/>
        <v>1</v>
      </c>
      <c r="D781" s="66" t="s">
        <v>10</v>
      </c>
      <c r="E781" s="67" t="str">
        <f t="shared" si="37"/>
        <v>BOGOTA</v>
      </c>
      <c r="F781" s="66" t="str">
        <f>VLOOKUP(D781,[1]Hoja2!$A$2:$B$75,2,FALSE)</f>
        <v>FIORELLA FALASCHINI CAVUOTO</v>
      </c>
      <c r="G781" s="66" t="s">
        <v>518</v>
      </c>
      <c r="H781" s="35"/>
      <c r="I781" s="35"/>
      <c r="J781" s="36" t="s">
        <v>519</v>
      </c>
      <c r="K781" s="68" t="s">
        <v>519</v>
      </c>
      <c r="L781" s="68" t="s">
        <v>519</v>
      </c>
      <c r="M781" s="38"/>
      <c r="N781" s="61"/>
      <c r="O781" s="39" t="s">
        <v>339</v>
      </c>
      <c r="P781" s="30" t="e">
        <f t="shared" si="38"/>
        <v>#VALUE!</v>
      </c>
    </row>
    <row r="782" spans="1:16" x14ac:dyDescent="0.25">
      <c r="A782" s="55">
        <v>42228</v>
      </c>
      <c r="B782" s="43">
        <v>8000928</v>
      </c>
      <c r="C782" s="33" t="str">
        <f t="shared" si="36"/>
        <v>8</v>
      </c>
      <c r="D782" s="43" t="s">
        <v>11</v>
      </c>
      <c r="E782" s="34" t="str">
        <f t="shared" si="37"/>
        <v>MEDELLIN</v>
      </c>
      <c r="F782" s="33" t="str">
        <f>VLOOKUP(D782,[1]Hoja2!$A$2:$B$75,2,FALSE)</f>
        <v>LUZ STELLA CASTRO LOPERA</v>
      </c>
      <c r="G782" s="43" t="s">
        <v>215</v>
      </c>
      <c r="H782" s="56"/>
      <c r="I782" s="56"/>
      <c r="J782" s="36">
        <v>42229</v>
      </c>
      <c r="K782" s="39">
        <v>15088075</v>
      </c>
      <c r="L782" s="57">
        <v>42257</v>
      </c>
      <c r="M782" s="38"/>
      <c r="N782" s="38"/>
      <c r="O782" s="39" t="s">
        <v>364</v>
      </c>
      <c r="P782" s="30">
        <f t="shared" si="38"/>
        <v>1</v>
      </c>
    </row>
    <row r="783" spans="1:16" x14ac:dyDescent="0.25">
      <c r="A783" s="55">
        <v>42228</v>
      </c>
      <c r="B783" s="43">
        <v>1926</v>
      </c>
      <c r="C783" s="33" t="str">
        <f t="shared" si="36"/>
        <v>1</v>
      </c>
      <c r="D783" s="43" t="s">
        <v>32</v>
      </c>
      <c r="E783" s="34" t="str">
        <f t="shared" si="37"/>
        <v>BOGOTA</v>
      </c>
      <c r="F783" s="33" t="str">
        <f>VLOOKUP(D783,[1]Hoja2!$A$2:$B$75,2,FALSE)</f>
        <v>ALVARO FLOREZ</v>
      </c>
      <c r="G783" s="43" t="s">
        <v>520</v>
      </c>
      <c r="H783" s="56">
        <v>42229</v>
      </c>
      <c r="I783" s="56">
        <v>42237</v>
      </c>
      <c r="J783" s="36">
        <v>42237</v>
      </c>
      <c r="K783" s="39">
        <v>15080098</v>
      </c>
      <c r="L783" s="57">
        <v>42264</v>
      </c>
      <c r="M783" s="38"/>
      <c r="N783" s="38" t="s">
        <v>521</v>
      </c>
      <c r="O783" s="39" t="s">
        <v>364</v>
      </c>
      <c r="P783" s="30">
        <f t="shared" si="38"/>
        <v>9</v>
      </c>
    </row>
    <row r="784" spans="1:16" x14ac:dyDescent="0.25">
      <c r="A784" s="55">
        <v>42228</v>
      </c>
      <c r="B784" s="43">
        <v>6000741</v>
      </c>
      <c r="C784" s="33" t="str">
        <f t="shared" si="36"/>
        <v>6</v>
      </c>
      <c r="D784" s="43" t="s">
        <v>43</v>
      </c>
      <c r="E784" s="34" t="str">
        <f t="shared" si="37"/>
        <v>CALI</v>
      </c>
      <c r="F784" s="33" t="str">
        <f>VLOOKUP(D784,[1]Hoja2!$A$2:$B$75,2,FALSE)</f>
        <v>JANETH SERNA CORTES</v>
      </c>
      <c r="G784" s="43" t="s">
        <v>522</v>
      </c>
      <c r="H784" s="56"/>
      <c r="I784" s="56"/>
      <c r="J784" s="36">
        <v>42230</v>
      </c>
      <c r="K784" s="39">
        <v>15086077</v>
      </c>
      <c r="L784" s="57">
        <v>42257</v>
      </c>
      <c r="M784" s="38"/>
      <c r="N784" s="38"/>
      <c r="O784" s="39" t="s">
        <v>364</v>
      </c>
      <c r="P784" s="30">
        <f t="shared" si="38"/>
        <v>2</v>
      </c>
    </row>
    <row r="785" spans="1:16" x14ac:dyDescent="0.25">
      <c r="A785" s="55">
        <v>42230</v>
      </c>
      <c r="B785" s="43">
        <v>8000966</v>
      </c>
      <c r="C785" s="33" t="str">
        <f t="shared" si="36"/>
        <v>8</v>
      </c>
      <c r="D785" s="43" t="s">
        <v>13</v>
      </c>
      <c r="E785" s="34" t="str">
        <f t="shared" si="37"/>
        <v>MEDELLIN</v>
      </c>
      <c r="F785" s="33" t="str">
        <f>VLOOKUP(D785,[1]Hoja2!$A$2:$B$75,2,FALSE)</f>
        <v>LINA MARIA LONDOÑO VEGA</v>
      </c>
      <c r="G785" s="43" t="s">
        <v>443</v>
      </c>
      <c r="H785" s="56"/>
      <c r="I785" s="56"/>
      <c r="J785" s="36">
        <v>42230</v>
      </c>
      <c r="K785" s="39">
        <v>15086078</v>
      </c>
      <c r="L785" s="57">
        <v>42257</v>
      </c>
      <c r="M785" s="38"/>
      <c r="N785" s="38"/>
      <c r="O785" s="39" t="s">
        <v>364</v>
      </c>
      <c r="P785" s="30">
        <f t="shared" si="38"/>
        <v>0</v>
      </c>
    </row>
    <row r="786" spans="1:16" x14ac:dyDescent="0.25">
      <c r="A786" s="55">
        <v>42230</v>
      </c>
      <c r="B786" s="43">
        <v>6000743</v>
      </c>
      <c r="C786" s="33" t="str">
        <f t="shared" si="36"/>
        <v>6</v>
      </c>
      <c r="D786" s="43" t="s">
        <v>43</v>
      </c>
      <c r="E786" s="34" t="str">
        <f t="shared" si="37"/>
        <v>CALI</v>
      </c>
      <c r="F786" s="33" t="str">
        <f>VLOOKUP(D786,[1]Hoja2!$A$2:$B$75,2,FALSE)</f>
        <v>JANETH SERNA CORTES</v>
      </c>
      <c r="G786" s="43" t="s">
        <v>523</v>
      </c>
      <c r="H786" s="56"/>
      <c r="I786" s="56"/>
      <c r="J786" s="36">
        <v>42230</v>
      </c>
      <c r="K786" s="39">
        <v>15086078</v>
      </c>
      <c r="L786" s="57">
        <v>42257</v>
      </c>
      <c r="M786" s="38"/>
      <c r="N786" s="38"/>
      <c r="O786" s="39" t="s">
        <v>364</v>
      </c>
      <c r="P786" s="30">
        <f t="shared" si="38"/>
        <v>0</v>
      </c>
    </row>
    <row r="787" spans="1:16" s="63" customFormat="1" x14ac:dyDescent="0.25">
      <c r="A787" s="32">
        <v>42230</v>
      </c>
      <c r="B787" s="33">
        <v>1936</v>
      </c>
      <c r="C787" s="33" t="str">
        <f t="shared" si="36"/>
        <v>1</v>
      </c>
      <c r="D787" s="33" t="s">
        <v>10</v>
      </c>
      <c r="E787" s="34" t="str">
        <f t="shared" si="37"/>
        <v>BOGOTA</v>
      </c>
      <c r="F787" s="33" t="str">
        <f>VLOOKUP(D787,[1]Hoja2!$A$2:$B$75,2,FALSE)</f>
        <v>FIORELLA FALASCHINI CAVUOTO</v>
      </c>
      <c r="G787" s="33" t="s">
        <v>518</v>
      </c>
      <c r="H787" s="35"/>
      <c r="I787" s="35"/>
      <c r="J787" s="36">
        <v>42235</v>
      </c>
      <c r="K787" s="37">
        <v>15080087</v>
      </c>
      <c r="L787" s="36">
        <v>42262</v>
      </c>
      <c r="M787" s="38"/>
      <c r="N787" s="61"/>
      <c r="O787" s="37" t="s">
        <v>339</v>
      </c>
      <c r="P787" s="30">
        <f t="shared" si="38"/>
        <v>5</v>
      </c>
    </row>
    <row r="788" spans="1:16" s="63" customFormat="1" x14ac:dyDescent="0.25">
      <c r="A788" s="32">
        <v>42230</v>
      </c>
      <c r="B788" s="33">
        <v>8000978</v>
      </c>
      <c r="C788" s="33" t="str">
        <f t="shared" si="36"/>
        <v>8</v>
      </c>
      <c r="D788" s="33" t="s">
        <v>13</v>
      </c>
      <c r="E788" s="34" t="str">
        <f t="shared" si="37"/>
        <v>MEDELLIN</v>
      </c>
      <c r="F788" s="33" t="str">
        <f>VLOOKUP(D788,[1]Hoja2!$A$2:$B$75,2,FALSE)</f>
        <v>LINA MARIA LONDOÑO VEGA</v>
      </c>
      <c r="G788" s="33" t="s">
        <v>443</v>
      </c>
      <c r="H788" s="35"/>
      <c r="I788" s="35"/>
      <c r="J788" s="36">
        <v>42235</v>
      </c>
      <c r="K788" s="37">
        <v>1508088</v>
      </c>
      <c r="L788" s="36">
        <v>42262</v>
      </c>
      <c r="M788" s="38"/>
      <c r="N788" s="62"/>
      <c r="O788" s="37" t="s">
        <v>364</v>
      </c>
      <c r="P788" s="30">
        <f t="shared" si="38"/>
        <v>5</v>
      </c>
    </row>
    <row r="789" spans="1:16" s="63" customFormat="1" x14ac:dyDescent="0.25">
      <c r="A789" s="32">
        <v>42230</v>
      </c>
      <c r="B789" s="33">
        <v>1903</v>
      </c>
      <c r="C789" s="33" t="str">
        <f t="shared" si="36"/>
        <v>1</v>
      </c>
      <c r="D789" s="33" t="s">
        <v>38</v>
      </c>
      <c r="E789" s="34" t="str">
        <f t="shared" si="37"/>
        <v>BOGOTA</v>
      </c>
      <c r="F789" s="33" t="str">
        <f>VLOOKUP(D789,[1]Hoja2!$A$2:$B$75,2,FALSE)</f>
        <v>SANTIAGO VENGOECHEA</v>
      </c>
      <c r="G789" s="33" t="s">
        <v>524</v>
      </c>
      <c r="H789" s="35"/>
      <c r="I789" s="35"/>
      <c r="J789" s="36">
        <v>42234</v>
      </c>
      <c r="K789" s="37">
        <v>15080085</v>
      </c>
      <c r="L789" s="36">
        <v>42279</v>
      </c>
      <c r="M789" s="38"/>
      <c r="N789" s="62"/>
      <c r="O789" s="37" t="s">
        <v>364</v>
      </c>
      <c r="P789" s="30">
        <f t="shared" si="38"/>
        <v>4</v>
      </c>
    </row>
    <row r="790" spans="1:16" s="63" customFormat="1" x14ac:dyDescent="0.25">
      <c r="A790" s="32">
        <v>42230</v>
      </c>
      <c r="B790" s="33">
        <v>8000982</v>
      </c>
      <c r="C790" s="33" t="str">
        <f t="shared" si="36"/>
        <v>8</v>
      </c>
      <c r="D790" s="33" t="s">
        <v>11</v>
      </c>
      <c r="E790" s="34" t="str">
        <f t="shared" si="37"/>
        <v>MEDELLIN</v>
      </c>
      <c r="F790" s="33" t="str">
        <f>VLOOKUP(D790,[1]Hoja2!$A$2:$B$75,2,FALSE)</f>
        <v>LUZ STELLA CASTRO LOPERA</v>
      </c>
      <c r="G790" s="33" t="s">
        <v>150</v>
      </c>
      <c r="H790" s="35"/>
      <c r="I790" s="35"/>
      <c r="J790" s="36">
        <v>42235</v>
      </c>
      <c r="K790" s="37">
        <v>15088090</v>
      </c>
      <c r="L790" s="36">
        <v>42262</v>
      </c>
      <c r="M790" s="38"/>
      <c r="N790" s="61"/>
      <c r="O790" s="37" t="s">
        <v>339</v>
      </c>
      <c r="P790" s="30">
        <f t="shared" si="38"/>
        <v>5</v>
      </c>
    </row>
    <row r="791" spans="1:16" s="63" customFormat="1" x14ac:dyDescent="0.25">
      <c r="A791" s="32">
        <v>42230</v>
      </c>
      <c r="B791" s="33">
        <v>1939</v>
      </c>
      <c r="C791" s="33" t="str">
        <f t="shared" si="36"/>
        <v>1</v>
      </c>
      <c r="D791" s="33" t="s">
        <v>32</v>
      </c>
      <c r="E791" s="34" t="str">
        <f t="shared" si="37"/>
        <v>BOGOTA</v>
      </c>
      <c r="F791" s="33" t="str">
        <f>VLOOKUP(D791,[1]Hoja2!$A$2:$B$75,2,FALSE)</f>
        <v>ALVARO FLOREZ</v>
      </c>
      <c r="G791" s="33" t="s">
        <v>36</v>
      </c>
      <c r="H791" s="35"/>
      <c r="I791" s="35"/>
      <c r="J791" s="36">
        <v>42234</v>
      </c>
      <c r="K791" s="37">
        <v>15080084</v>
      </c>
      <c r="L791" s="36">
        <v>42272</v>
      </c>
      <c r="M791" s="38"/>
      <c r="N791" s="62"/>
      <c r="O791" s="37" t="s">
        <v>364</v>
      </c>
      <c r="P791" s="30">
        <f t="shared" si="38"/>
        <v>4</v>
      </c>
    </row>
    <row r="792" spans="1:16" s="63" customFormat="1" x14ac:dyDescent="0.25">
      <c r="A792" s="32">
        <v>42230</v>
      </c>
      <c r="B792" s="33">
        <v>1938</v>
      </c>
      <c r="C792" s="33" t="str">
        <f t="shared" si="36"/>
        <v>1</v>
      </c>
      <c r="D792" s="33" t="s">
        <v>32</v>
      </c>
      <c r="E792" s="34" t="str">
        <f t="shared" si="37"/>
        <v>BOGOTA</v>
      </c>
      <c r="F792" s="33" t="str">
        <f>VLOOKUP(D792,[1]Hoja2!$A$2:$B$75,2,FALSE)</f>
        <v>ALVARO FLOREZ</v>
      </c>
      <c r="G792" s="33" t="s">
        <v>36</v>
      </c>
      <c r="H792" s="35"/>
      <c r="I792" s="35"/>
      <c r="J792" s="36">
        <v>42234</v>
      </c>
      <c r="K792" s="37">
        <v>15080083</v>
      </c>
      <c r="L792" s="36">
        <v>42272</v>
      </c>
      <c r="M792" s="38"/>
      <c r="N792" s="62"/>
      <c r="O792" s="37" t="s">
        <v>364</v>
      </c>
      <c r="P792" s="30">
        <f t="shared" si="38"/>
        <v>4</v>
      </c>
    </row>
    <row r="793" spans="1:16" s="63" customFormat="1" x14ac:dyDescent="0.25">
      <c r="A793" s="32">
        <v>42230</v>
      </c>
      <c r="B793" s="33">
        <v>6000742</v>
      </c>
      <c r="C793" s="33" t="str">
        <f t="shared" si="36"/>
        <v>6</v>
      </c>
      <c r="D793" s="33" t="s">
        <v>40</v>
      </c>
      <c r="E793" s="34" t="str">
        <f t="shared" si="37"/>
        <v>CALI</v>
      </c>
      <c r="F793" s="33" t="str">
        <f>VLOOKUP(D793,[1]Hoja2!$A$2:$B$75,2,FALSE)</f>
        <v>DIANA SOFIA OSPINA TOBON</v>
      </c>
      <c r="G793" s="33" t="s">
        <v>513</v>
      </c>
      <c r="H793" s="35"/>
      <c r="I793" s="35"/>
      <c r="J793" s="36">
        <v>42234</v>
      </c>
      <c r="K793" s="37">
        <v>15086082</v>
      </c>
      <c r="L793" s="36">
        <v>42261</v>
      </c>
      <c r="M793" s="38"/>
      <c r="N793" s="62"/>
      <c r="O793" s="37" t="s">
        <v>364</v>
      </c>
      <c r="P793" s="30">
        <f t="shared" si="38"/>
        <v>4</v>
      </c>
    </row>
    <row r="794" spans="1:16" s="63" customFormat="1" x14ac:dyDescent="0.25">
      <c r="A794" s="32">
        <v>42230</v>
      </c>
      <c r="B794" s="33">
        <v>1942</v>
      </c>
      <c r="C794" s="33" t="str">
        <f t="shared" si="36"/>
        <v>1</v>
      </c>
      <c r="D794" s="33" t="s">
        <v>14</v>
      </c>
      <c r="E794" s="34" t="str">
        <f t="shared" si="37"/>
        <v>BOGOTA</v>
      </c>
      <c r="F794" s="33" t="str">
        <f>VLOOKUP(D794,[1]Hoja2!$A$2:$B$75,2,FALSE)</f>
        <v>BEATRIZ BAIN</v>
      </c>
      <c r="G794" s="33" t="s">
        <v>517</v>
      </c>
      <c r="H794" s="35"/>
      <c r="I794" s="35"/>
      <c r="J794" s="36">
        <v>42235</v>
      </c>
      <c r="K794" s="37">
        <v>15080091</v>
      </c>
      <c r="L794" s="36">
        <v>42275</v>
      </c>
      <c r="M794" s="38"/>
      <c r="N794" s="61"/>
      <c r="O794" s="37" t="s">
        <v>339</v>
      </c>
      <c r="P794" s="30">
        <f t="shared" si="38"/>
        <v>5</v>
      </c>
    </row>
    <row r="795" spans="1:16" x14ac:dyDescent="0.25">
      <c r="A795" s="55">
        <v>42234</v>
      </c>
      <c r="B795" s="43">
        <v>1940</v>
      </c>
      <c r="C795" s="33" t="str">
        <f t="shared" si="36"/>
        <v>1</v>
      </c>
      <c r="D795" s="43" t="s">
        <v>32</v>
      </c>
      <c r="E795" s="34" t="str">
        <f t="shared" si="37"/>
        <v>BOGOTA</v>
      </c>
      <c r="F795" s="33" t="str">
        <f>VLOOKUP(D795,[1]Hoja2!$A$2:$B$75,2,FALSE)</f>
        <v>ALVARO FLOREZ</v>
      </c>
      <c r="G795" s="43" t="s">
        <v>410</v>
      </c>
      <c r="H795" s="35"/>
      <c r="I795" s="35"/>
      <c r="J795" s="36">
        <v>42235</v>
      </c>
      <c r="K795" s="39">
        <v>15080089</v>
      </c>
      <c r="L795" s="57">
        <v>42262</v>
      </c>
      <c r="M795" s="38"/>
      <c r="N795" s="61"/>
      <c r="O795" s="39" t="s">
        <v>339</v>
      </c>
      <c r="P795" s="30">
        <f t="shared" si="38"/>
        <v>1</v>
      </c>
    </row>
    <row r="796" spans="1:16" x14ac:dyDescent="0.25">
      <c r="A796" s="55">
        <v>42235</v>
      </c>
      <c r="B796" s="43">
        <v>1949</v>
      </c>
      <c r="C796" s="33" t="str">
        <f t="shared" si="36"/>
        <v>1</v>
      </c>
      <c r="D796" s="43" t="s">
        <v>38</v>
      </c>
      <c r="E796" s="34" t="str">
        <f t="shared" si="37"/>
        <v>BOGOTA</v>
      </c>
      <c r="F796" s="33" t="str">
        <f>VLOOKUP(D796,[1]Hoja2!$A$2:$B$75,2,FALSE)</f>
        <v>SANTIAGO VENGOECHEA</v>
      </c>
      <c r="G796" s="43" t="s">
        <v>525</v>
      </c>
      <c r="H796" s="56"/>
      <c r="I796" s="56"/>
      <c r="J796" s="36">
        <v>42237</v>
      </c>
      <c r="K796" s="39">
        <v>15080097</v>
      </c>
      <c r="L796" s="57">
        <v>42275</v>
      </c>
      <c r="M796" s="38"/>
      <c r="N796" s="38"/>
      <c r="O796" s="39" t="s">
        <v>364</v>
      </c>
      <c r="P796" s="30">
        <f t="shared" si="38"/>
        <v>2</v>
      </c>
    </row>
    <row r="797" spans="1:16" x14ac:dyDescent="0.25">
      <c r="A797" s="55">
        <v>42240</v>
      </c>
      <c r="B797" s="43">
        <v>6000744</v>
      </c>
      <c r="C797" s="33" t="str">
        <f t="shared" si="36"/>
        <v>6</v>
      </c>
      <c r="D797" s="43" t="s">
        <v>43</v>
      </c>
      <c r="E797" s="34" t="str">
        <f t="shared" si="37"/>
        <v>CALI</v>
      </c>
      <c r="F797" s="33" t="str">
        <f>VLOOKUP(D797,[1]Hoja2!$A$2:$B$75,2,FALSE)</f>
        <v>JANETH SERNA CORTES</v>
      </c>
      <c r="G797" s="43" t="s">
        <v>526</v>
      </c>
      <c r="H797" s="35"/>
      <c r="I797" s="35"/>
      <c r="J797" s="36">
        <v>42241</v>
      </c>
      <c r="K797" s="39">
        <v>15086107</v>
      </c>
      <c r="L797" s="57">
        <v>42268</v>
      </c>
      <c r="M797" s="38"/>
      <c r="N797" s="61"/>
      <c r="O797" s="39" t="s">
        <v>339</v>
      </c>
      <c r="P797" s="30">
        <f t="shared" si="38"/>
        <v>1</v>
      </c>
    </row>
    <row r="798" spans="1:16" x14ac:dyDescent="0.25">
      <c r="A798" s="55">
        <v>42235</v>
      </c>
      <c r="B798" s="43">
        <v>8000965</v>
      </c>
      <c r="C798" s="33" t="str">
        <f t="shared" si="36"/>
        <v>8</v>
      </c>
      <c r="D798" s="43" t="s">
        <v>13</v>
      </c>
      <c r="E798" s="34" t="str">
        <f t="shared" si="37"/>
        <v>MEDELLIN</v>
      </c>
      <c r="F798" s="33" t="str">
        <f>VLOOKUP(D798,[1]Hoja2!$A$2:$B$75,2,FALSE)</f>
        <v>LINA MARIA LONDOÑO VEGA</v>
      </c>
      <c r="G798" s="43" t="s">
        <v>443</v>
      </c>
      <c r="H798" s="56">
        <v>42237</v>
      </c>
      <c r="I798" s="56">
        <v>42240</v>
      </c>
      <c r="J798" s="36">
        <v>42241</v>
      </c>
      <c r="K798" s="39">
        <v>15088106</v>
      </c>
      <c r="L798" s="57">
        <v>42268</v>
      </c>
      <c r="M798" s="38"/>
      <c r="N798" s="38" t="s">
        <v>527</v>
      </c>
      <c r="O798" s="39" t="s">
        <v>364</v>
      </c>
      <c r="P798" s="30">
        <f t="shared" si="38"/>
        <v>6</v>
      </c>
    </row>
    <row r="799" spans="1:16" x14ac:dyDescent="0.25">
      <c r="A799" s="55">
        <v>42235</v>
      </c>
      <c r="B799" s="43">
        <v>6000745</v>
      </c>
      <c r="C799" s="33" t="str">
        <f t="shared" si="36"/>
        <v>6</v>
      </c>
      <c r="D799" s="43" t="s">
        <v>45</v>
      </c>
      <c r="E799" s="34" t="str">
        <f t="shared" si="37"/>
        <v>CALI</v>
      </c>
      <c r="F799" s="33" t="str">
        <f>VLOOKUP(D799,[1]Hoja2!$A$2:$B$75,2,FALSE)</f>
        <v>TATIANA FRANCO</v>
      </c>
      <c r="G799" s="43" t="s">
        <v>528</v>
      </c>
      <c r="H799" s="56"/>
      <c r="I799" s="56"/>
      <c r="J799" s="36">
        <v>42236</v>
      </c>
      <c r="K799" s="39">
        <v>15086093</v>
      </c>
      <c r="L799" s="57">
        <v>42264</v>
      </c>
      <c r="M799" s="38"/>
      <c r="N799" s="38"/>
      <c r="O799" s="39" t="s">
        <v>364</v>
      </c>
      <c r="P799" s="30">
        <f t="shared" si="38"/>
        <v>1</v>
      </c>
    </row>
    <row r="800" spans="1:16" x14ac:dyDescent="0.25">
      <c r="A800" s="55">
        <v>42235</v>
      </c>
      <c r="B800" s="43">
        <v>8000976</v>
      </c>
      <c r="C800" s="33" t="str">
        <f t="shared" si="36"/>
        <v>8</v>
      </c>
      <c r="D800" s="43" t="s">
        <v>13</v>
      </c>
      <c r="E800" s="34" t="str">
        <f t="shared" si="37"/>
        <v>MEDELLIN</v>
      </c>
      <c r="F800" s="33" t="str">
        <f>VLOOKUP(D800,[1]Hoja2!$A$2:$B$75,2,FALSE)</f>
        <v>LINA MARIA LONDOÑO VEGA</v>
      </c>
      <c r="G800" s="43" t="s">
        <v>230</v>
      </c>
      <c r="H800" s="35"/>
      <c r="I800" s="35"/>
      <c r="J800" s="36">
        <v>42236</v>
      </c>
      <c r="K800" s="39">
        <v>15088095</v>
      </c>
      <c r="L800" s="57">
        <v>42264</v>
      </c>
      <c r="M800" s="38"/>
      <c r="N800" s="61"/>
      <c r="O800" s="39" t="s">
        <v>339</v>
      </c>
      <c r="P800" s="30">
        <f t="shared" si="38"/>
        <v>1</v>
      </c>
    </row>
    <row r="801" spans="1:16" x14ac:dyDescent="0.25">
      <c r="A801" s="55">
        <v>42236</v>
      </c>
      <c r="B801" s="43">
        <v>1956</v>
      </c>
      <c r="C801" s="33" t="str">
        <f t="shared" si="36"/>
        <v>1</v>
      </c>
      <c r="D801" s="43" t="s">
        <v>32</v>
      </c>
      <c r="E801" s="34" t="str">
        <f t="shared" si="37"/>
        <v>BOGOTA</v>
      </c>
      <c r="F801" s="33" t="str">
        <f>VLOOKUP(D801,[1]Hoja2!$A$2:$B$75,2,FALSE)</f>
        <v>ALVARO FLOREZ</v>
      </c>
      <c r="G801" s="43" t="s">
        <v>404</v>
      </c>
      <c r="H801" s="35"/>
      <c r="I801" s="35"/>
      <c r="J801" s="36">
        <v>42240</v>
      </c>
      <c r="K801" s="39">
        <v>15080099</v>
      </c>
      <c r="L801" s="57">
        <v>42268</v>
      </c>
      <c r="M801" s="38"/>
      <c r="N801" s="61" t="str">
        <f>VLOOKUP(B801,[1]Hoja9!$C$3:$M$636,11,)</f>
        <v>MENOS DOS DIAS FIN DE SEMANA</v>
      </c>
      <c r="O801" s="39" t="s">
        <v>339</v>
      </c>
      <c r="P801" s="30">
        <f t="shared" si="38"/>
        <v>4</v>
      </c>
    </row>
    <row r="802" spans="1:16" x14ac:dyDescent="0.25">
      <c r="A802" s="55">
        <v>42236</v>
      </c>
      <c r="B802" s="43">
        <v>1957</v>
      </c>
      <c r="C802" s="33" t="str">
        <f t="shared" si="36"/>
        <v>1</v>
      </c>
      <c r="D802" s="43" t="s">
        <v>9</v>
      </c>
      <c r="E802" s="34" t="str">
        <f t="shared" si="37"/>
        <v>BOGOTA</v>
      </c>
      <c r="F802" s="33" t="str">
        <f>VLOOKUP(D802,[1]Hoja2!$A$2:$B$75,2,FALSE)</f>
        <v>CLARA SANTAMARIA</v>
      </c>
      <c r="G802" s="43" t="s">
        <v>458</v>
      </c>
      <c r="H802" s="56"/>
      <c r="I802" s="56"/>
      <c r="J802" s="36">
        <v>42240</v>
      </c>
      <c r="K802" s="39">
        <v>15080103</v>
      </c>
      <c r="L802" s="57">
        <v>42268</v>
      </c>
      <c r="M802" s="38"/>
      <c r="N802" s="38" t="s">
        <v>442</v>
      </c>
      <c r="O802" s="39" t="s">
        <v>364</v>
      </c>
      <c r="P802" s="30">
        <f t="shared" si="38"/>
        <v>4</v>
      </c>
    </row>
    <row r="803" spans="1:16" x14ac:dyDescent="0.25">
      <c r="A803" s="55">
        <v>42236</v>
      </c>
      <c r="B803" s="43">
        <v>1958</v>
      </c>
      <c r="C803" s="33" t="str">
        <f t="shared" si="36"/>
        <v>1</v>
      </c>
      <c r="D803" s="43" t="s">
        <v>9</v>
      </c>
      <c r="E803" s="34" t="str">
        <f t="shared" si="37"/>
        <v>BOGOTA</v>
      </c>
      <c r="F803" s="33" t="str">
        <f>VLOOKUP(D803,[1]Hoja2!$A$2:$B$75,2,FALSE)</f>
        <v>CLARA SANTAMARIA</v>
      </c>
      <c r="G803" s="43" t="s">
        <v>458</v>
      </c>
      <c r="H803" s="56"/>
      <c r="I803" s="56"/>
      <c r="J803" s="36">
        <v>42240</v>
      </c>
      <c r="K803" s="39">
        <v>15080104</v>
      </c>
      <c r="L803" s="57">
        <v>42268</v>
      </c>
      <c r="M803" s="38"/>
      <c r="N803" s="38" t="s">
        <v>442</v>
      </c>
      <c r="O803" s="39" t="s">
        <v>364</v>
      </c>
      <c r="P803" s="30">
        <f t="shared" si="38"/>
        <v>4</v>
      </c>
    </row>
    <row r="804" spans="1:16" x14ac:dyDescent="0.25">
      <c r="A804" s="55">
        <v>42236</v>
      </c>
      <c r="B804" s="43">
        <v>1959</v>
      </c>
      <c r="C804" s="33" t="str">
        <f t="shared" si="36"/>
        <v>1</v>
      </c>
      <c r="D804" s="43" t="s">
        <v>9</v>
      </c>
      <c r="E804" s="34" t="str">
        <f t="shared" si="37"/>
        <v>BOGOTA</v>
      </c>
      <c r="F804" s="33" t="str">
        <f>VLOOKUP(D804,[1]Hoja2!$A$2:$B$75,2,FALSE)</f>
        <v>CLARA SANTAMARIA</v>
      </c>
      <c r="G804" s="43" t="s">
        <v>458</v>
      </c>
      <c r="H804" s="56"/>
      <c r="I804" s="56"/>
      <c r="J804" s="36">
        <v>42240</v>
      </c>
      <c r="K804" s="39">
        <v>15080105</v>
      </c>
      <c r="L804" s="57">
        <v>42268</v>
      </c>
      <c r="M804" s="38"/>
      <c r="N804" s="38" t="s">
        <v>442</v>
      </c>
      <c r="O804" s="39" t="s">
        <v>364</v>
      </c>
      <c r="P804" s="30">
        <f t="shared" si="38"/>
        <v>4</v>
      </c>
    </row>
    <row r="805" spans="1:16" x14ac:dyDescent="0.25">
      <c r="A805" s="55">
        <v>42236</v>
      </c>
      <c r="B805" s="43">
        <v>1960</v>
      </c>
      <c r="C805" s="33" t="str">
        <f t="shared" si="36"/>
        <v>1</v>
      </c>
      <c r="D805" s="43" t="s">
        <v>10</v>
      </c>
      <c r="E805" s="34" t="str">
        <f t="shared" si="37"/>
        <v>BOGOTA</v>
      </c>
      <c r="F805" s="33" t="str">
        <f>VLOOKUP(D805,[1]Hoja2!$A$2:$B$75,2,FALSE)</f>
        <v>FIORELLA FALASCHINI CAVUOTO</v>
      </c>
      <c r="G805" s="43" t="s">
        <v>257</v>
      </c>
      <c r="H805" s="35"/>
      <c r="I805" s="35"/>
      <c r="J805" s="36">
        <v>42240</v>
      </c>
      <c r="K805" s="39">
        <v>15080100</v>
      </c>
      <c r="L805" s="57">
        <v>42268</v>
      </c>
      <c r="M805" s="38"/>
      <c r="N805" s="61" t="str">
        <f>VLOOKUP(B805,[1]Hoja9!$C$3:$M$636,11,)</f>
        <v>MENOS DOS DIAS FIN DE SEMANA</v>
      </c>
      <c r="O805" s="39" t="s">
        <v>339</v>
      </c>
      <c r="P805" s="30">
        <f t="shared" si="38"/>
        <v>4</v>
      </c>
    </row>
    <row r="806" spans="1:16" x14ac:dyDescent="0.25">
      <c r="A806" s="55">
        <v>42236</v>
      </c>
      <c r="B806" s="43">
        <v>8000953</v>
      </c>
      <c r="C806" s="33" t="str">
        <f t="shared" si="36"/>
        <v>8</v>
      </c>
      <c r="D806" s="43" t="s">
        <v>11</v>
      </c>
      <c r="E806" s="34" t="str">
        <f t="shared" si="37"/>
        <v>MEDELLIN</v>
      </c>
      <c r="F806" s="33" t="str">
        <f>VLOOKUP(D806,[1]Hoja2!$A$2:$B$75,2,FALSE)</f>
        <v>LUZ STELLA CASTRO LOPERA</v>
      </c>
      <c r="G806" s="43" t="s">
        <v>168</v>
      </c>
      <c r="H806" s="35"/>
      <c r="I806" s="35"/>
      <c r="J806" s="36">
        <v>42240</v>
      </c>
      <c r="K806" s="39">
        <v>15088102</v>
      </c>
      <c r="L806" s="57">
        <v>42251</v>
      </c>
      <c r="M806" s="38"/>
      <c r="N806" s="61" t="str">
        <f>VLOOKUP(B806,[1]Hoja9!$C$3:$M$636,11,)</f>
        <v>MENOS DOS DIAS FIN DE SEMANA</v>
      </c>
      <c r="O806" s="39" t="s">
        <v>339</v>
      </c>
      <c r="P806" s="30">
        <f t="shared" si="38"/>
        <v>4</v>
      </c>
    </row>
    <row r="807" spans="1:16" x14ac:dyDescent="0.25">
      <c r="A807" s="55">
        <v>42240</v>
      </c>
      <c r="B807" s="43">
        <v>1970</v>
      </c>
      <c r="C807" s="33" t="str">
        <f t="shared" si="36"/>
        <v>1</v>
      </c>
      <c r="D807" s="43" t="s">
        <v>14</v>
      </c>
      <c r="E807" s="34" t="str">
        <f t="shared" si="37"/>
        <v>BOGOTA</v>
      </c>
      <c r="F807" s="33" t="str">
        <f>VLOOKUP(D807,[1]Hoja2!$A$2:$B$75,2,FALSE)</f>
        <v>BEATRIZ BAIN</v>
      </c>
      <c r="G807" s="43" t="s">
        <v>465</v>
      </c>
      <c r="H807" s="56"/>
      <c r="I807" s="56"/>
      <c r="J807" s="36">
        <v>42242</v>
      </c>
      <c r="K807" s="39">
        <v>15080110</v>
      </c>
      <c r="L807" s="57">
        <v>42269</v>
      </c>
      <c r="M807" s="38"/>
      <c r="N807" s="38"/>
      <c r="O807" s="39" t="s">
        <v>364</v>
      </c>
      <c r="P807" s="30">
        <f t="shared" si="38"/>
        <v>2</v>
      </c>
    </row>
    <row r="808" spans="1:16" x14ac:dyDescent="0.25">
      <c r="A808" s="55">
        <v>42241</v>
      </c>
      <c r="B808" s="43">
        <v>6000747</v>
      </c>
      <c r="C808" s="33" t="str">
        <f t="shared" si="36"/>
        <v>6</v>
      </c>
      <c r="D808" s="43" t="s">
        <v>40</v>
      </c>
      <c r="E808" s="34" t="str">
        <f t="shared" si="37"/>
        <v>CALI</v>
      </c>
      <c r="F808" s="33" t="str">
        <f>VLOOKUP(D808,[1]Hoja2!$A$2:$B$75,2,FALSE)</f>
        <v>DIANA SOFIA OSPINA TOBON</v>
      </c>
      <c r="G808" s="43" t="s">
        <v>514</v>
      </c>
      <c r="H808" s="56"/>
      <c r="I808" s="56"/>
      <c r="J808" s="36">
        <v>42242</v>
      </c>
      <c r="K808" s="39">
        <v>15086112</v>
      </c>
      <c r="L808" s="57">
        <v>42269</v>
      </c>
      <c r="M808" s="38"/>
      <c r="N808" s="38"/>
      <c r="O808" s="39" t="s">
        <v>364</v>
      </c>
      <c r="P808" s="30">
        <f t="shared" si="38"/>
        <v>1</v>
      </c>
    </row>
    <row r="809" spans="1:16" x14ac:dyDescent="0.25">
      <c r="A809" s="55">
        <v>42241</v>
      </c>
      <c r="B809" s="43">
        <v>8000989</v>
      </c>
      <c r="C809" s="33" t="str">
        <f t="shared" si="36"/>
        <v>8</v>
      </c>
      <c r="D809" s="43" t="s">
        <v>11</v>
      </c>
      <c r="E809" s="34" t="str">
        <f t="shared" si="37"/>
        <v>MEDELLIN</v>
      </c>
      <c r="F809" s="33" t="str">
        <f>VLOOKUP(D809,[1]Hoja2!$A$2:$B$75,2,FALSE)</f>
        <v>LUZ STELLA CASTRO LOPERA</v>
      </c>
      <c r="G809" s="43" t="s">
        <v>453</v>
      </c>
      <c r="H809" s="56"/>
      <c r="I809" s="56"/>
      <c r="J809" s="36">
        <v>42242</v>
      </c>
      <c r="K809" s="39">
        <v>15088109</v>
      </c>
      <c r="L809" s="57">
        <v>42269</v>
      </c>
      <c r="M809" s="38"/>
      <c r="N809" s="38"/>
      <c r="O809" s="39" t="s">
        <v>364</v>
      </c>
      <c r="P809" s="30">
        <f t="shared" si="38"/>
        <v>1</v>
      </c>
    </row>
    <row r="810" spans="1:16" x14ac:dyDescent="0.25">
      <c r="A810" s="55">
        <v>42241</v>
      </c>
      <c r="B810" s="43">
        <v>1980</v>
      </c>
      <c r="C810" s="33" t="str">
        <f t="shared" si="36"/>
        <v>1</v>
      </c>
      <c r="D810" s="43" t="s">
        <v>14</v>
      </c>
      <c r="E810" s="34" t="str">
        <f t="shared" si="37"/>
        <v>BOGOTA</v>
      </c>
      <c r="F810" s="33" t="str">
        <f>VLOOKUP(D810,[1]Hoja2!$A$2:$B$75,2,FALSE)</f>
        <v>BEATRIZ BAIN</v>
      </c>
      <c r="G810" s="43" t="s">
        <v>517</v>
      </c>
      <c r="H810" s="35"/>
      <c r="I810" s="35"/>
      <c r="J810" s="36">
        <v>42242</v>
      </c>
      <c r="K810" s="39">
        <v>15080111</v>
      </c>
      <c r="L810" s="57">
        <v>42279</v>
      </c>
      <c r="M810" s="38"/>
      <c r="N810" s="61"/>
      <c r="O810" s="39" t="s">
        <v>339</v>
      </c>
      <c r="P810" s="30">
        <f t="shared" si="38"/>
        <v>1</v>
      </c>
    </row>
    <row r="811" spans="1:16" x14ac:dyDescent="0.25">
      <c r="A811" s="55">
        <v>42242</v>
      </c>
      <c r="B811" s="43">
        <v>1974</v>
      </c>
      <c r="C811" s="33" t="str">
        <f t="shared" si="36"/>
        <v>1</v>
      </c>
      <c r="D811" s="43" t="s">
        <v>14</v>
      </c>
      <c r="E811" s="34" t="str">
        <f t="shared" si="37"/>
        <v>BOGOTA</v>
      </c>
      <c r="F811" s="33" t="str">
        <f>VLOOKUP(D811,[1]Hoja2!$A$2:$B$75,2,FALSE)</f>
        <v>BEATRIZ BAIN</v>
      </c>
      <c r="G811" s="43" t="s">
        <v>517</v>
      </c>
      <c r="H811" s="35"/>
      <c r="I811" s="35"/>
      <c r="J811" s="36" t="s">
        <v>529</v>
      </c>
      <c r="K811" s="39">
        <v>15080120</v>
      </c>
      <c r="L811" s="57">
        <v>42282</v>
      </c>
      <c r="M811" s="38"/>
      <c r="N811" s="61"/>
      <c r="O811" s="39" t="s">
        <v>339</v>
      </c>
      <c r="P811" s="30" t="e">
        <f t="shared" si="38"/>
        <v>#VALUE!</v>
      </c>
    </row>
    <row r="812" spans="1:16" x14ac:dyDescent="0.25">
      <c r="A812" s="55">
        <v>42242</v>
      </c>
      <c r="B812" s="43">
        <v>6000750</v>
      </c>
      <c r="C812" s="33" t="str">
        <f t="shared" si="36"/>
        <v>6</v>
      </c>
      <c r="D812" s="43" t="s">
        <v>40</v>
      </c>
      <c r="E812" s="34" t="str">
        <f t="shared" si="37"/>
        <v>CALI</v>
      </c>
      <c r="F812" s="33" t="str">
        <f>VLOOKUP(D812,[1]Hoja2!$A$2:$B$75,2,FALSE)</f>
        <v>DIANA SOFIA OSPINA TOBON</v>
      </c>
      <c r="G812" s="43" t="s">
        <v>101</v>
      </c>
      <c r="H812" s="56"/>
      <c r="I812" s="56"/>
      <c r="J812" s="36">
        <v>42243</v>
      </c>
      <c r="K812" s="39">
        <v>15086116</v>
      </c>
      <c r="L812" s="57">
        <v>42271</v>
      </c>
      <c r="M812" s="38"/>
      <c r="N812" s="38"/>
      <c r="O812" s="39" t="s">
        <v>364</v>
      </c>
      <c r="P812" s="30">
        <f t="shared" si="38"/>
        <v>1</v>
      </c>
    </row>
    <row r="813" spans="1:16" x14ac:dyDescent="0.25">
      <c r="A813" s="55">
        <v>42242</v>
      </c>
      <c r="B813" s="33">
        <v>6000751</v>
      </c>
      <c r="C813" s="33" t="str">
        <f t="shared" si="36"/>
        <v>6</v>
      </c>
      <c r="D813" s="43" t="s">
        <v>40</v>
      </c>
      <c r="E813" s="34" t="str">
        <f t="shared" si="37"/>
        <v>CALI</v>
      </c>
      <c r="F813" s="33" t="str">
        <f>VLOOKUP(D813,[1]Hoja2!$A$2:$B$75,2,FALSE)</f>
        <v>DIANA SOFIA OSPINA TOBON</v>
      </c>
      <c r="G813" s="43" t="s">
        <v>101</v>
      </c>
      <c r="H813" s="56"/>
      <c r="I813" s="56"/>
      <c r="J813" s="36">
        <v>42243</v>
      </c>
      <c r="K813" s="39">
        <v>15086117</v>
      </c>
      <c r="L813" s="57">
        <v>42271</v>
      </c>
      <c r="M813" s="38"/>
      <c r="N813" s="38"/>
      <c r="O813" s="39" t="s">
        <v>364</v>
      </c>
      <c r="P813" s="30">
        <f t="shared" si="38"/>
        <v>1</v>
      </c>
    </row>
    <row r="814" spans="1:16" x14ac:dyDescent="0.25">
      <c r="A814" s="55">
        <v>42242</v>
      </c>
      <c r="B814" s="43">
        <v>1975</v>
      </c>
      <c r="C814" s="33" t="str">
        <f t="shared" si="36"/>
        <v>1</v>
      </c>
      <c r="D814" s="43" t="s">
        <v>37</v>
      </c>
      <c r="E814" s="34" t="str">
        <f t="shared" si="37"/>
        <v>BOGOTA</v>
      </c>
      <c r="F814" s="33" t="str">
        <f>VLOOKUP(D814,[1]Hoja2!$A$2:$B$75,2,FALSE)</f>
        <v>SANDRA DAZA</v>
      </c>
      <c r="G814" s="43" t="s">
        <v>530</v>
      </c>
      <c r="H814" s="35"/>
      <c r="I814" s="35"/>
      <c r="J814" s="36">
        <v>42243</v>
      </c>
      <c r="K814" s="39">
        <v>15080115</v>
      </c>
      <c r="L814" s="57">
        <v>42271</v>
      </c>
      <c r="M814" s="38"/>
      <c r="N814" s="61"/>
      <c r="O814" s="39" t="s">
        <v>339</v>
      </c>
      <c r="P814" s="30">
        <f t="shared" si="38"/>
        <v>1</v>
      </c>
    </row>
    <row r="815" spans="1:16" x14ac:dyDescent="0.25">
      <c r="A815" s="55">
        <v>42242</v>
      </c>
      <c r="B815" s="43">
        <v>6000753</v>
      </c>
      <c r="C815" s="33" t="str">
        <f t="shared" si="36"/>
        <v>6</v>
      </c>
      <c r="D815" s="43" t="s">
        <v>40</v>
      </c>
      <c r="E815" s="34" t="str">
        <f t="shared" si="37"/>
        <v>CALI</v>
      </c>
      <c r="F815" s="33" t="str">
        <f>VLOOKUP(D815,[1]Hoja2!$A$2:$B$75,2,FALSE)</f>
        <v>DIANA SOFIA OSPINA TOBON</v>
      </c>
      <c r="G815" s="43" t="s">
        <v>531</v>
      </c>
      <c r="H815" s="56"/>
      <c r="I815" s="56"/>
      <c r="J815" s="36">
        <v>42243</v>
      </c>
      <c r="K815" s="39">
        <v>15086113</v>
      </c>
      <c r="L815" s="57">
        <v>42254</v>
      </c>
      <c r="M815" s="38"/>
      <c r="N815" s="38"/>
      <c r="O815" s="39" t="s">
        <v>364</v>
      </c>
      <c r="P815" s="30">
        <f t="shared" si="38"/>
        <v>1</v>
      </c>
    </row>
    <row r="816" spans="1:16" x14ac:dyDescent="0.25">
      <c r="A816" s="55">
        <v>42243</v>
      </c>
      <c r="B816" s="43">
        <v>8000997</v>
      </c>
      <c r="C816" s="33" t="str">
        <f t="shared" si="36"/>
        <v>8</v>
      </c>
      <c r="D816" s="43" t="s">
        <v>11</v>
      </c>
      <c r="E816" s="34" t="str">
        <f t="shared" si="37"/>
        <v>MEDELLIN</v>
      </c>
      <c r="F816" s="33" t="str">
        <f>VLOOKUP(D816,[1]Hoja2!$A$2:$B$75,2,FALSE)</f>
        <v>LUZ STELLA CASTRO LOPERA</v>
      </c>
      <c r="G816" s="43" t="s">
        <v>532</v>
      </c>
      <c r="H816" s="56"/>
      <c r="I816" s="56"/>
      <c r="J816" s="36">
        <v>42244</v>
      </c>
      <c r="K816" s="39">
        <v>15088123</v>
      </c>
      <c r="L816" s="57">
        <v>42271</v>
      </c>
      <c r="M816" s="38"/>
      <c r="N816" s="38"/>
      <c r="O816" s="39" t="s">
        <v>364</v>
      </c>
      <c r="P816" s="30">
        <f t="shared" si="38"/>
        <v>1</v>
      </c>
    </row>
    <row r="817" spans="1:16" x14ac:dyDescent="0.25">
      <c r="A817" s="55">
        <v>42243</v>
      </c>
      <c r="B817" s="43">
        <v>8000993</v>
      </c>
      <c r="C817" s="33" t="str">
        <f t="shared" si="36"/>
        <v>8</v>
      </c>
      <c r="D817" s="43" t="s">
        <v>13</v>
      </c>
      <c r="E817" s="34" t="str">
        <f t="shared" si="37"/>
        <v>MEDELLIN</v>
      </c>
      <c r="F817" s="33" t="str">
        <f>VLOOKUP(D817,[1]Hoja2!$A$2:$B$75,2,FALSE)</f>
        <v>LINA MARIA LONDOÑO VEGA</v>
      </c>
      <c r="G817" s="43" t="s">
        <v>276</v>
      </c>
      <c r="H817" s="56"/>
      <c r="I817" s="56"/>
      <c r="J817" s="36">
        <v>42244</v>
      </c>
      <c r="K817" s="39">
        <v>15088119</v>
      </c>
      <c r="L817" s="57">
        <v>42256</v>
      </c>
      <c r="M817" s="38"/>
      <c r="N817" s="38"/>
      <c r="O817" s="39" t="s">
        <v>364</v>
      </c>
      <c r="P817" s="30">
        <f t="shared" si="38"/>
        <v>1</v>
      </c>
    </row>
    <row r="818" spans="1:16" x14ac:dyDescent="0.25">
      <c r="A818" s="55">
        <v>42243</v>
      </c>
      <c r="B818" s="43">
        <v>6000752</v>
      </c>
      <c r="C818" s="33" t="str">
        <f t="shared" si="36"/>
        <v>6</v>
      </c>
      <c r="D818" s="43" t="s">
        <v>43</v>
      </c>
      <c r="E818" s="34" t="str">
        <f t="shared" si="37"/>
        <v>CALI</v>
      </c>
      <c r="F818" s="33" t="str">
        <f>VLOOKUP(D818,[1]Hoja2!$A$2:$B$75,2,FALSE)</f>
        <v>JANETH SERNA CORTES</v>
      </c>
      <c r="G818" s="43" t="s">
        <v>523</v>
      </c>
      <c r="H818" s="56"/>
      <c r="I818" s="56"/>
      <c r="J818" s="36">
        <v>42243</v>
      </c>
      <c r="K818" s="39">
        <v>15086114</v>
      </c>
      <c r="L818" s="57">
        <v>42271</v>
      </c>
      <c r="M818" s="38"/>
      <c r="N818" s="38"/>
      <c r="O818" s="39" t="s">
        <v>364</v>
      </c>
      <c r="P818" s="30">
        <f t="shared" si="38"/>
        <v>0</v>
      </c>
    </row>
    <row r="819" spans="1:16" x14ac:dyDescent="0.25">
      <c r="A819" s="55">
        <v>42243</v>
      </c>
      <c r="B819" s="43">
        <v>8000996</v>
      </c>
      <c r="C819" s="33" t="str">
        <f t="shared" si="36"/>
        <v>8</v>
      </c>
      <c r="D819" s="43" t="s">
        <v>13</v>
      </c>
      <c r="E819" s="34" t="str">
        <f t="shared" si="37"/>
        <v>MEDELLIN</v>
      </c>
      <c r="F819" s="33" t="str">
        <f>VLOOKUP(D819,[1]Hoja2!$A$2:$B$75,2,FALSE)</f>
        <v>LINA MARIA LONDOÑO VEGA</v>
      </c>
      <c r="G819" s="43" t="s">
        <v>533</v>
      </c>
      <c r="H819" s="56"/>
      <c r="I819" s="56"/>
      <c r="J819" s="36">
        <v>42244</v>
      </c>
      <c r="K819" s="39">
        <v>15088122</v>
      </c>
      <c r="L819" s="57">
        <v>42271</v>
      </c>
      <c r="M819" s="38"/>
      <c r="N819" s="38"/>
      <c r="O819" s="39" t="s">
        <v>364</v>
      </c>
      <c r="P819" s="30">
        <f t="shared" si="38"/>
        <v>1</v>
      </c>
    </row>
    <row r="820" spans="1:16" x14ac:dyDescent="0.25">
      <c r="A820" s="55">
        <v>42243</v>
      </c>
      <c r="B820" s="43">
        <v>8000964</v>
      </c>
      <c r="C820" s="33" t="str">
        <f t="shared" si="36"/>
        <v>8</v>
      </c>
      <c r="D820" s="43" t="s">
        <v>13</v>
      </c>
      <c r="E820" s="34" t="str">
        <f t="shared" si="37"/>
        <v>MEDELLIN</v>
      </c>
      <c r="F820" s="33" t="str">
        <f>VLOOKUP(D820,[1]Hoja2!$A$2:$B$75,2,FALSE)</f>
        <v>LINA MARIA LONDOÑO VEGA</v>
      </c>
      <c r="G820" s="43" t="s">
        <v>320</v>
      </c>
      <c r="H820" s="56"/>
      <c r="I820" s="56"/>
      <c r="J820" s="36">
        <v>42244</v>
      </c>
      <c r="K820" s="39">
        <v>15088118</v>
      </c>
      <c r="L820" s="57">
        <v>42271</v>
      </c>
      <c r="M820" s="38"/>
      <c r="N820" s="38"/>
      <c r="O820" s="39" t="s">
        <v>364</v>
      </c>
      <c r="P820" s="30">
        <f t="shared" si="38"/>
        <v>1</v>
      </c>
    </row>
    <row r="821" spans="1:16" x14ac:dyDescent="0.25">
      <c r="A821" s="55">
        <v>42243</v>
      </c>
      <c r="B821" s="43">
        <v>8000994</v>
      </c>
      <c r="C821" s="33" t="str">
        <f t="shared" si="36"/>
        <v>8</v>
      </c>
      <c r="D821" s="43" t="s">
        <v>41</v>
      </c>
      <c r="E821" s="34" t="str">
        <f t="shared" si="37"/>
        <v>MEDELLIN</v>
      </c>
      <c r="F821" s="33" t="str">
        <f>VLOOKUP(D821,[1]Hoja2!$A$2:$B$75,2,FALSE)</f>
        <v>ALEJANDRA EUGENIA LONDOÑO OROZCO</v>
      </c>
      <c r="G821" s="43" t="s">
        <v>479</v>
      </c>
      <c r="H821" s="56"/>
      <c r="I821" s="56"/>
      <c r="J821" s="36">
        <v>42244</v>
      </c>
      <c r="K821" s="39">
        <v>15088121</v>
      </c>
      <c r="L821" s="57">
        <v>42256</v>
      </c>
      <c r="M821" s="38"/>
      <c r="N821" s="38"/>
      <c r="O821" s="39" t="s">
        <v>364</v>
      </c>
      <c r="P821" s="30">
        <f t="shared" si="38"/>
        <v>1</v>
      </c>
    </row>
    <row r="822" spans="1:16" x14ac:dyDescent="0.25">
      <c r="A822" s="55">
        <v>42243</v>
      </c>
      <c r="B822" s="43">
        <v>6000751</v>
      </c>
      <c r="C822" s="33" t="str">
        <f t="shared" si="36"/>
        <v>6</v>
      </c>
      <c r="D822" s="43" t="s">
        <v>40</v>
      </c>
      <c r="E822" s="34" t="str">
        <f t="shared" si="37"/>
        <v>CALI</v>
      </c>
      <c r="F822" s="33" t="str">
        <f>VLOOKUP(D822,[1]Hoja2!$A$2:$B$75,2,FALSE)</f>
        <v>DIANA SOFIA OSPINA TOBON</v>
      </c>
      <c r="G822" s="43" t="s">
        <v>101</v>
      </c>
      <c r="H822" s="56"/>
      <c r="I822" s="56"/>
      <c r="J822" s="36">
        <v>42244</v>
      </c>
      <c r="K822" s="39">
        <v>15086117</v>
      </c>
      <c r="L822" s="57">
        <v>42271</v>
      </c>
      <c r="M822" s="38"/>
      <c r="N822" s="38"/>
      <c r="O822" s="39" t="s">
        <v>364</v>
      </c>
      <c r="P822" s="30">
        <f t="shared" si="38"/>
        <v>1</v>
      </c>
    </row>
    <row r="823" spans="1:16" x14ac:dyDescent="0.25">
      <c r="A823" s="55">
        <v>42243</v>
      </c>
      <c r="B823" s="43">
        <v>6000754</v>
      </c>
      <c r="C823" s="33" t="str">
        <f t="shared" si="36"/>
        <v>6</v>
      </c>
      <c r="D823" s="43" t="s">
        <v>43</v>
      </c>
      <c r="E823" s="34" t="str">
        <f t="shared" si="37"/>
        <v>CALI</v>
      </c>
      <c r="F823" s="33" t="str">
        <f>VLOOKUP(D823,[1]Hoja2!$A$2:$B$75,2,FALSE)</f>
        <v>JANETH SERNA CORTES</v>
      </c>
      <c r="G823" s="43" t="s">
        <v>142</v>
      </c>
      <c r="H823" s="56"/>
      <c r="I823" s="56"/>
      <c r="J823" s="36">
        <v>42244</v>
      </c>
      <c r="K823" s="39">
        <v>15086125</v>
      </c>
      <c r="L823" s="57">
        <v>42271</v>
      </c>
      <c r="M823" s="38"/>
      <c r="N823" s="38"/>
      <c r="O823" s="39" t="s">
        <v>364</v>
      </c>
      <c r="P823" s="30">
        <f t="shared" si="38"/>
        <v>1</v>
      </c>
    </row>
    <row r="824" spans="1:16" x14ac:dyDescent="0.25">
      <c r="A824" s="55">
        <v>42243</v>
      </c>
      <c r="B824" s="43">
        <v>1991</v>
      </c>
      <c r="C824" s="33" t="str">
        <f t="shared" si="36"/>
        <v>1</v>
      </c>
      <c r="D824" s="43" t="s">
        <v>12</v>
      </c>
      <c r="E824" s="34" t="str">
        <f t="shared" si="37"/>
        <v>BOGOTA</v>
      </c>
      <c r="F824" s="33" t="str">
        <f>VLOOKUP(D824,[1]Hoja2!$A$2:$B$75,2,FALSE)</f>
        <v>NORMA ROCIO GOMEZ</v>
      </c>
      <c r="G824" s="43" t="s">
        <v>459</v>
      </c>
      <c r="H824" s="35"/>
      <c r="I824" s="35"/>
      <c r="J824" s="36">
        <v>42247</v>
      </c>
      <c r="K824" s="39">
        <v>15080130</v>
      </c>
      <c r="L824" s="57">
        <v>42258</v>
      </c>
      <c r="M824" s="38"/>
      <c r="N824" s="61" t="str">
        <f>VLOOKUP(B824,[1]Hoja9!$C$3:$M$636,11,)</f>
        <v>MENOS DOS DIAS FIN DE SEMANA</v>
      </c>
      <c r="O824" s="39" t="s">
        <v>339</v>
      </c>
      <c r="P824" s="30">
        <f t="shared" si="38"/>
        <v>4</v>
      </c>
    </row>
    <row r="825" spans="1:16" x14ac:dyDescent="0.25">
      <c r="A825" s="55">
        <v>42243</v>
      </c>
      <c r="B825" s="43">
        <v>8000998</v>
      </c>
      <c r="C825" s="33" t="str">
        <f t="shared" si="36"/>
        <v>8</v>
      </c>
      <c r="D825" s="43" t="s">
        <v>11</v>
      </c>
      <c r="E825" s="34" t="str">
        <f t="shared" si="37"/>
        <v>MEDELLIN</v>
      </c>
      <c r="F825" s="33" t="str">
        <f>VLOOKUP(D825,[1]Hoja2!$A$2:$B$75,2,FALSE)</f>
        <v>LUZ STELLA CASTRO LOPERA</v>
      </c>
      <c r="G825" s="43" t="s">
        <v>483</v>
      </c>
      <c r="H825" s="35"/>
      <c r="I825" s="35"/>
      <c r="J825" s="36">
        <v>42244</v>
      </c>
      <c r="K825" s="39">
        <v>15088126</v>
      </c>
      <c r="L825" s="57">
        <v>42271</v>
      </c>
      <c r="M825" s="38"/>
      <c r="N825" s="61"/>
      <c r="O825" s="39" t="s">
        <v>339</v>
      </c>
      <c r="P825" s="30">
        <f t="shared" si="38"/>
        <v>1</v>
      </c>
    </row>
    <row r="826" spans="1:16" x14ac:dyDescent="0.25">
      <c r="A826" s="55">
        <v>42243</v>
      </c>
      <c r="B826" s="43">
        <v>8000995</v>
      </c>
      <c r="C826" s="33" t="str">
        <f t="shared" si="36"/>
        <v>8</v>
      </c>
      <c r="D826" s="43" t="s">
        <v>11</v>
      </c>
      <c r="E826" s="34" t="str">
        <f t="shared" si="37"/>
        <v>MEDELLIN</v>
      </c>
      <c r="F826" s="33" t="str">
        <f>VLOOKUP(D826,[1]Hoja2!$A$2:$B$75,2,FALSE)</f>
        <v>LUZ STELLA CASTRO LOPERA</v>
      </c>
      <c r="G826" s="43" t="s">
        <v>483</v>
      </c>
      <c r="H826" s="35"/>
      <c r="I826" s="35"/>
      <c r="J826" s="36">
        <v>42244</v>
      </c>
      <c r="K826" s="39">
        <v>15088124</v>
      </c>
      <c r="L826" s="57">
        <v>42271</v>
      </c>
      <c r="M826" s="38"/>
      <c r="N826" s="61"/>
      <c r="O826" s="39" t="s">
        <v>339</v>
      </c>
      <c r="P826" s="30">
        <f t="shared" si="38"/>
        <v>1</v>
      </c>
    </row>
    <row r="827" spans="1:16" x14ac:dyDescent="0.25">
      <c r="A827" s="55">
        <v>42247</v>
      </c>
      <c r="B827" s="43">
        <v>1996</v>
      </c>
      <c r="C827" s="33" t="str">
        <f t="shared" si="36"/>
        <v>1</v>
      </c>
      <c r="D827" s="43" t="s">
        <v>14</v>
      </c>
      <c r="E827" s="34" t="str">
        <f t="shared" si="37"/>
        <v>BOGOTA</v>
      </c>
      <c r="F827" s="33" t="str">
        <f>VLOOKUP(D827,[1]Hoja2!$A$2:$B$75,2,FALSE)</f>
        <v>BEATRIZ BAIN</v>
      </c>
      <c r="G827" s="43" t="s">
        <v>517</v>
      </c>
      <c r="H827" s="35"/>
      <c r="I827" s="35"/>
      <c r="J827" s="36">
        <v>42248</v>
      </c>
      <c r="K827" s="39">
        <v>15090042</v>
      </c>
      <c r="L827" s="57">
        <v>42275</v>
      </c>
      <c r="M827" s="38"/>
      <c r="N827" s="61"/>
      <c r="O827" s="39" t="s">
        <v>339</v>
      </c>
      <c r="P827" s="30">
        <f t="shared" si="38"/>
        <v>1</v>
      </c>
    </row>
    <row r="828" spans="1:16" x14ac:dyDescent="0.25">
      <c r="A828" s="55">
        <v>42247</v>
      </c>
      <c r="B828" s="43">
        <v>8001001</v>
      </c>
      <c r="C828" s="33" t="str">
        <f t="shared" si="36"/>
        <v>8</v>
      </c>
      <c r="D828" s="43" t="s">
        <v>13</v>
      </c>
      <c r="E828" s="34" t="str">
        <f t="shared" si="37"/>
        <v>MEDELLIN</v>
      </c>
      <c r="F828" s="33" t="str">
        <f>VLOOKUP(D828,[1]Hoja2!$A$2:$B$75,2,FALSE)</f>
        <v>LINA MARIA LONDOÑO VEGA</v>
      </c>
      <c r="G828" s="43" t="s">
        <v>149</v>
      </c>
      <c r="H828" s="56"/>
      <c r="I828" s="56"/>
      <c r="J828" s="36">
        <v>42247</v>
      </c>
      <c r="K828" s="39">
        <v>15088131</v>
      </c>
      <c r="L828" s="57">
        <v>42275</v>
      </c>
      <c r="M828" s="38"/>
      <c r="N828" s="38"/>
      <c r="O828" s="39" t="s">
        <v>364</v>
      </c>
      <c r="P828" s="30">
        <f t="shared" si="38"/>
        <v>0</v>
      </c>
    </row>
    <row r="829" spans="1:16" x14ac:dyDescent="0.25">
      <c r="A829" s="55">
        <v>42247</v>
      </c>
      <c r="B829" s="43">
        <v>1954</v>
      </c>
      <c r="C829" s="33" t="str">
        <f t="shared" si="36"/>
        <v>1</v>
      </c>
      <c r="D829" s="43" t="s">
        <v>342</v>
      </c>
      <c r="E829" s="34" t="str">
        <f t="shared" si="37"/>
        <v>BOGOTA</v>
      </c>
      <c r="F829" s="33" t="str">
        <f>VLOOKUP(D829,[1]Hoja2!$A$2:$B$75,2,FALSE)</f>
        <v>ANDREA CERON</v>
      </c>
      <c r="G829" s="43" t="s">
        <v>534</v>
      </c>
      <c r="H829" s="56"/>
      <c r="I829" s="56"/>
      <c r="J829" s="36">
        <v>42248</v>
      </c>
      <c r="K829" s="39">
        <v>15090043</v>
      </c>
      <c r="L829" s="57">
        <v>42275</v>
      </c>
      <c r="M829" s="38"/>
      <c r="N829" s="38"/>
      <c r="O829" s="39" t="s">
        <v>364</v>
      </c>
      <c r="P829" s="30">
        <f t="shared" si="38"/>
        <v>1</v>
      </c>
    </row>
    <row r="830" spans="1:16" x14ac:dyDescent="0.25">
      <c r="A830" s="55">
        <v>42248</v>
      </c>
      <c r="B830" s="43">
        <v>2001</v>
      </c>
      <c r="C830" s="33" t="str">
        <f t="shared" si="36"/>
        <v>2</v>
      </c>
      <c r="D830" s="43" t="s">
        <v>342</v>
      </c>
      <c r="E830" s="34" t="str">
        <f t="shared" ref="E830:E837" si="39">IF(C830="2",$M$3,IF(C830="6",$M$4,IF(C830="8",$M$5,"")))</f>
        <v>BOGOTA</v>
      </c>
      <c r="F830" s="33" t="str">
        <f>VLOOKUP(D830,[1]Hoja2!$A$2:$B$75,2,FALSE)</f>
        <v>ANDREA CERON</v>
      </c>
      <c r="G830" s="43" t="s">
        <v>534</v>
      </c>
      <c r="H830" s="35"/>
      <c r="I830" s="35"/>
      <c r="J830" s="36">
        <v>42249</v>
      </c>
      <c r="K830" s="39">
        <v>15090044</v>
      </c>
      <c r="L830" s="57">
        <v>42261</v>
      </c>
      <c r="M830" s="38"/>
      <c r="N830" s="61"/>
      <c r="O830" s="39" t="s">
        <v>339</v>
      </c>
      <c r="P830" s="30">
        <f t="shared" si="38"/>
        <v>1</v>
      </c>
    </row>
    <row r="831" spans="1:16" x14ac:dyDescent="0.25">
      <c r="A831" s="55">
        <v>42249</v>
      </c>
      <c r="B831" s="43">
        <v>2007</v>
      </c>
      <c r="C831" s="33" t="str">
        <f t="shared" si="36"/>
        <v>2</v>
      </c>
      <c r="D831" s="43" t="s">
        <v>29</v>
      </c>
      <c r="E831" s="34" t="str">
        <f t="shared" si="39"/>
        <v>BOGOTA</v>
      </c>
      <c r="F831" s="33" t="str">
        <f>VLOOKUP(D831,[1]Hoja2!$A$2:$B$75,2,FALSE)</f>
        <v>MARINA DIAZ</v>
      </c>
      <c r="G831" s="43" t="s">
        <v>535</v>
      </c>
      <c r="H831" s="56"/>
      <c r="I831" s="56"/>
      <c r="J831" s="36">
        <v>42250</v>
      </c>
      <c r="K831" s="39">
        <v>15090049</v>
      </c>
      <c r="L831" s="57">
        <v>42278</v>
      </c>
      <c r="M831" s="38"/>
      <c r="N831" s="38"/>
      <c r="O831" s="39" t="s">
        <v>364</v>
      </c>
      <c r="P831" s="30">
        <f t="shared" si="38"/>
        <v>1</v>
      </c>
    </row>
    <row r="832" spans="1:16" x14ac:dyDescent="0.25">
      <c r="A832" s="55">
        <v>42249</v>
      </c>
      <c r="B832" s="43">
        <v>6000757</v>
      </c>
      <c r="C832" s="33" t="str">
        <f t="shared" si="36"/>
        <v>6</v>
      </c>
      <c r="D832" s="43" t="s">
        <v>40</v>
      </c>
      <c r="E832" s="34" t="str">
        <f t="shared" si="39"/>
        <v>CALI</v>
      </c>
      <c r="F832" s="33" t="str">
        <f>VLOOKUP(D832,[1]Hoja2!$A$2:$B$75,2,FALSE)</f>
        <v>DIANA SOFIA OSPINA TOBON</v>
      </c>
      <c r="G832" s="43" t="s">
        <v>101</v>
      </c>
      <c r="H832" s="35"/>
      <c r="I832" s="35"/>
      <c r="J832" s="36">
        <v>42250</v>
      </c>
      <c r="K832" s="39">
        <v>15096047</v>
      </c>
      <c r="L832" s="57">
        <v>42278</v>
      </c>
      <c r="M832" s="38"/>
      <c r="N832" s="61"/>
      <c r="O832" s="39" t="s">
        <v>339</v>
      </c>
      <c r="P832" s="30">
        <f t="shared" si="38"/>
        <v>1</v>
      </c>
    </row>
    <row r="833" spans="1:16" x14ac:dyDescent="0.25">
      <c r="A833" s="55">
        <v>42249</v>
      </c>
      <c r="B833" s="43">
        <v>2006</v>
      </c>
      <c r="C833" s="33" t="str">
        <f t="shared" si="36"/>
        <v>2</v>
      </c>
      <c r="D833" s="43" t="s">
        <v>342</v>
      </c>
      <c r="E833" s="34" t="str">
        <f t="shared" si="39"/>
        <v>BOGOTA</v>
      </c>
      <c r="F833" s="33" t="str">
        <f>VLOOKUP(D833,[1]Hoja2!$A$2:$B$75,2,FALSE)</f>
        <v>ANDREA CERON</v>
      </c>
      <c r="G833" s="43" t="s">
        <v>536</v>
      </c>
      <c r="H833" s="56"/>
      <c r="I833" s="56"/>
      <c r="J833" s="36">
        <v>42249</v>
      </c>
      <c r="K833" s="39">
        <v>15090046</v>
      </c>
      <c r="L833" s="57">
        <v>42261</v>
      </c>
      <c r="M833" s="38"/>
      <c r="N833" s="38"/>
      <c r="O833" s="39" t="s">
        <v>364</v>
      </c>
      <c r="P833" s="30">
        <f t="shared" si="38"/>
        <v>0</v>
      </c>
    </row>
    <row r="834" spans="1:16" x14ac:dyDescent="0.25">
      <c r="A834" s="55">
        <v>42249</v>
      </c>
      <c r="B834" s="43">
        <v>2010</v>
      </c>
      <c r="C834" s="33" t="str">
        <f t="shared" si="36"/>
        <v>2</v>
      </c>
      <c r="D834" s="43" t="s">
        <v>10</v>
      </c>
      <c r="E834" s="34" t="str">
        <f t="shared" si="39"/>
        <v>BOGOTA</v>
      </c>
      <c r="F834" s="33" t="str">
        <f>VLOOKUP(D834,[1]Hoja2!$A$2:$B$75,2,FALSE)</f>
        <v>FIORELLA FALASCHINI CAVUOTO</v>
      </c>
      <c r="G834" s="43" t="s">
        <v>518</v>
      </c>
      <c r="H834" s="35"/>
      <c r="I834" s="35"/>
      <c r="J834" s="36">
        <v>42249</v>
      </c>
      <c r="K834" s="39">
        <v>15090045</v>
      </c>
      <c r="L834" s="57">
        <v>42261</v>
      </c>
      <c r="M834" s="38"/>
      <c r="N834" s="61"/>
      <c r="O834" s="39" t="s">
        <v>339</v>
      </c>
      <c r="P834" s="30">
        <f t="shared" si="38"/>
        <v>0</v>
      </c>
    </row>
    <row r="835" spans="1:16" x14ac:dyDescent="0.25">
      <c r="A835" s="55">
        <v>42249</v>
      </c>
      <c r="B835" s="43">
        <v>2012</v>
      </c>
      <c r="C835" s="33" t="str">
        <f t="shared" ref="C835:C898" si="40">MID(B835,1,1)</f>
        <v>2</v>
      </c>
      <c r="D835" s="43" t="s">
        <v>10</v>
      </c>
      <c r="E835" s="34" t="str">
        <f t="shared" si="39"/>
        <v>BOGOTA</v>
      </c>
      <c r="F835" s="33" t="str">
        <f>VLOOKUP(D835,[1]Hoja2!$A$2:$B$75,2,FALSE)</f>
        <v>FIORELLA FALASCHINI CAVUOTO</v>
      </c>
      <c r="G835" s="43" t="s">
        <v>518</v>
      </c>
      <c r="H835" s="35"/>
      <c r="I835" s="35"/>
      <c r="J835" s="36">
        <v>42250</v>
      </c>
      <c r="K835" s="39">
        <v>15090048</v>
      </c>
      <c r="L835" s="57">
        <v>42261</v>
      </c>
      <c r="M835" s="38"/>
      <c r="N835" s="61"/>
      <c r="O835" s="39" t="s">
        <v>339</v>
      </c>
      <c r="P835" s="30">
        <f t="shared" ref="P835:P898" si="41">J835-A835</f>
        <v>1</v>
      </c>
    </row>
    <row r="836" spans="1:16" x14ac:dyDescent="0.25">
      <c r="A836" s="55">
        <v>42250</v>
      </c>
      <c r="B836" s="43">
        <v>2014</v>
      </c>
      <c r="C836" s="33" t="str">
        <f t="shared" si="40"/>
        <v>2</v>
      </c>
      <c r="D836" s="43" t="s">
        <v>14</v>
      </c>
      <c r="E836" s="34" t="str">
        <f t="shared" si="39"/>
        <v>BOGOTA</v>
      </c>
      <c r="F836" s="33" t="str">
        <f>VLOOKUP(D836,[1]Hoja2!$A$2:$B$75,2,FALSE)</f>
        <v>BEATRIZ BAIN</v>
      </c>
      <c r="G836" s="43" t="s">
        <v>517</v>
      </c>
      <c r="H836" s="35"/>
      <c r="I836" s="35"/>
      <c r="J836" s="36">
        <v>42250</v>
      </c>
      <c r="K836" s="39">
        <v>15090052</v>
      </c>
      <c r="L836" s="57">
        <v>42289</v>
      </c>
      <c r="M836" s="38"/>
      <c r="N836" s="61"/>
      <c r="O836" s="39" t="s">
        <v>339</v>
      </c>
      <c r="P836" s="30">
        <f t="shared" si="41"/>
        <v>0</v>
      </c>
    </row>
    <row r="837" spans="1:16" x14ac:dyDescent="0.25">
      <c r="A837" s="55">
        <v>42250</v>
      </c>
      <c r="B837" s="43">
        <v>8001005</v>
      </c>
      <c r="C837" s="33" t="str">
        <f t="shared" si="40"/>
        <v>8</v>
      </c>
      <c r="D837" s="43" t="s">
        <v>11</v>
      </c>
      <c r="E837" s="34" t="str">
        <f t="shared" si="39"/>
        <v>MEDELLIN</v>
      </c>
      <c r="F837" s="33" t="str">
        <f>VLOOKUP(D837,[1]Hoja2!$A$2:$B$75,2,FALSE)</f>
        <v>LUZ STELLA CASTRO LOPERA</v>
      </c>
      <c r="G837" s="43" t="s">
        <v>150</v>
      </c>
      <c r="H837" s="56"/>
      <c r="I837" s="56"/>
      <c r="J837" s="36">
        <v>42250</v>
      </c>
      <c r="K837" s="39">
        <v>15098050</v>
      </c>
      <c r="L837" s="57">
        <v>42278</v>
      </c>
      <c r="M837" s="38"/>
      <c r="N837" s="38"/>
      <c r="O837" s="39" t="s">
        <v>364</v>
      </c>
      <c r="P837" s="30">
        <f t="shared" si="41"/>
        <v>0</v>
      </c>
    </row>
    <row r="838" spans="1:16" x14ac:dyDescent="0.25">
      <c r="A838" s="55">
        <v>42250</v>
      </c>
      <c r="B838" s="43">
        <v>1995</v>
      </c>
      <c r="C838" s="33" t="str">
        <f t="shared" si="40"/>
        <v>1</v>
      </c>
      <c r="D838" s="43" t="s">
        <v>35</v>
      </c>
      <c r="E838" s="34" t="str">
        <f>IF(C838="1",$M$3,IF(C838="6",$M$4,IF(C838="8",$M$5,"")))</f>
        <v>BOGOTA</v>
      </c>
      <c r="F838" s="33" t="str">
        <f>VLOOKUP(D838,[1]Hoja2!$A$2:$B$75,2,FALSE)</f>
        <v>JAVIER RAMIREZ</v>
      </c>
      <c r="G838" s="43" t="s">
        <v>537</v>
      </c>
      <c r="H838" s="56"/>
      <c r="I838" s="56"/>
      <c r="J838" s="36">
        <v>42250</v>
      </c>
      <c r="K838" s="39">
        <v>15090051</v>
      </c>
      <c r="L838" s="57">
        <v>42278</v>
      </c>
      <c r="M838" s="38"/>
      <c r="N838" s="38"/>
      <c r="O838" s="39" t="s">
        <v>364</v>
      </c>
      <c r="P838" s="30">
        <f t="shared" si="41"/>
        <v>0</v>
      </c>
    </row>
    <row r="839" spans="1:16" x14ac:dyDescent="0.25">
      <c r="A839" s="55">
        <v>42250</v>
      </c>
      <c r="B839" s="43">
        <v>2020</v>
      </c>
      <c r="C839" s="33" t="str">
        <f t="shared" si="40"/>
        <v>2</v>
      </c>
      <c r="D839" s="43" t="s">
        <v>14</v>
      </c>
      <c r="E839" s="34" t="str">
        <f>IF(C839="2",$M$3,IF(C839="6",$M$4,IF(C839="8",$M$5,"")))</f>
        <v>BOGOTA</v>
      </c>
      <c r="F839" s="33" t="str">
        <f>VLOOKUP(D839,[1]Hoja2!$A$2:$B$75,2,FALSE)</f>
        <v>BEATRIZ BAIN</v>
      </c>
      <c r="G839" s="43" t="s">
        <v>517</v>
      </c>
      <c r="H839" s="35"/>
      <c r="I839" s="35"/>
      <c r="J839" s="36">
        <v>42251</v>
      </c>
      <c r="K839" s="39">
        <v>15090055</v>
      </c>
      <c r="L839" s="57">
        <v>42289</v>
      </c>
      <c r="M839" s="38"/>
      <c r="N839" s="61"/>
      <c r="O839" s="39" t="s">
        <v>339</v>
      </c>
      <c r="P839" s="30">
        <f t="shared" si="41"/>
        <v>1</v>
      </c>
    </row>
    <row r="840" spans="1:16" x14ac:dyDescent="0.25">
      <c r="A840" s="55">
        <v>42254</v>
      </c>
      <c r="B840" s="43">
        <v>1994</v>
      </c>
      <c r="C840" s="33" t="str">
        <f t="shared" si="40"/>
        <v>1</v>
      </c>
      <c r="D840" s="43" t="s">
        <v>14</v>
      </c>
      <c r="E840" s="34" t="str">
        <f>IF(C840="1",$M$3,IF(C840="6",$M$4,IF(C840="8",$M$5,"")))</f>
        <v>BOGOTA</v>
      </c>
      <c r="F840" s="33" t="str">
        <f>VLOOKUP(D840,[1]Hoja2!$A$2:$B$75,2,FALSE)</f>
        <v>BEATRIZ BAIN</v>
      </c>
      <c r="G840" s="43" t="s">
        <v>517</v>
      </c>
      <c r="H840" s="35"/>
      <c r="I840" s="35"/>
      <c r="J840" s="36">
        <v>42255</v>
      </c>
      <c r="K840" s="39">
        <v>15090064</v>
      </c>
      <c r="L840" s="57">
        <v>42282</v>
      </c>
      <c r="M840" s="38"/>
      <c r="N840" s="61"/>
      <c r="O840" s="39" t="s">
        <v>339</v>
      </c>
      <c r="P840" s="30">
        <f t="shared" si="41"/>
        <v>1</v>
      </c>
    </row>
    <row r="841" spans="1:16" x14ac:dyDescent="0.25">
      <c r="A841" s="55">
        <v>42251</v>
      </c>
      <c r="B841" s="43">
        <v>8000974</v>
      </c>
      <c r="C841" s="33" t="str">
        <f t="shared" si="40"/>
        <v>8</v>
      </c>
      <c r="D841" s="43" t="s">
        <v>11</v>
      </c>
      <c r="E841" s="34" t="str">
        <f t="shared" ref="E841:E846" si="42">IF(C841="2",$M$3,IF(C841="6",$M$4,IF(C841="8",$M$5,"")))</f>
        <v>MEDELLIN</v>
      </c>
      <c r="F841" s="33" t="str">
        <f>VLOOKUP(D841,[1]Hoja2!$A$2:$B$75,2,FALSE)</f>
        <v>LUZ STELLA CASTRO LOPERA</v>
      </c>
      <c r="G841" s="43" t="s">
        <v>538</v>
      </c>
      <c r="H841" s="56"/>
      <c r="I841" s="56"/>
      <c r="J841" s="36">
        <v>42251</v>
      </c>
      <c r="K841" s="39">
        <v>15098054</v>
      </c>
      <c r="L841" s="57">
        <v>42278</v>
      </c>
      <c r="M841" s="38"/>
      <c r="N841" s="38"/>
      <c r="O841" s="39" t="s">
        <v>364</v>
      </c>
      <c r="P841" s="30">
        <f t="shared" si="41"/>
        <v>0</v>
      </c>
    </row>
    <row r="842" spans="1:16" x14ac:dyDescent="0.25">
      <c r="A842" s="55">
        <v>42251</v>
      </c>
      <c r="B842" s="43">
        <v>2018</v>
      </c>
      <c r="C842" s="33" t="str">
        <f t="shared" si="40"/>
        <v>2</v>
      </c>
      <c r="D842" s="43" t="s">
        <v>32</v>
      </c>
      <c r="E842" s="34" t="str">
        <f t="shared" si="42"/>
        <v>BOGOTA</v>
      </c>
      <c r="F842" s="33" t="str">
        <f>VLOOKUP(D842,[1]Hoja2!$A$2:$B$75,2,FALSE)</f>
        <v>ALVARO FLOREZ</v>
      </c>
      <c r="G842" s="43" t="s">
        <v>410</v>
      </c>
      <c r="H842" s="35"/>
      <c r="I842" s="35"/>
      <c r="J842" s="36">
        <v>42255</v>
      </c>
      <c r="K842" s="39">
        <v>15090065</v>
      </c>
      <c r="L842" s="57">
        <v>42282</v>
      </c>
      <c r="M842" s="38"/>
      <c r="N842" s="61"/>
      <c r="O842" s="39" t="s">
        <v>339</v>
      </c>
      <c r="P842" s="30">
        <f t="shared" si="41"/>
        <v>4</v>
      </c>
    </row>
    <row r="843" spans="1:16" x14ac:dyDescent="0.25">
      <c r="A843" s="55">
        <v>42251</v>
      </c>
      <c r="B843" s="43">
        <v>6000761</v>
      </c>
      <c r="C843" s="33" t="str">
        <f t="shared" si="40"/>
        <v>6</v>
      </c>
      <c r="D843" s="43" t="s">
        <v>43</v>
      </c>
      <c r="E843" s="34" t="str">
        <f t="shared" si="42"/>
        <v>CALI</v>
      </c>
      <c r="F843" s="33" t="str">
        <f>VLOOKUP(D843,[1]Hoja2!$A$2:$B$75,2,FALSE)</f>
        <v>JANETH SERNA CORTES</v>
      </c>
      <c r="G843" s="43" t="s">
        <v>487</v>
      </c>
      <c r="H843" s="56"/>
      <c r="I843" s="56"/>
      <c r="J843" s="36">
        <v>42254</v>
      </c>
      <c r="K843" s="39">
        <v>15096062</v>
      </c>
      <c r="L843" s="57">
        <v>42282</v>
      </c>
      <c r="M843" s="38"/>
      <c r="N843" s="38"/>
      <c r="O843" s="39" t="s">
        <v>364</v>
      </c>
      <c r="P843" s="30">
        <f t="shared" si="41"/>
        <v>3</v>
      </c>
    </row>
    <row r="844" spans="1:16" x14ac:dyDescent="0.25">
      <c r="A844" s="55">
        <v>42251</v>
      </c>
      <c r="B844" s="43">
        <v>6000756</v>
      </c>
      <c r="C844" s="33" t="str">
        <f t="shared" si="40"/>
        <v>6</v>
      </c>
      <c r="D844" s="43" t="s">
        <v>43</v>
      </c>
      <c r="E844" s="34" t="str">
        <f t="shared" si="42"/>
        <v>CALI</v>
      </c>
      <c r="F844" s="33" t="str">
        <f>VLOOKUP(D844,[1]Hoja2!$A$2:$B$75,2,FALSE)</f>
        <v>JANETH SERNA CORTES</v>
      </c>
      <c r="G844" s="43" t="s">
        <v>487</v>
      </c>
      <c r="H844" s="56"/>
      <c r="I844" s="56"/>
      <c r="J844" s="36">
        <v>42254</v>
      </c>
      <c r="K844" s="39">
        <v>15096063</v>
      </c>
      <c r="L844" s="57">
        <v>42282</v>
      </c>
      <c r="M844" s="38"/>
      <c r="N844" s="38"/>
      <c r="O844" s="39" t="s">
        <v>364</v>
      </c>
      <c r="P844" s="30">
        <f t="shared" si="41"/>
        <v>3</v>
      </c>
    </row>
    <row r="845" spans="1:16" x14ac:dyDescent="0.25">
      <c r="A845" s="55">
        <v>42251</v>
      </c>
      <c r="B845" s="43">
        <v>8001003</v>
      </c>
      <c r="C845" s="33" t="str">
        <f t="shared" si="40"/>
        <v>8</v>
      </c>
      <c r="D845" s="43" t="s">
        <v>13</v>
      </c>
      <c r="E845" s="34" t="str">
        <f t="shared" si="42"/>
        <v>MEDELLIN</v>
      </c>
      <c r="F845" s="33" t="str">
        <f>VLOOKUP(D845,[1]Hoja2!$A$2:$B$75,2,FALSE)</f>
        <v>LINA MARIA LONDOÑO VEGA</v>
      </c>
      <c r="G845" s="43" t="s">
        <v>500</v>
      </c>
      <c r="H845" s="35"/>
      <c r="I845" s="35"/>
      <c r="J845" s="36">
        <v>42251</v>
      </c>
      <c r="K845" s="39">
        <v>15098053</v>
      </c>
      <c r="L845" s="57">
        <v>42278</v>
      </c>
      <c r="M845" s="38"/>
      <c r="N845" s="61"/>
      <c r="O845" s="39" t="s">
        <v>339</v>
      </c>
      <c r="P845" s="30">
        <f t="shared" si="41"/>
        <v>0</v>
      </c>
    </row>
    <row r="846" spans="1:16" x14ac:dyDescent="0.25">
      <c r="A846" s="55">
        <v>42251</v>
      </c>
      <c r="B846" s="43">
        <v>6000762</v>
      </c>
      <c r="C846" s="33" t="str">
        <f t="shared" si="40"/>
        <v>6</v>
      </c>
      <c r="D846" s="43" t="s">
        <v>40</v>
      </c>
      <c r="E846" s="34" t="str">
        <f t="shared" si="42"/>
        <v>CALI</v>
      </c>
      <c r="F846" s="33" t="str">
        <f>VLOOKUP(D846,[1]Hoja2!$A$2:$B$75,2,FALSE)</f>
        <v>DIANA SOFIA OSPINA TOBON</v>
      </c>
      <c r="G846" s="43" t="s">
        <v>185</v>
      </c>
      <c r="H846" s="35"/>
      <c r="I846" s="35"/>
      <c r="J846" s="36">
        <v>42255</v>
      </c>
      <c r="K846" s="39">
        <v>15096067</v>
      </c>
      <c r="L846" s="57">
        <v>42282</v>
      </c>
      <c r="M846" s="38"/>
      <c r="N846" s="61"/>
      <c r="O846" s="39" t="s">
        <v>339</v>
      </c>
      <c r="P846" s="30">
        <f t="shared" si="41"/>
        <v>4</v>
      </c>
    </row>
    <row r="847" spans="1:16" x14ac:dyDescent="0.25">
      <c r="A847" s="55">
        <v>42254</v>
      </c>
      <c r="B847" s="43">
        <v>1955</v>
      </c>
      <c r="C847" s="33" t="str">
        <f t="shared" si="40"/>
        <v>1</v>
      </c>
      <c r="D847" s="43" t="s">
        <v>10</v>
      </c>
      <c r="E847" s="34" t="str">
        <f>IF(C847="1",$M$3,IF(C847="6",$M$4,IF(C847="8",$M$5,"")))</f>
        <v>BOGOTA</v>
      </c>
      <c r="F847" s="33" t="str">
        <f>VLOOKUP(D847,[1]Hoja2!$A$2:$B$75,2,FALSE)</f>
        <v>FIORELLA FALASCHINI CAVUOTO</v>
      </c>
      <c r="G847" s="43" t="s">
        <v>539</v>
      </c>
      <c r="H847" s="35"/>
      <c r="I847" s="35"/>
      <c r="J847" s="36">
        <v>42254</v>
      </c>
      <c r="K847" s="39">
        <v>15090060</v>
      </c>
      <c r="L847" s="57">
        <v>42291</v>
      </c>
      <c r="M847" s="38"/>
      <c r="N847" s="61"/>
      <c r="O847" s="39" t="s">
        <v>339</v>
      </c>
      <c r="P847" s="30">
        <f t="shared" si="41"/>
        <v>0</v>
      </c>
    </row>
    <row r="848" spans="1:16" x14ac:dyDescent="0.25">
      <c r="A848" s="55">
        <v>42251</v>
      </c>
      <c r="B848" s="43">
        <v>2024</v>
      </c>
      <c r="C848" s="33" t="str">
        <f t="shared" si="40"/>
        <v>2</v>
      </c>
      <c r="D848" s="43" t="s">
        <v>15</v>
      </c>
      <c r="E848" s="34" t="str">
        <f t="shared" ref="E848:E854" si="43">IF(C848="2",$M$3,IF(C848="6",$M$4,IF(C848="8",$M$5,"")))</f>
        <v>BOGOTA</v>
      </c>
      <c r="F848" s="33" t="str">
        <f>VLOOKUP(D848,[1]Hoja2!$A$2:$B$75,2,FALSE)</f>
        <v>ELIZABETH ACOSTA</v>
      </c>
      <c r="G848" s="43" t="s">
        <v>345</v>
      </c>
      <c r="H848" s="56"/>
      <c r="I848" s="56"/>
      <c r="J848" s="36">
        <v>42254</v>
      </c>
      <c r="K848" s="39">
        <v>15090059</v>
      </c>
      <c r="L848" s="57">
        <v>42282</v>
      </c>
      <c r="M848" s="38"/>
      <c r="N848" s="38"/>
      <c r="O848" s="39" t="s">
        <v>364</v>
      </c>
      <c r="P848" s="30">
        <f t="shared" si="41"/>
        <v>3</v>
      </c>
    </row>
    <row r="849" spans="1:16" x14ac:dyDescent="0.25">
      <c r="A849" s="55">
        <v>42251</v>
      </c>
      <c r="B849" s="43">
        <v>2025</v>
      </c>
      <c r="C849" s="33" t="str">
        <f t="shared" si="40"/>
        <v>2</v>
      </c>
      <c r="D849" s="43" t="s">
        <v>9</v>
      </c>
      <c r="E849" s="34" t="str">
        <f t="shared" si="43"/>
        <v>BOGOTA</v>
      </c>
      <c r="F849" s="33" t="str">
        <f>VLOOKUP(D849,[1]Hoja2!$A$2:$B$75,2,FALSE)</f>
        <v>CLARA SANTAMARIA</v>
      </c>
      <c r="G849" s="43" t="s">
        <v>458</v>
      </c>
      <c r="H849" s="56"/>
      <c r="I849" s="56"/>
      <c r="J849" s="36">
        <v>42255</v>
      </c>
      <c r="K849" s="39">
        <v>15090066</v>
      </c>
      <c r="L849" s="57">
        <v>42265</v>
      </c>
      <c r="M849" s="38"/>
      <c r="N849" s="38"/>
      <c r="O849" s="39" t="s">
        <v>364</v>
      </c>
      <c r="P849" s="30">
        <f t="shared" si="41"/>
        <v>4</v>
      </c>
    </row>
    <row r="850" spans="1:16" x14ac:dyDescent="0.25">
      <c r="A850" s="55">
        <v>42251</v>
      </c>
      <c r="B850" s="43">
        <v>2019</v>
      </c>
      <c r="C850" s="33" t="str">
        <f t="shared" si="40"/>
        <v>2</v>
      </c>
      <c r="D850" s="43" t="s">
        <v>12</v>
      </c>
      <c r="E850" s="34" t="str">
        <f t="shared" si="43"/>
        <v>BOGOTA</v>
      </c>
      <c r="F850" s="33" t="str">
        <f>VLOOKUP(D850,[1]Hoja2!$A$2:$B$75,2,FALSE)</f>
        <v>NORMA ROCIO GOMEZ</v>
      </c>
      <c r="G850" s="43" t="s">
        <v>540</v>
      </c>
      <c r="H850" s="56"/>
      <c r="I850" s="56"/>
      <c r="J850" s="36">
        <v>42254</v>
      </c>
      <c r="K850" s="39">
        <v>15090061</v>
      </c>
      <c r="L850" s="57">
        <v>42293</v>
      </c>
      <c r="M850" s="38"/>
      <c r="N850" s="38"/>
      <c r="O850" s="39" t="s">
        <v>364</v>
      </c>
      <c r="P850" s="30">
        <f t="shared" si="41"/>
        <v>3</v>
      </c>
    </row>
    <row r="851" spans="1:16" x14ac:dyDescent="0.25">
      <c r="A851" s="55">
        <v>42251</v>
      </c>
      <c r="B851" s="43">
        <v>8001010</v>
      </c>
      <c r="C851" s="33" t="str">
        <f t="shared" si="40"/>
        <v>8</v>
      </c>
      <c r="D851" s="43" t="s">
        <v>41</v>
      </c>
      <c r="E851" s="34" t="str">
        <f t="shared" si="43"/>
        <v>MEDELLIN</v>
      </c>
      <c r="F851" s="33" t="str">
        <f>VLOOKUP(D851,[1]Hoja2!$A$2:$B$75,2,FALSE)</f>
        <v>ALEJANDRA EUGENIA LONDOÑO OROZCO</v>
      </c>
      <c r="G851" s="43" t="s">
        <v>541</v>
      </c>
      <c r="H851" s="56"/>
      <c r="I851" s="56"/>
      <c r="J851" s="36">
        <v>42254</v>
      </c>
      <c r="K851" s="39">
        <v>15098058</v>
      </c>
      <c r="L851" s="57">
        <v>42265</v>
      </c>
      <c r="M851" s="38"/>
      <c r="N851" s="38"/>
      <c r="O851" s="39" t="s">
        <v>364</v>
      </c>
      <c r="P851" s="30">
        <f t="shared" si="41"/>
        <v>3</v>
      </c>
    </row>
    <row r="852" spans="1:16" x14ac:dyDescent="0.25">
      <c r="A852" s="55">
        <v>42254</v>
      </c>
      <c r="B852" s="43">
        <v>2028</v>
      </c>
      <c r="C852" s="33" t="str">
        <f t="shared" si="40"/>
        <v>2</v>
      </c>
      <c r="D852" s="43" t="s">
        <v>9</v>
      </c>
      <c r="E852" s="34" t="str">
        <f t="shared" si="43"/>
        <v>BOGOTA</v>
      </c>
      <c r="F852" s="33" t="str">
        <f>VLOOKUP(D852,[1]Hoja2!$A$2:$B$75,2,FALSE)</f>
        <v>CLARA SANTAMARIA</v>
      </c>
      <c r="G852" s="43" t="s">
        <v>437</v>
      </c>
      <c r="H852" s="56"/>
      <c r="I852" s="56"/>
      <c r="J852" s="36">
        <v>42254</v>
      </c>
      <c r="K852" s="39">
        <v>15090057</v>
      </c>
      <c r="L852" s="57">
        <v>42282</v>
      </c>
      <c r="M852" s="38"/>
      <c r="N852" s="38"/>
      <c r="O852" s="39" t="s">
        <v>364</v>
      </c>
      <c r="P852" s="30">
        <f t="shared" si="41"/>
        <v>0</v>
      </c>
    </row>
    <row r="853" spans="1:16" x14ac:dyDescent="0.25">
      <c r="A853" s="55">
        <v>42254</v>
      </c>
      <c r="B853" s="43">
        <v>2031</v>
      </c>
      <c r="C853" s="33" t="str">
        <f t="shared" si="40"/>
        <v>2</v>
      </c>
      <c r="D853" s="43" t="s">
        <v>35</v>
      </c>
      <c r="E853" s="34" t="str">
        <f t="shared" si="43"/>
        <v>BOGOTA</v>
      </c>
      <c r="F853" s="33" t="str">
        <f>VLOOKUP(D853,[1]Hoja2!$A$2:$B$75,2,FALSE)</f>
        <v>JAVIER RAMIREZ</v>
      </c>
      <c r="G853" s="43" t="s">
        <v>542</v>
      </c>
      <c r="H853" s="56"/>
      <c r="I853" s="56"/>
      <c r="J853" s="36">
        <v>42256</v>
      </c>
      <c r="K853" s="39">
        <v>15090071</v>
      </c>
      <c r="L853" s="57">
        <v>42283</v>
      </c>
      <c r="M853" s="38"/>
      <c r="N853" s="38"/>
      <c r="O853" s="39" t="s">
        <v>364</v>
      </c>
      <c r="P853" s="30">
        <f t="shared" si="41"/>
        <v>2</v>
      </c>
    </row>
    <row r="854" spans="1:16" x14ac:dyDescent="0.25">
      <c r="A854" s="55">
        <v>42254</v>
      </c>
      <c r="B854" s="43">
        <v>8000971</v>
      </c>
      <c r="C854" s="33" t="str">
        <f t="shared" si="40"/>
        <v>8</v>
      </c>
      <c r="D854" s="43" t="s">
        <v>489</v>
      </c>
      <c r="E854" s="34" t="str">
        <f t="shared" si="43"/>
        <v>MEDELLIN</v>
      </c>
      <c r="F854" s="33" t="str">
        <f>VLOOKUP(D854,[1]Hoja2!$A$2:$B$75,2,FALSE)</f>
        <v>NORELA PATRICIA BARCO ATEHORTUA</v>
      </c>
      <c r="G854" s="43" t="s">
        <v>455</v>
      </c>
      <c r="H854" s="56">
        <v>42255</v>
      </c>
      <c r="I854" s="56">
        <v>42261</v>
      </c>
      <c r="J854" s="36">
        <v>42262</v>
      </c>
      <c r="K854" s="39">
        <v>15098103</v>
      </c>
      <c r="L854" s="57">
        <v>42289</v>
      </c>
      <c r="M854" s="38"/>
      <c r="N854" s="38" t="s">
        <v>368</v>
      </c>
      <c r="O854" s="39" t="s">
        <v>364</v>
      </c>
      <c r="P854" s="30">
        <f t="shared" si="41"/>
        <v>8</v>
      </c>
    </row>
    <row r="855" spans="1:16" x14ac:dyDescent="0.25">
      <c r="A855" s="55">
        <v>42254</v>
      </c>
      <c r="B855" s="43">
        <v>1864</v>
      </c>
      <c r="C855" s="33" t="str">
        <f t="shared" si="40"/>
        <v>1</v>
      </c>
      <c r="D855" s="43" t="s">
        <v>38</v>
      </c>
      <c r="E855" s="34" t="str">
        <f>IF(C855="1",$M$3,IF(C855="6",$M$4,IF(C855="8",$M$5,"")))</f>
        <v>BOGOTA</v>
      </c>
      <c r="F855" s="33" t="str">
        <f>VLOOKUP(D855,[1]Hoja2!$A$2:$B$75,2,FALSE)</f>
        <v>SANTIAGO VENGOECHEA</v>
      </c>
      <c r="G855" s="43" t="s">
        <v>543</v>
      </c>
      <c r="H855" s="56">
        <v>42256</v>
      </c>
      <c r="I855" s="56">
        <v>42256</v>
      </c>
      <c r="J855" s="36">
        <v>42257</v>
      </c>
      <c r="K855" s="39">
        <v>15090077</v>
      </c>
      <c r="L855" s="57">
        <v>42296</v>
      </c>
      <c r="M855" s="38"/>
      <c r="N855" s="38" t="s">
        <v>368</v>
      </c>
      <c r="O855" s="39" t="s">
        <v>364</v>
      </c>
      <c r="P855" s="30">
        <f t="shared" si="41"/>
        <v>3</v>
      </c>
    </row>
    <row r="856" spans="1:16" x14ac:dyDescent="0.25">
      <c r="A856" s="55">
        <v>42254</v>
      </c>
      <c r="B856" s="43">
        <v>2043</v>
      </c>
      <c r="C856" s="33" t="str">
        <f t="shared" si="40"/>
        <v>2</v>
      </c>
      <c r="D856" s="43" t="s">
        <v>32</v>
      </c>
      <c r="E856" s="34" t="str">
        <f t="shared" ref="E856:E887" si="44">IF(C856="2",$M$3,IF(C856="6",$M$4,IF(C856="8",$M$5,"")))</f>
        <v>BOGOTA</v>
      </c>
      <c r="F856" s="33" t="str">
        <f>VLOOKUP(D856,[1]Hoja2!$A$2:$B$75,2,FALSE)</f>
        <v>ALVARO FLOREZ</v>
      </c>
      <c r="G856" s="43" t="s">
        <v>156</v>
      </c>
      <c r="H856" s="56"/>
      <c r="I856" s="56"/>
      <c r="J856" s="36">
        <v>42256</v>
      </c>
      <c r="K856" s="39">
        <v>15090069</v>
      </c>
      <c r="L856" s="57">
        <v>42283</v>
      </c>
      <c r="M856" s="38"/>
      <c r="N856" s="38"/>
      <c r="O856" s="39" t="s">
        <v>364</v>
      </c>
      <c r="P856" s="30">
        <f t="shared" si="41"/>
        <v>2</v>
      </c>
    </row>
    <row r="857" spans="1:16" x14ac:dyDescent="0.25">
      <c r="A857" s="55">
        <v>42255</v>
      </c>
      <c r="B857" s="43">
        <v>2055</v>
      </c>
      <c r="C857" s="33" t="str">
        <f t="shared" si="40"/>
        <v>2</v>
      </c>
      <c r="D857" s="43" t="s">
        <v>14</v>
      </c>
      <c r="E857" s="34" t="str">
        <f t="shared" si="44"/>
        <v>BOGOTA</v>
      </c>
      <c r="F857" s="33" t="str">
        <f>VLOOKUP(D857,[1]Hoja2!$A$2:$B$75,2,FALSE)</f>
        <v>BEATRIZ BAIN</v>
      </c>
      <c r="G857" s="43" t="s">
        <v>517</v>
      </c>
      <c r="H857" s="35"/>
      <c r="I857" s="35"/>
      <c r="J857" s="36">
        <v>42255</v>
      </c>
      <c r="K857" s="39">
        <v>15090068</v>
      </c>
      <c r="L857" s="57">
        <v>42282</v>
      </c>
      <c r="M857" s="38"/>
      <c r="N857" s="61"/>
      <c r="O857" s="39" t="s">
        <v>339</v>
      </c>
      <c r="P857" s="30">
        <f t="shared" si="41"/>
        <v>0</v>
      </c>
    </row>
    <row r="858" spans="1:16" x14ac:dyDescent="0.25">
      <c r="A858" s="55">
        <v>42255</v>
      </c>
      <c r="B858" s="43">
        <v>2050</v>
      </c>
      <c r="C858" s="33" t="str">
        <f t="shared" si="40"/>
        <v>2</v>
      </c>
      <c r="D858" s="43" t="s">
        <v>32</v>
      </c>
      <c r="E858" s="34" t="str">
        <f t="shared" si="44"/>
        <v>BOGOTA</v>
      </c>
      <c r="F858" s="33" t="str">
        <f>VLOOKUP(D858,[1]Hoja2!$A$2:$B$75,2,FALSE)</f>
        <v>ALVARO FLOREZ</v>
      </c>
      <c r="G858" s="43" t="s">
        <v>486</v>
      </c>
      <c r="H858" s="35"/>
      <c r="I858" s="35"/>
      <c r="J858" s="36">
        <v>42256</v>
      </c>
      <c r="K858" s="39">
        <v>15090080</v>
      </c>
      <c r="L858" s="57">
        <v>42296</v>
      </c>
      <c r="M858" s="38"/>
      <c r="N858" s="61"/>
      <c r="O858" s="39" t="s">
        <v>339</v>
      </c>
      <c r="P858" s="30">
        <f t="shared" si="41"/>
        <v>1</v>
      </c>
    </row>
    <row r="859" spans="1:16" x14ac:dyDescent="0.25">
      <c r="A859" s="55">
        <v>42255</v>
      </c>
      <c r="B859" s="43">
        <v>2056</v>
      </c>
      <c r="C859" s="33" t="str">
        <f t="shared" si="40"/>
        <v>2</v>
      </c>
      <c r="D859" s="43" t="s">
        <v>32</v>
      </c>
      <c r="E859" s="34" t="str">
        <f t="shared" si="44"/>
        <v>BOGOTA</v>
      </c>
      <c r="F859" s="33" t="str">
        <f>VLOOKUP(D859,[1]Hoja2!$A$2:$B$75,2,FALSE)</f>
        <v>ALVARO FLOREZ</v>
      </c>
      <c r="G859" s="43" t="s">
        <v>36</v>
      </c>
      <c r="H859" s="56"/>
      <c r="I859" s="56"/>
      <c r="J859" s="36">
        <v>42256</v>
      </c>
      <c r="K859" s="39">
        <v>15090076</v>
      </c>
      <c r="L859" s="57">
        <v>42293</v>
      </c>
      <c r="M859" s="38"/>
      <c r="N859" s="38"/>
      <c r="O859" s="39" t="s">
        <v>364</v>
      </c>
      <c r="P859" s="30">
        <f t="shared" si="41"/>
        <v>1</v>
      </c>
    </row>
    <row r="860" spans="1:16" x14ac:dyDescent="0.25">
      <c r="A860" s="55">
        <v>42255</v>
      </c>
      <c r="B860" s="43">
        <v>2040</v>
      </c>
      <c r="C860" s="33" t="str">
        <f t="shared" si="40"/>
        <v>2</v>
      </c>
      <c r="D860" s="43" t="s">
        <v>37</v>
      </c>
      <c r="E860" s="34" t="str">
        <f t="shared" si="44"/>
        <v>BOGOTA</v>
      </c>
      <c r="F860" s="33" t="str">
        <f>VLOOKUP(D860,[1]Hoja2!$A$2:$B$75,2,FALSE)</f>
        <v>SANDRA DAZA</v>
      </c>
      <c r="G860" s="43" t="s">
        <v>276</v>
      </c>
      <c r="H860" s="35"/>
      <c r="I860" s="35"/>
      <c r="J860" s="36">
        <v>42256</v>
      </c>
      <c r="K860" s="39">
        <v>15090074</v>
      </c>
      <c r="L860" s="57">
        <v>42268</v>
      </c>
      <c r="M860" s="38"/>
      <c r="N860" s="61"/>
      <c r="O860" s="39" t="s">
        <v>339</v>
      </c>
      <c r="P860" s="30">
        <f t="shared" si="41"/>
        <v>1</v>
      </c>
    </row>
    <row r="861" spans="1:16" x14ac:dyDescent="0.25">
      <c r="A861" s="55">
        <v>42255</v>
      </c>
      <c r="B861" s="43">
        <v>2053</v>
      </c>
      <c r="C861" s="33" t="str">
        <f t="shared" si="40"/>
        <v>2</v>
      </c>
      <c r="D861" s="43" t="s">
        <v>9</v>
      </c>
      <c r="E861" s="34" t="str">
        <f t="shared" si="44"/>
        <v>BOGOTA</v>
      </c>
      <c r="F861" s="33" t="str">
        <f>VLOOKUP(D861,[1]Hoja2!$A$2:$B$75,2,FALSE)</f>
        <v>CLARA SANTAMARIA</v>
      </c>
      <c r="G861" s="43" t="s">
        <v>544</v>
      </c>
      <c r="H861" s="56"/>
      <c r="I861" s="56"/>
      <c r="J861" s="36">
        <v>42257</v>
      </c>
      <c r="K861" s="39">
        <v>15090079</v>
      </c>
      <c r="L861" s="57">
        <v>42296</v>
      </c>
      <c r="M861" s="38"/>
      <c r="N861" s="38"/>
      <c r="O861" s="39" t="s">
        <v>364</v>
      </c>
      <c r="P861" s="30">
        <f t="shared" si="41"/>
        <v>2</v>
      </c>
    </row>
    <row r="862" spans="1:16" x14ac:dyDescent="0.25">
      <c r="A862" s="55">
        <v>42255</v>
      </c>
      <c r="B862" s="43">
        <v>2046</v>
      </c>
      <c r="C862" s="33" t="str">
        <f t="shared" si="40"/>
        <v>2</v>
      </c>
      <c r="D862" s="43" t="s">
        <v>47</v>
      </c>
      <c r="E862" s="34" t="str">
        <f t="shared" si="44"/>
        <v>BOGOTA</v>
      </c>
      <c r="F862" s="33" t="str">
        <f>VLOOKUP(D862,[1]Hoja2!$A$2:$B$75,2,FALSE)</f>
        <v>DIANA MARCELA PRIETO</v>
      </c>
      <c r="G862" s="43" t="s">
        <v>545</v>
      </c>
      <c r="H862" s="35"/>
      <c r="I862" s="35"/>
      <c r="J862" s="36">
        <v>42257</v>
      </c>
      <c r="K862" s="39">
        <v>15090078</v>
      </c>
      <c r="L862" s="57">
        <v>42285</v>
      </c>
      <c r="M862" s="38"/>
      <c r="N862" s="61"/>
      <c r="O862" s="39" t="s">
        <v>339</v>
      </c>
      <c r="P862" s="30">
        <f t="shared" si="41"/>
        <v>2</v>
      </c>
    </row>
    <row r="863" spans="1:16" x14ac:dyDescent="0.25">
      <c r="A863" s="55">
        <v>42256</v>
      </c>
      <c r="B863" s="43">
        <v>2058</v>
      </c>
      <c r="C863" s="33" t="str">
        <f t="shared" si="40"/>
        <v>2</v>
      </c>
      <c r="D863" s="43" t="s">
        <v>9</v>
      </c>
      <c r="E863" s="34" t="str">
        <f t="shared" si="44"/>
        <v>BOGOTA</v>
      </c>
      <c r="F863" s="33" t="str">
        <f>VLOOKUP(D863,[1]Hoja2!$A$2:$B$75,2,FALSE)</f>
        <v>CLARA SANTAMARIA</v>
      </c>
      <c r="G863" s="43" t="s">
        <v>544</v>
      </c>
      <c r="H863" s="56"/>
      <c r="I863" s="56"/>
      <c r="J863" s="36">
        <v>42257</v>
      </c>
      <c r="K863" s="39">
        <v>15090084</v>
      </c>
      <c r="L863" s="57">
        <v>42285</v>
      </c>
      <c r="M863" s="38"/>
      <c r="N863" s="38"/>
      <c r="O863" s="39" t="s">
        <v>364</v>
      </c>
      <c r="P863" s="30">
        <f t="shared" si="41"/>
        <v>1</v>
      </c>
    </row>
    <row r="864" spans="1:16" x14ac:dyDescent="0.25">
      <c r="A864" s="55">
        <v>42256</v>
      </c>
      <c r="B864" s="43">
        <v>2047</v>
      </c>
      <c r="C864" s="33" t="str">
        <f t="shared" si="40"/>
        <v>2</v>
      </c>
      <c r="D864" s="43" t="s">
        <v>10</v>
      </c>
      <c r="E864" s="34" t="str">
        <f t="shared" si="44"/>
        <v>BOGOTA</v>
      </c>
      <c r="F864" s="33" t="str">
        <f>VLOOKUP(D864,[1]Hoja2!$A$2:$B$75,2,FALSE)</f>
        <v>FIORELLA FALASCHINI CAVUOTO</v>
      </c>
      <c r="G864" s="43" t="s">
        <v>393</v>
      </c>
      <c r="H864" s="35"/>
      <c r="I864" s="35"/>
      <c r="J864" s="36">
        <v>42258</v>
      </c>
      <c r="K864" s="39">
        <v>15090091</v>
      </c>
      <c r="L864" s="57">
        <v>42285</v>
      </c>
      <c r="M864" s="38"/>
      <c r="N864" s="61"/>
      <c r="O864" s="39" t="s">
        <v>339</v>
      </c>
      <c r="P864" s="30">
        <f t="shared" si="41"/>
        <v>2</v>
      </c>
    </row>
    <row r="865" spans="1:16" x14ac:dyDescent="0.25">
      <c r="A865" s="55">
        <v>42256</v>
      </c>
      <c r="B865" s="43">
        <v>6000763</v>
      </c>
      <c r="C865" s="33" t="str">
        <f t="shared" si="40"/>
        <v>6</v>
      </c>
      <c r="D865" s="43" t="s">
        <v>45</v>
      </c>
      <c r="E865" s="34" t="str">
        <f t="shared" si="44"/>
        <v>CALI</v>
      </c>
      <c r="F865" s="33" t="str">
        <f>VLOOKUP(D865,[1]Hoja2!$A$2:$B$75,2,FALSE)</f>
        <v>TATIANA FRANCO</v>
      </c>
      <c r="G865" s="43" t="s">
        <v>152</v>
      </c>
      <c r="H865" s="56"/>
      <c r="I865" s="56"/>
      <c r="J865" s="36">
        <v>42257</v>
      </c>
      <c r="K865" s="39">
        <v>15096081</v>
      </c>
      <c r="L865" s="57">
        <v>42285</v>
      </c>
      <c r="M865" s="38"/>
      <c r="N865" s="38"/>
      <c r="O865" s="39" t="s">
        <v>364</v>
      </c>
      <c r="P865" s="30">
        <f t="shared" si="41"/>
        <v>1</v>
      </c>
    </row>
    <row r="866" spans="1:16" x14ac:dyDescent="0.25">
      <c r="A866" s="55">
        <v>42256</v>
      </c>
      <c r="B866" s="43">
        <v>6000764</v>
      </c>
      <c r="C866" s="33" t="str">
        <f t="shared" si="40"/>
        <v>6</v>
      </c>
      <c r="D866" s="43" t="s">
        <v>45</v>
      </c>
      <c r="E866" s="34" t="str">
        <f t="shared" si="44"/>
        <v>CALI</v>
      </c>
      <c r="F866" s="33" t="str">
        <f>VLOOKUP(D866,[1]Hoja2!$A$2:$B$75,2,FALSE)</f>
        <v>TATIANA FRANCO</v>
      </c>
      <c r="G866" s="43" t="s">
        <v>152</v>
      </c>
      <c r="H866" s="56"/>
      <c r="I866" s="56"/>
      <c r="J866" s="36">
        <v>42257</v>
      </c>
      <c r="K866" s="39">
        <v>15096082</v>
      </c>
      <c r="L866" s="57">
        <v>42285</v>
      </c>
      <c r="M866" s="38"/>
      <c r="N866" s="38"/>
      <c r="O866" s="39" t="s">
        <v>364</v>
      </c>
      <c r="P866" s="30">
        <f t="shared" si="41"/>
        <v>1</v>
      </c>
    </row>
    <row r="867" spans="1:16" x14ac:dyDescent="0.25">
      <c r="A867" s="55">
        <v>42262</v>
      </c>
      <c r="B867" s="43">
        <v>2011</v>
      </c>
      <c r="C867" s="33" t="str">
        <f t="shared" si="40"/>
        <v>2</v>
      </c>
      <c r="D867" s="43" t="s">
        <v>10</v>
      </c>
      <c r="E867" s="34" t="str">
        <f t="shared" si="44"/>
        <v>BOGOTA</v>
      </c>
      <c r="F867" s="33" t="str">
        <f>VLOOKUP(D867,[1]Hoja2!$A$2:$B$75,2,FALSE)</f>
        <v>FIORELLA FALASCHINI CAVUOTO</v>
      </c>
      <c r="G867" s="43" t="s">
        <v>518</v>
      </c>
      <c r="H867" s="35"/>
      <c r="I867" s="35"/>
      <c r="J867" s="36">
        <v>42263</v>
      </c>
      <c r="K867" s="39">
        <v>15090111</v>
      </c>
      <c r="L867" s="57">
        <v>42290</v>
      </c>
      <c r="M867" s="38"/>
      <c r="N867" s="61"/>
      <c r="O867" s="39" t="s">
        <v>339</v>
      </c>
      <c r="P867" s="30">
        <f t="shared" si="41"/>
        <v>1</v>
      </c>
    </row>
    <row r="868" spans="1:16" x14ac:dyDescent="0.25">
      <c r="A868" s="55">
        <v>42257</v>
      </c>
      <c r="B868" s="43">
        <v>2016</v>
      </c>
      <c r="C868" s="33" t="str">
        <f t="shared" si="40"/>
        <v>2</v>
      </c>
      <c r="D868" s="43" t="s">
        <v>35</v>
      </c>
      <c r="E868" s="34" t="str">
        <f t="shared" si="44"/>
        <v>BOGOTA</v>
      </c>
      <c r="F868" s="33" t="str">
        <f>VLOOKUP(D868,[1]Hoja2!$A$2:$B$75,2,FALSE)</f>
        <v>JAVIER RAMIREZ</v>
      </c>
      <c r="G868" s="43" t="s">
        <v>546</v>
      </c>
      <c r="H868" s="56">
        <v>42261</v>
      </c>
      <c r="I868" s="56">
        <v>42264</v>
      </c>
      <c r="J868" s="36">
        <v>42264</v>
      </c>
      <c r="K868" s="39">
        <v>15090120</v>
      </c>
      <c r="L868" s="57">
        <v>42303</v>
      </c>
      <c r="M868" s="38"/>
      <c r="N868" s="38" t="s">
        <v>368</v>
      </c>
      <c r="O868" s="39" t="s">
        <v>364</v>
      </c>
      <c r="P868" s="30">
        <f t="shared" si="41"/>
        <v>7</v>
      </c>
    </row>
    <row r="869" spans="1:16" x14ac:dyDescent="0.25">
      <c r="A869" s="55">
        <v>42257</v>
      </c>
      <c r="B869" s="43">
        <v>2069</v>
      </c>
      <c r="C869" s="33" t="str">
        <f t="shared" si="40"/>
        <v>2</v>
      </c>
      <c r="D869" s="43" t="s">
        <v>35</v>
      </c>
      <c r="E869" s="34" t="str">
        <f t="shared" si="44"/>
        <v>BOGOTA</v>
      </c>
      <c r="F869" s="33" t="str">
        <f>VLOOKUP(D869,[1]Hoja2!$A$2:$B$75,2,FALSE)</f>
        <v>JAVIER RAMIREZ</v>
      </c>
      <c r="G869" s="43" t="s">
        <v>547</v>
      </c>
      <c r="H869" s="56"/>
      <c r="I869" s="56"/>
      <c r="J869" s="36">
        <v>42257</v>
      </c>
      <c r="K869" s="39">
        <v>15090086</v>
      </c>
      <c r="L869" s="57">
        <v>42285</v>
      </c>
      <c r="M869" s="38"/>
      <c r="N869" s="38"/>
      <c r="O869" s="39" t="s">
        <v>364</v>
      </c>
      <c r="P869" s="30">
        <f t="shared" si="41"/>
        <v>0</v>
      </c>
    </row>
    <row r="870" spans="1:16" x14ac:dyDescent="0.25">
      <c r="A870" s="55">
        <v>42257</v>
      </c>
      <c r="B870" s="43">
        <v>2064</v>
      </c>
      <c r="C870" s="33" t="str">
        <f t="shared" si="40"/>
        <v>2</v>
      </c>
      <c r="D870" s="43" t="s">
        <v>9</v>
      </c>
      <c r="E870" s="34" t="str">
        <f t="shared" si="44"/>
        <v>BOGOTA</v>
      </c>
      <c r="F870" s="33" t="str">
        <f>VLOOKUP(D870,[1]Hoja2!$A$2:$B$75,2,FALSE)</f>
        <v>CLARA SANTAMARIA</v>
      </c>
      <c r="G870" s="43" t="s">
        <v>548</v>
      </c>
      <c r="H870" s="56"/>
      <c r="I870" s="56"/>
      <c r="J870" s="36">
        <v>42261</v>
      </c>
      <c r="K870" s="39">
        <v>15090098</v>
      </c>
      <c r="L870" s="57">
        <v>42300</v>
      </c>
      <c r="M870" s="38"/>
      <c r="N870" s="38" t="s">
        <v>442</v>
      </c>
      <c r="O870" s="39" t="s">
        <v>364</v>
      </c>
      <c r="P870" s="30">
        <f t="shared" si="41"/>
        <v>4</v>
      </c>
    </row>
    <row r="871" spans="1:16" x14ac:dyDescent="0.25">
      <c r="A871" s="55">
        <v>42257</v>
      </c>
      <c r="B871" s="43">
        <v>8001018</v>
      </c>
      <c r="C871" s="33" t="str">
        <f t="shared" si="40"/>
        <v>8</v>
      </c>
      <c r="D871" s="43" t="s">
        <v>11</v>
      </c>
      <c r="E871" s="34" t="str">
        <f t="shared" si="44"/>
        <v>MEDELLIN</v>
      </c>
      <c r="F871" s="33" t="str">
        <f>VLOOKUP(D871,[1]Hoja2!$A$2:$B$75,2,FALSE)</f>
        <v>LUZ STELLA CASTRO LOPERA</v>
      </c>
      <c r="G871" s="43" t="s">
        <v>150</v>
      </c>
      <c r="H871" s="35"/>
      <c r="I871" s="35"/>
      <c r="J871" s="36">
        <v>42258</v>
      </c>
      <c r="K871" s="39">
        <v>15098095</v>
      </c>
      <c r="L871" s="57">
        <v>42270</v>
      </c>
      <c r="M871" s="38"/>
      <c r="N871" s="61"/>
      <c r="O871" s="39" t="s">
        <v>339</v>
      </c>
      <c r="P871" s="30">
        <f t="shared" si="41"/>
        <v>1</v>
      </c>
    </row>
    <row r="872" spans="1:16" x14ac:dyDescent="0.25">
      <c r="A872" s="55">
        <v>42257</v>
      </c>
      <c r="B872" s="43">
        <v>2054</v>
      </c>
      <c r="C872" s="33" t="str">
        <f t="shared" si="40"/>
        <v>2</v>
      </c>
      <c r="D872" s="43" t="s">
        <v>38</v>
      </c>
      <c r="E872" s="34" t="str">
        <f t="shared" si="44"/>
        <v>BOGOTA</v>
      </c>
      <c r="F872" s="33" t="str">
        <f>VLOOKUP(D872,[1]Hoja2!$A$2:$B$75,2,FALSE)</f>
        <v>SANTIAGO VENGOECHEA</v>
      </c>
      <c r="G872" s="43" t="s">
        <v>549</v>
      </c>
      <c r="H872" s="56"/>
      <c r="I872" s="56"/>
      <c r="J872" s="36">
        <v>42257</v>
      </c>
      <c r="K872" s="39">
        <v>15090085</v>
      </c>
      <c r="L872" s="57">
        <v>42285</v>
      </c>
      <c r="M872" s="38"/>
      <c r="N872" s="38"/>
      <c r="O872" s="39" t="s">
        <v>364</v>
      </c>
      <c r="P872" s="30">
        <f t="shared" si="41"/>
        <v>0</v>
      </c>
    </row>
    <row r="873" spans="1:16" x14ac:dyDescent="0.25">
      <c r="A873" s="55">
        <v>42257</v>
      </c>
      <c r="B873" s="43">
        <v>2073</v>
      </c>
      <c r="C873" s="33" t="str">
        <f t="shared" si="40"/>
        <v>2</v>
      </c>
      <c r="D873" s="43" t="s">
        <v>35</v>
      </c>
      <c r="E873" s="34" t="str">
        <f t="shared" si="44"/>
        <v>BOGOTA</v>
      </c>
      <c r="F873" s="33" t="str">
        <f>VLOOKUP(D873,[1]Hoja2!$A$2:$B$75,2,FALSE)</f>
        <v>JAVIER RAMIREZ</v>
      </c>
      <c r="G873" s="43" t="s">
        <v>550</v>
      </c>
      <c r="H873" s="35"/>
      <c r="I873" s="35"/>
      <c r="J873" s="36">
        <v>42257</v>
      </c>
      <c r="K873" s="39">
        <v>15090083</v>
      </c>
      <c r="L873" s="57">
        <v>42285</v>
      </c>
      <c r="M873" s="38"/>
      <c r="N873" s="61"/>
      <c r="O873" s="39" t="s">
        <v>339</v>
      </c>
      <c r="P873" s="30">
        <f t="shared" si="41"/>
        <v>0</v>
      </c>
    </row>
    <row r="874" spans="1:16" ht="30" x14ac:dyDescent="0.25">
      <c r="A874" s="55">
        <v>42257</v>
      </c>
      <c r="B874" s="43">
        <v>2008</v>
      </c>
      <c r="C874" s="33" t="str">
        <f t="shared" si="40"/>
        <v>2</v>
      </c>
      <c r="D874" s="43" t="s">
        <v>10</v>
      </c>
      <c r="E874" s="34" t="str">
        <f t="shared" si="44"/>
        <v>BOGOTA</v>
      </c>
      <c r="F874" s="33" t="str">
        <f>VLOOKUP(D874,[1]Hoja2!$A$2:$B$75,2,FALSE)</f>
        <v>FIORELLA FALASCHINI CAVUOTO</v>
      </c>
      <c r="G874" s="43" t="s">
        <v>551</v>
      </c>
      <c r="H874" s="35"/>
      <c r="I874" s="35"/>
      <c r="J874" s="36" t="s">
        <v>552</v>
      </c>
      <c r="K874" s="69"/>
      <c r="L874" s="69" t="s">
        <v>552</v>
      </c>
      <c r="M874" s="38"/>
      <c r="N874" s="61"/>
      <c r="O874" s="39" t="s">
        <v>339</v>
      </c>
      <c r="P874" s="30" t="e">
        <f t="shared" si="41"/>
        <v>#VALUE!</v>
      </c>
    </row>
    <row r="875" spans="1:16" x14ac:dyDescent="0.25">
      <c r="A875" s="55">
        <v>42262</v>
      </c>
      <c r="B875" s="43">
        <v>2070</v>
      </c>
      <c r="C875" s="33" t="str">
        <f t="shared" si="40"/>
        <v>2</v>
      </c>
      <c r="D875" s="43" t="s">
        <v>10</v>
      </c>
      <c r="E875" s="34" t="str">
        <f t="shared" si="44"/>
        <v>BOGOTA</v>
      </c>
      <c r="F875" s="33" t="str">
        <f>VLOOKUP(D875,[1]Hoja2!$A$2:$B$75,2,FALSE)</f>
        <v>FIORELLA FALASCHINI CAVUOTO</v>
      </c>
      <c r="G875" s="43" t="s">
        <v>539</v>
      </c>
      <c r="H875" s="35"/>
      <c r="I875" s="35"/>
      <c r="J875" s="36">
        <v>42263</v>
      </c>
      <c r="K875" s="39">
        <v>15090110</v>
      </c>
      <c r="L875" s="57">
        <v>42300</v>
      </c>
      <c r="M875" s="38"/>
      <c r="N875" s="61"/>
      <c r="O875" s="39" t="s">
        <v>339</v>
      </c>
      <c r="P875" s="30">
        <f t="shared" si="41"/>
        <v>1</v>
      </c>
    </row>
    <row r="876" spans="1:16" x14ac:dyDescent="0.25">
      <c r="A876" s="55">
        <v>42257</v>
      </c>
      <c r="B876" s="43">
        <v>6000766</v>
      </c>
      <c r="C876" s="33" t="str">
        <f t="shared" si="40"/>
        <v>6</v>
      </c>
      <c r="D876" s="43" t="s">
        <v>43</v>
      </c>
      <c r="E876" s="34" t="str">
        <f t="shared" si="44"/>
        <v>CALI</v>
      </c>
      <c r="F876" s="33" t="str">
        <f>VLOOKUP(D876,[1]Hoja2!$A$2:$B$75,2,FALSE)</f>
        <v>JANETH SERNA CORTES</v>
      </c>
      <c r="G876" s="43" t="s">
        <v>553</v>
      </c>
      <c r="H876" s="56"/>
      <c r="I876" s="56"/>
      <c r="J876" s="36">
        <v>42257</v>
      </c>
      <c r="K876" s="39">
        <v>15096087</v>
      </c>
      <c r="L876" s="57">
        <v>42268</v>
      </c>
      <c r="M876" s="38"/>
      <c r="N876" s="38"/>
      <c r="O876" s="39" t="s">
        <v>364</v>
      </c>
      <c r="P876" s="30">
        <f t="shared" si="41"/>
        <v>0</v>
      </c>
    </row>
    <row r="877" spans="1:16" x14ac:dyDescent="0.25">
      <c r="A877" s="55">
        <v>42257</v>
      </c>
      <c r="B877" s="43">
        <v>8001014</v>
      </c>
      <c r="C877" s="33" t="str">
        <f t="shared" si="40"/>
        <v>8</v>
      </c>
      <c r="D877" s="43" t="s">
        <v>13</v>
      </c>
      <c r="E877" s="34" t="str">
        <f t="shared" si="44"/>
        <v>MEDELLIN</v>
      </c>
      <c r="F877" s="33" t="str">
        <f>VLOOKUP(D877,[1]Hoja2!$A$2:$B$75,2,FALSE)</f>
        <v>LINA MARIA LONDOÑO VEGA</v>
      </c>
      <c r="G877" s="43" t="s">
        <v>443</v>
      </c>
      <c r="H877" s="56"/>
      <c r="I877" s="56"/>
      <c r="J877" s="36">
        <v>42258</v>
      </c>
      <c r="K877" s="39">
        <v>15098092</v>
      </c>
      <c r="L877" s="57">
        <v>42285</v>
      </c>
      <c r="M877" s="38"/>
      <c r="N877" s="38"/>
      <c r="O877" s="39" t="s">
        <v>364</v>
      </c>
      <c r="P877" s="30">
        <f t="shared" si="41"/>
        <v>1</v>
      </c>
    </row>
    <row r="878" spans="1:16" x14ac:dyDescent="0.25">
      <c r="A878" s="55">
        <v>42257</v>
      </c>
      <c r="B878" s="43">
        <v>2074</v>
      </c>
      <c r="C878" s="33" t="str">
        <f t="shared" si="40"/>
        <v>2</v>
      </c>
      <c r="D878" s="43" t="s">
        <v>14</v>
      </c>
      <c r="E878" s="34" t="str">
        <f t="shared" si="44"/>
        <v>BOGOTA</v>
      </c>
      <c r="F878" s="33" t="str">
        <f>VLOOKUP(D878,[1]Hoja2!$A$2:$B$75,2,FALSE)</f>
        <v>BEATRIZ BAIN</v>
      </c>
      <c r="G878" s="43" t="s">
        <v>517</v>
      </c>
      <c r="H878" s="35"/>
      <c r="I878" s="35"/>
      <c r="J878" s="36">
        <v>42258</v>
      </c>
      <c r="K878" s="39">
        <v>15090088</v>
      </c>
      <c r="L878" s="57">
        <v>42296</v>
      </c>
      <c r="M878" s="38"/>
      <c r="N878" s="61"/>
      <c r="O878" s="39" t="s">
        <v>339</v>
      </c>
      <c r="P878" s="30">
        <f t="shared" si="41"/>
        <v>1</v>
      </c>
    </row>
    <row r="879" spans="1:16" x14ac:dyDescent="0.25">
      <c r="A879" s="55">
        <v>42257</v>
      </c>
      <c r="B879" s="43">
        <v>2072</v>
      </c>
      <c r="C879" s="33" t="str">
        <f t="shared" si="40"/>
        <v>2</v>
      </c>
      <c r="D879" s="43" t="s">
        <v>35</v>
      </c>
      <c r="E879" s="34" t="str">
        <f t="shared" si="44"/>
        <v>BOGOTA</v>
      </c>
      <c r="F879" s="33" t="str">
        <f>VLOOKUP(D879,[1]Hoja2!$A$2:$B$75,2,FALSE)</f>
        <v>JAVIER RAMIREZ</v>
      </c>
      <c r="G879" s="43" t="s">
        <v>554</v>
      </c>
      <c r="H879" s="56">
        <v>42261</v>
      </c>
      <c r="I879" s="56">
        <v>42264</v>
      </c>
      <c r="J879" s="36">
        <v>42264</v>
      </c>
      <c r="K879" s="39">
        <v>15090119</v>
      </c>
      <c r="L879" s="57">
        <v>42303</v>
      </c>
      <c r="M879" s="38"/>
      <c r="N879" s="38" t="s">
        <v>368</v>
      </c>
      <c r="O879" s="39" t="s">
        <v>364</v>
      </c>
      <c r="P879" s="30">
        <f t="shared" si="41"/>
        <v>7</v>
      </c>
    </row>
    <row r="880" spans="1:16" x14ac:dyDescent="0.25">
      <c r="A880" s="55">
        <v>42257</v>
      </c>
      <c r="B880" s="43">
        <v>2071</v>
      </c>
      <c r="C880" s="33" t="str">
        <f t="shared" si="40"/>
        <v>2</v>
      </c>
      <c r="D880" s="43" t="s">
        <v>38</v>
      </c>
      <c r="E880" s="34" t="str">
        <f t="shared" si="44"/>
        <v>BOGOTA</v>
      </c>
      <c r="F880" s="33" t="str">
        <f>VLOOKUP(D880,[1]Hoja2!$A$2:$B$75,2,FALSE)</f>
        <v>SANTIAGO VENGOECHEA</v>
      </c>
      <c r="G880" s="43" t="s">
        <v>167</v>
      </c>
      <c r="H880" s="35"/>
      <c r="I880" s="35"/>
      <c r="J880" s="36">
        <v>42261</v>
      </c>
      <c r="K880" s="39">
        <v>15090096</v>
      </c>
      <c r="L880" s="57">
        <v>42289</v>
      </c>
      <c r="M880" s="38"/>
      <c r="N880" s="61" t="str">
        <f>VLOOKUP(B880,[1]Hoja9!$C$3:$M$636,11,)</f>
        <v>MENOS DOS DIAS FIN DE SEMANA</v>
      </c>
      <c r="O880" s="39" t="s">
        <v>339</v>
      </c>
      <c r="P880" s="30">
        <f t="shared" si="41"/>
        <v>4</v>
      </c>
    </row>
    <row r="881" spans="1:16" x14ac:dyDescent="0.25">
      <c r="A881" s="55">
        <v>42261</v>
      </c>
      <c r="B881" s="43">
        <v>6000767</v>
      </c>
      <c r="C881" s="33" t="str">
        <f t="shared" si="40"/>
        <v>6</v>
      </c>
      <c r="D881" s="43" t="s">
        <v>45</v>
      </c>
      <c r="E881" s="34" t="str">
        <f t="shared" si="44"/>
        <v>CALI</v>
      </c>
      <c r="F881" s="33" t="str">
        <f>VLOOKUP(D881,[1]Hoja2!$A$2:$B$75,2,FALSE)</f>
        <v>TATIANA FRANCO</v>
      </c>
      <c r="G881" s="43" t="s">
        <v>359</v>
      </c>
      <c r="H881" s="56"/>
      <c r="I881" s="56"/>
      <c r="J881" s="36">
        <v>42261</v>
      </c>
      <c r="K881" s="39">
        <v>15096099</v>
      </c>
      <c r="L881" s="57">
        <v>42289</v>
      </c>
      <c r="M881" s="38"/>
      <c r="N881" s="38"/>
      <c r="O881" s="39" t="s">
        <v>364</v>
      </c>
      <c r="P881" s="30">
        <f t="shared" si="41"/>
        <v>0</v>
      </c>
    </row>
    <row r="882" spans="1:16" x14ac:dyDescent="0.25">
      <c r="A882" s="55">
        <v>42261</v>
      </c>
      <c r="B882" s="43">
        <v>6000768</v>
      </c>
      <c r="C882" s="33" t="str">
        <f t="shared" si="40"/>
        <v>6</v>
      </c>
      <c r="D882" s="43" t="s">
        <v>40</v>
      </c>
      <c r="E882" s="34" t="str">
        <f t="shared" si="44"/>
        <v>CALI</v>
      </c>
      <c r="F882" s="33" t="str">
        <f>VLOOKUP(D882,[1]Hoja2!$A$2:$B$75,2,FALSE)</f>
        <v>DIANA SOFIA OSPINA TOBON</v>
      </c>
      <c r="G882" s="43" t="s">
        <v>101</v>
      </c>
      <c r="H882" s="35"/>
      <c r="I882" s="35"/>
      <c r="J882" s="36">
        <v>42262</v>
      </c>
      <c r="K882" s="39">
        <v>15096102</v>
      </c>
      <c r="L882" s="57">
        <v>42289</v>
      </c>
      <c r="M882" s="38"/>
      <c r="N882" s="61"/>
      <c r="O882" s="39" t="s">
        <v>339</v>
      </c>
      <c r="P882" s="30">
        <f t="shared" si="41"/>
        <v>1</v>
      </c>
    </row>
    <row r="883" spans="1:16" x14ac:dyDescent="0.25">
      <c r="A883" s="55">
        <v>42261</v>
      </c>
      <c r="B883" s="43">
        <v>2077</v>
      </c>
      <c r="C883" s="33" t="str">
        <f t="shared" si="40"/>
        <v>2</v>
      </c>
      <c r="D883" s="43" t="s">
        <v>35</v>
      </c>
      <c r="E883" s="34" t="str">
        <f t="shared" si="44"/>
        <v>BOGOTA</v>
      </c>
      <c r="F883" s="33" t="str">
        <f>VLOOKUP(D883,[1]Hoja2!$A$2:$B$75,2,FALSE)</f>
        <v>JAVIER RAMIREZ</v>
      </c>
      <c r="G883" s="43" t="s">
        <v>547</v>
      </c>
      <c r="H883" s="56"/>
      <c r="I883" s="56"/>
      <c r="J883" s="36">
        <v>42262</v>
      </c>
      <c r="K883" s="39">
        <v>15090107</v>
      </c>
      <c r="L883" s="57">
        <v>42289</v>
      </c>
      <c r="M883" s="38"/>
      <c r="N883" s="38"/>
      <c r="O883" s="39" t="s">
        <v>364</v>
      </c>
      <c r="P883" s="30">
        <f t="shared" si="41"/>
        <v>1</v>
      </c>
    </row>
    <row r="884" spans="1:16" x14ac:dyDescent="0.25">
      <c r="A884" s="55">
        <v>42261</v>
      </c>
      <c r="B884" s="43">
        <v>2083</v>
      </c>
      <c r="C884" s="33" t="str">
        <f t="shared" si="40"/>
        <v>2</v>
      </c>
      <c r="D884" s="43" t="s">
        <v>15</v>
      </c>
      <c r="E884" s="34" t="str">
        <f t="shared" si="44"/>
        <v>BOGOTA</v>
      </c>
      <c r="F884" s="33" t="str">
        <f>VLOOKUP(D884,[1]Hoja2!$A$2:$B$75,2,FALSE)</f>
        <v>ELIZABETH ACOSTA</v>
      </c>
      <c r="G884" s="43" t="s">
        <v>555</v>
      </c>
      <c r="H884" s="56"/>
      <c r="I884" s="56"/>
      <c r="J884" s="36">
        <v>42261</v>
      </c>
      <c r="K884" s="39">
        <v>15090100</v>
      </c>
      <c r="L884" s="57">
        <v>42272</v>
      </c>
      <c r="M884" s="38"/>
      <c r="N884" s="38"/>
      <c r="O884" s="39" t="s">
        <v>364</v>
      </c>
      <c r="P884" s="30">
        <f t="shared" si="41"/>
        <v>0</v>
      </c>
    </row>
    <row r="885" spans="1:16" x14ac:dyDescent="0.25">
      <c r="A885" s="55">
        <v>42261</v>
      </c>
      <c r="B885" s="43">
        <v>8001028</v>
      </c>
      <c r="C885" s="33" t="str">
        <f t="shared" si="40"/>
        <v>8</v>
      </c>
      <c r="D885" s="43" t="s">
        <v>13</v>
      </c>
      <c r="E885" s="34" t="str">
        <f t="shared" si="44"/>
        <v>MEDELLIN</v>
      </c>
      <c r="F885" s="33" t="str">
        <f>VLOOKUP(D885,[1]Hoja2!$A$2:$B$75,2,FALSE)</f>
        <v>LINA MARIA LONDOÑO VEGA</v>
      </c>
      <c r="G885" s="43" t="s">
        <v>556</v>
      </c>
      <c r="H885" s="56"/>
      <c r="I885" s="56"/>
      <c r="J885" s="36">
        <v>42262</v>
      </c>
      <c r="K885" s="39">
        <v>15098105</v>
      </c>
      <c r="L885" s="57">
        <v>42289</v>
      </c>
      <c r="M885" s="38"/>
      <c r="N885" s="38"/>
      <c r="O885" s="39" t="s">
        <v>364</v>
      </c>
      <c r="P885" s="30">
        <f t="shared" si="41"/>
        <v>1</v>
      </c>
    </row>
    <row r="886" spans="1:16" x14ac:dyDescent="0.25">
      <c r="A886" s="55">
        <v>42261</v>
      </c>
      <c r="B886" s="43">
        <v>8000865</v>
      </c>
      <c r="C886" s="33" t="str">
        <f t="shared" si="40"/>
        <v>8</v>
      </c>
      <c r="D886" s="43" t="s">
        <v>11</v>
      </c>
      <c r="E886" s="34" t="str">
        <f t="shared" si="44"/>
        <v>MEDELLIN</v>
      </c>
      <c r="F886" s="33" t="str">
        <f>VLOOKUP(D886,[1]Hoja2!$A$2:$B$75,2,FALSE)</f>
        <v>LUZ STELLA CASTRO LOPERA</v>
      </c>
      <c r="G886" s="43" t="s">
        <v>557</v>
      </c>
      <c r="H886" s="35"/>
      <c r="I886" s="35"/>
      <c r="J886" s="36">
        <v>42262</v>
      </c>
      <c r="K886" s="39">
        <v>15098106</v>
      </c>
      <c r="L886" s="57">
        <v>42289</v>
      </c>
      <c r="M886" s="38"/>
      <c r="N886" s="61"/>
      <c r="O886" s="39" t="s">
        <v>339</v>
      </c>
      <c r="P886" s="30">
        <f t="shared" si="41"/>
        <v>1</v>
      </c>
    </row>
    <row r="887" spans="1:16" x14ac:dyDescent="0.25">
      <c r="A887" s="55">
        <v>42261</v>
      </c>
      <c r="B887" s="43">
        <v>2093</v>
      </c>
      <c r="C887" s="33" t="str">
        <f t="shared" si="40"/>
        <v>2</v>
      </c>
      <c r="D887" s="43" t="s">
        <v>10</v>
      </c>
      <c r="E887" s="34" t="str">
        <f t="shared" si="44"/>
        <v>BOGOTA</v>
      </c>
      <c r="F887" s="33" t="str">
        <f>VLOOKUP(D887,[1]Hoja2!$A$2:$B$75,2,FALSE)</f>
        <v>FIORELLA FALASCHINI CAVUOTO</v>
      </c>
      <c r="G887" s="43" t="s">
        <v>462</v>
      </c>
      <c r="H887" s="35"/>
      <c r="I887" s="35"/>
      <c r="J887" s="36">
        <v>42262</v>
      </c>
      <c r="K887" s="39">
        <v>15090101</v>
      </c>
      <c r="L887" s="57">
        <v>42289</v>
      </c>
      <c r="M887" s="38"/>
      <c r="N887" s="61"/>
      <c r="O887" s="39" t="s">
        <v>339</v>
      </c>
      <c r="P887" s="30">
        <f t="shared" si="41"/>
        <v>1</v>
      </c>
    </row>
    <row r="888" spans="1:16" x14ac:dyDescent="0.25">
      <c r="A888" s="55">
        <v>42261</v>
      </c>
      <c r="B888" s="43">
        <v>2023</v>
      </c>
      <c r="C888" s="33" t="str">
        <f t="shared" si="40"/>
        <v>2</v>
      </c>
      <c r="D888" s="43" t="s">
        <v>29</v>
      </c>
      <c r="E888" s="34" t="str">
        <f t="shared" ref="E888:E919" si="45">IF(C888="2",$M$3,IF(C888="6",$M$4,IF(C888="8",$M$5,"")))</f>
        <v>BOGOTA</v>
      </c>
      <c r="F888" s="33" t="str">
        <f>VLOOKUP(D888,[1]Hoja2!$A$2:$B$75,2,FALSE)</f>
        <v>MARINA DIAZ</v>
      </c>
      <c r="G888" s="43" t="s">
        <v>558</v>
      </c>
      <c r="H888" s="35"/>
      <c r="I888" s="35"/>
      <c r="J888" s="36">
        <v>42262</v>
      </c>
      <c r="K888" s="39">
        <v>15090104</v>
      </c>
      <c r="L888" s="57">
        <v>42289</v>
      </c>
      <c r="M888" s="38"/>
      <c r="N888" s="61"/>
      <c r="O888" s="39" t="s">
        <v>339</v>
      </c>
      <c r="P888" s="30">
        <f t="shared" si="41"/>
        <v>1</v>
      </c>
    </row>
    <row r="889" spans="1:16" x14ac:dyDescent="0.25">
      <c r="A889" s="55">
        <v>42262</v>
      </c>
      <c r="B889" s="43">
        <v>8001030</v>
      </c>
      <c r="C889" s="33" t="str">
        <f t="shared" si="40"/>
        <v>8</v>
      </c>
      <c r="D889" s="43" t="s">
        <v>11</v>
      </c>
      <c r="E889" s="34" t="str">
        <f t="shared" si="45"/>
        <v>MEDELLIN</v>
      </c>
      <c r="F889" s="33" t="str">
        <f>VLOOKUP(D889,[1]Hoja2!$A$2:$B$75,2,FALSE)</f>
        <v>LUZ STELLA CASTRO LOPERA</v>
      </c>
      <c r="G889" s="43" t="s">
        <v>559</v>
      </c>
      <c r="H889" s="35"/>
      <c r="I889" s="35"/>
      <c r="J889" s="36">
        <v>42264</v>
      </c>
      <c r="K889" s="39">
        <v>15098116</v>
      </c>
      <c r="L889" s="57">
        <v>42292</v>
      </c>
      <c r="M889" s="38"/>
      <c r="N889" s="61"/>
      <c r="O889" s="39" t="s">
        <v>339</v>
      </c>
      <c r="P889" s="30">
        <f t="shared" si="41"/>
        <v>2</v>
      </c>
    </row>
    <row r="890" spans="1:16" x14ac:dyDescent="0.25">
      <c r="A890" s="55">
        <v>42262</v>
      </c>
      <c r="B890" s="43">
        <v>2094</v>
      </c>
      <c r="C890" s="33" t="str">
        <f t="shared" si="40"/>
        <v>2</v>
      </c>
      <c r="D890" s="43" t="s">
        <v>10</v>
      </c>
      <c r="E890" s="34" t="str">
        <f t="shared" si="45"/>
        <v>BOGOTA</v>
      </c>
      <c r="F890" s="33" t="str">
        <f>VLOOKUP(D890,[1]Hoja2!$A$2:$B$75,2,FALSE)</f>
        <v>FIORELLA FALASCHINI CAVUOTO</v>
      </c>
      <c r="G890" s="43" t="s">
        <v>551</v>
      </c>
      <c r="H890" s="35"/>
      <c r="I890" s="35"/>
      <c r="J890" s="36">
        <v>42264</v>
      </c>
      <c r="K890" s="39">
        <v>15090126</v>
      </c>
      <c r="L890" s="57">
        <v>42292</v>
      </c>
      <c r="M890" s="38"/>
      <c r="N890" s="61"/>
      <c r="O890" s="39" t="s">
        <v>339</v>
      </c>
      <c r="P890" s="30">
        <f t="shared" si="41"/>
        <v>2</v>
      </c>
    </row>
    <row r="891" spans="1:16" x14ac:dyDescent="0.25">
      <c r="A891" s="55">
        <v>42262</v>
      </c>
      <c r="B891" s="43">
        <v>2096</v>
      </c>
      <c r="C891" s="33" t="str">
        <f t="shared" si="40"/>
        <v>2</v>
      </c>
      <c r="D891" s="43" t="s">
        <v>35</v>
      </c>
      <c r="E891" s="34" t="str">
        <f t="shared" si="45"/>
        <v>BOGOTA</v>
      </c>
      <c r="F891" s="33" t="str">
        <f>VLOOKUP(D891,[1]Hoja2!$A$2:$B$75,2,FALSE)</f>
        <v>JAVIER RAMIREZ</v>
      </c>
      <c r="G891" s="43" t="s">
        <v>560</v>
      </c>
      <c r="H891" s="56"/>
      <c r="I891" s="56"/>
      <c r="J891" s="36">
        <v>42263</v>
      </c>
      <c r="K891" s="39">
        <v>15090108</v>
      </c>
      <c r="L891" s="57">
        <v>42289</v>
      </c>
      <c r="M891" s="38"/>
      <c r="N891" s="38"/>
      <c r="O891" s="39" t="s">
        <v>364</v>
      </c>
      <c r="P891" s="30">
        <f t="shared" si="41"/>
        <v>1</v>
      </c>
    </row>
    <row r="892" spans="1:16" x14ac:dyDescent="0.25">
      <c r="A892" s="55">
        <v>42262</v>
      </c>
      <c r="B892" s="43">
        <v>2095</v>
      </c>
      <c r="C892" s="33" t="str">
        <f t="shared" si="40"/>
        <v>2</v>
      </c>
      <c r="D892" s="43" t="s">
        <v>342</v>
      </c>
      <c r="E892" s="34" t="str">
        <f t="shared" si="45"/>
        <v>BOGOTA</v>
      </c>
      <c r="F892" s="33" t="str">
        <f>VLOOKUP(D892,[1]Hoja2!$A$2:$B$75,2,FALSE)</f>
        <v>ANDREA CERON</v>
      </c>
      <c r="G892" s="43" t="s">
        <v>561</v>
      </c>
      <c r="H892" s="56"/>
      <c r="I892" s="56"/>
      <c r="J892" s="36">
        <v>42264</v>
      </c>
      <c r="K892" s="39">
        <v>15090125</v>
      </c>
      <c r="L892" s="57">
        <v>42303</v>
      </c>
      <c r="M892" s="38"/>
      <c r="N892" s="38"/>
      <c r="O892" s="39" t="s">
        <v>364</v>
      </c>
      <c r="P892" s="30">
        <f t="shared" si="41"/>
        <v>2</v>
      </c>
    </row>
    <row r="893" spans="1:16" x14ac:dyDescent="0.25">
      <c r="A893" s="55">
        <v>42262</v>
      </c>
      <c r="B893" s="43">
        <v>2008</v>
      </c>
      <c r="C893" s="33" t="str">
        <f t="shared" si="40"/>
        <v>2</v>
      </c>
      <c r="D893" s="43" t="s">
        <v>10</v>
      </c>
      <c r="E893" s="34" t="str">
        <f t="shared" si="45"/>
        <v>BOGOTA</v>
      </c>
      <c r="F893" s="33" t="str">
        <f>VLOOKUP(D893,[1]Hoja2!$A$2:$B$75,2,FALSE)</f>
        <v>FIORELLA FALASCHINI CAVUOTO</v>
      </c>
      <c r="G893" s="43" t="s">
        <v>551</v>
      </c>
      <c r="H893" s="35"/>
      <c r="I893" s="35"/>
      <c r="J893" s="36">
        <v>42264</v>
      </c>
      <c r="K893" s="39">
        <v>15090122</v>
      </c>
      <c r="L893" s="57">
        <v>42292</v>
      </c>
      <c r="M893" s="38"/>
      <c r="N893" s="61"/>
      <c r="O893" s="39" t="s">
        <v>339</v>
      </c>
      <c r="P893" s="30">
        <f t="shared" si="41"/>
        <v>2</v>
      </c>
    </row>
    <row r="894" spans="1:16" x14ac:dyDescent="0.25">
      <c r="A894" s="55">
        <v>42263</v>
      </c>
      <c r="B894" s="43">
        <v>2101</v>
      </c>
      <c r="C894" s="33" t="str">
        <f t="shared" si="40"/>
        <v>2</v>
      </c>
      <c r="D894" s="43" t="s">
        <v>14</v>
      </c>
      <c r="E894" s="34" t="str">
        <f t="shared" si="45"/>
        <v>BOGOTA</v>
      </c>
      <c r="F894" s="33" t="str">
        <f>VLOOKUP(D894,[1]Hoja2!$A$2:$B$75,2,FALSE)</f>
        <v>BEATRIZ BAIN</v>
      </c>
      <c r="G894" s="43" t="s">
        <v>517</v>
      </c>
      <c r="H894" s="35"/>
      <c r="I894" s="35"/>
      <c r="J894" s="36">
        <v>42264</v>
      </c>
      <c r="K894" s="39">
        <v>15090117</v>
      </c>
      <c r="L894" s="57">
        <v>42303</v>
      </c>
      <c r="M894" s="38"/>
      <c r="N894" s="61"/>
      <c r="O894" s="39" t="s">
        <v>339</v>
      </c>
      <c r="P894" s="30">
        <f t="shared" si="41"/>
        <v>1</v>
      </c>
    </row>
    <row r="895" spans="1:16" x14ac:dyDescent="0.25">
      <c r="A895" s="55">
        <v>42263</v>
      </c>
      <c r="B895" s="43">
        <v>8001021</v>
      </c>
      <c r="C895" s="33" t="str">
        <f t="shared" si="40"/>
        <v>8</v>
      </c>
      <c r="D895" s="43" t="s">
        <v>11</v>
      </c>
      <c r="E895" s="34" t="str">
        <f t="shared" si="45"/>
        <v>MEDELLIN</v>
      </c>
      <c r="F895" s="33" t="str">
        <f>VLOOKUP(D895,[1]Hoja2!$A$2:$B$75,2,FALSE)</f>
        <v>LUZ STELLA CASTRO LOPERA</v>
      </c>
      <c r="G895" s="43" t="s">
        <v>168</v>
      </c>
      <c r="H895" s="56"/>
      <c r="I895" s="56"/>
      <c r="J895" s="36">
        <v>42264</v>
      </c>
      <c r="K895" s="39">
        <v>15098114</v>
      </c>
      <c r="L895" s="57">
        <v>42292</v>
      </c>
      <c r="M895" s="38"/>
      <c r="N895" s="38"/>
      <c r="O895" s="39" t="s">
        <v>364</v>
      </c>
      <c r="P895" s="30">
        <f t="shared" si="41"/>
        <v>1</v>
      </c>
    </row>
    <row r="896" spans="1:16" x14ac:dyDescent="0.25">
      <c r="A896" s="55">
        <v>42263</v>
      </c>
      <c r="B896" s="43">
        <v>2052</v>
      </c>
      <c r="C896" s="33" t="str">
        <f t="shared" si="40"/>
        <v>2</v>
      </c>
      <c r="D896" s="43" t="s">
        <v>10</v>
      </c>
      <c r="E896" s="34" t="str">
        <f t="shared" si="45"/>
        <v>BOGOTA</v>
      </c>
      <c r="F896" s="33" t="str">
        <f>VLOOKUP(D896,[1]Hoja2!$A$2:$B$75,2,FALSE)</f>
        <v>FIORELLA FALASCHINI CAVUOTO</v>
      </c>
      <c r="G896" s="43" t="s">
        <v>469</v>
      </c>
      <c r="H896" s="35">
        <f>VLOOKUP(B896,[1]Hoja9!$C$3:$M$636,5,)</f>
        <v>42265</v>
      </c>
      <c r="I896" s="35">
        <f>VLOOKUP(B896,[1]Hoja9!$C$3:$M$636,6,)</f>
        <v>42268</v>
      </c>
      <c r="J896" s="36">
        <v>42268</v>
      </c>
      <c r="K896" s="39">
        <v>15090132</v>
      </c>
      <c r="L896" s="57">
        <v>42296</v>
      </c>
      <c r="M896" s="38"/>
      <c r="N896" s="61" t="str">
        <f>VLOOKUP(B896,[1]Hoja9!$C$3:$M$636,11,)</f>
        <v>APROBACION CLIENTE</v>
      </c>
      <c r="O896" s="39" t="s">
        <v>339</v>
      </c>
      <c r="P896" s="30">
        <f t="shared" si="41"/>
        <v>5</v>
      </c>
    </row>
    <row r="897" spans="1:16" x14ac:dyDescent="0.25">
      <c r="A897" s="55">
        <v>42263</v>
      </c>
      <c r="B897" s="43">
        <v>6000769</v>
      </c>
      <c r="C897" s="33" t="str">
        <f t="shared" si="40"/>
        <v>6</v>
      </c>
      <c r="D897" s="43" t="s">
        <v>40</v>
      </c>
      <c r="E897" s="34" t="str">
        <f t="shared" si="45"/>
        <v>CALI</v>
      </c>
      <c r="F897" s="33" t="str">
        <f>VLOOKUP(D897,[1]Hoja2!$A$2:$B$75,2,FALSE)</f>
        <v>DIANA SOFIA OSPINA TOBON</v>
      </c>
      <c r="G897" s="43" t="s">
        <v>562</v>
      </c>
      <c r="H897" s="56"/>
      <c r="I897" s="56"/>
      <c r="J897" s="36">
        <v>42264</v>
      </c>
      <c r="K897" s="39">
        <v>15096115</v>
      </c>
      <c r="L897" s="57">
        <v>42292</v>
      </c>
      <c r="M897" s="38"/>
      <c r="N897" s="38"/>
      <c r="O897" s="39" t="s">
        <v>364</v>
      </c>
      <c r="P897" s="30">
        <f t="shared" si="41"/>
        <v>1</v>
      </c>
    </row>
    <row r="898" spans="1:16" x14ac:dyDescent="0.25">
      <c r="A898" s="55">
        <v>42263</v>
      </c>
      <c r="B898" s="43">
        <v>2103</v>
      </c>
      <c r="C898" s="33" t="str">
        <f t="shared" si="40"/>
        <v>2</v>
      </c>
      <c r="D898" s="43" t="s">
        <v>37</v>
      </c>
      <c r="E898" s="34" t="str">
        <f t="shared" si="45"/>
        <v>BOGOTA</v>
      </c>
      <c r="F898" s="33" t="str">
        <f>VLOOKUP(D898,[1]Hoja2!$A$2:$B$75,2,FALSE)</f>
        <v>SANDRA DAZA</v>
      </c>
      <c r="G898" s="43" t="s">
        <v>563</v>
      </c>
      <c r="H898" s="35"/>
      <c r="I898" s="35"/>
      <c r="J898" s="36">
        <v>42263</v>
      </c>
      <c r="K898" s="39">
        <v>15090112</v>
      </c>
      <c r="L898" s="57">
        <v>42289</v>
      </c>
      <c r="M898" s="38"/>
      <c r="N898" s="61"/>
      <c r="O898" s="39" t="s">
        <v>339</v>
      </c>
      <c r="P898" s="30">
        <f t="shared" si="41"/>
        <v>0</v>
      </c>
    </row>
    <row r="899" spans="1:16" x14ac:dyDescent="0.25">
      <c r="A899" s="55">
        <v>42264</v>
      </c>
      <c r="B899" s="43">
        <v>6000770</v>
      </c>
      <c r="C899" s="33" t="str">
        <f t="shared" ref="C899:C962" si="46">MID(B899,1,1)</f>
        <v>6</v>
      </c>
      <c r="D899" s="43" t="s">
        <v>40</v>
      </c>
      <c r="E899" s="34" t="str">
        <f t="shared" si="45"/>
        <v>CALI</v>
      </c>
      <c r="F899" s="33" t="str">
        <f>VLOOKUP(D899,[1]Hoja2!$A$2:$B$75,2,FALSE)</f>
        <v>DIANA SOFIA OSPINA TOBON</v>
      </c>
      <c r="G899" s="43" t="s">
        <v>513</v>
      </c>
      <c r="H899" s="56"/>
      <c r="I899" s="56"/>
      <c r="J899" s="36">
        <v>42264</v>
      </c>
      <c r="K899" s="39">
        <v>15096127</v>
      </c>
      <c r="L899" s="57">
        <v>42275</v>
      </c>
      <c r="M899" s="38"/>
      <c r="N899" s="38"/>
      <c r="O899" s="39" t="s">
        <v>364</v>
      </c>
      <c r="P899" s="30">
        <f t="shared" ref="P899:P962" si="47">J899-A899</f>
        <v>0</v>
      </c>
    </row>
    <row r="900" spans="1:16" x14ac:dyDescent="0.25">
      <c r="A900" s="55">
        <v>42264</v>
      </c>
      <c r="B900" s="43">
        <v>2107</v>
      </c>
      <c r="C900" s="33" t="str">
        <f t="shared" si="46"/>
        <v>2</v>
      </c>
      <c r="D900" s="43" t="s">
        <v>37</v>
      </c>
      <c r="E900" s="34" t="str">
        <f t="shared" si="45"/>
        <v>BOGOTA</v>
      </c>
      <c r="F900" s="33" t="str">
        <f>VLOOKUP(D900,[1]Hoja2!$A$2:$B$75,2,FALSE)</f>
        <v>SANDRA DAZA</v>
      </c>
      <c r="G900" s="43" t="s">
        <v>276</v>
      </c>
      <c r="H900" s="56"/>
      <c r="I900" s="56"/>
      <c r="J900" s="36">
        <v>42265</v>
      </c>
      <c r="K900" s="39">
        <v>15090128</v>
      </c>
      <c r="L900" s="57">
        <v>42277</v>
      </c>
      <c r="M900" s="38"/>
      <c r="N900" s="38"/>
      <c r="O900" s="39" t="s">
        <v>364</v>
      </c>
      <c r="P900" s="30">
        <f t="shared" si="47"/>
        <v>1</v>
      </c>
    </row>
    <row r="901" spans="1:16" x14ac:dyDescent="0.25">
      <c r="A901" s="55">
        <v>42265</v>
      </c>
      <c r="B901" s="43">
        <v>2116</v>
      </c>
      <c r="C901" s="33" t="str">
        <f t="shared" si="46"/>
        <v>2</v>
      </c>
      <c r="D901" s="43" t="s">
        <v>10</v>
      </c>
      <c r="E901" s="34" t="str">
        <f t="shared" si="45"/>
        <v>BOGOTA</v>
      </c>
      <c r="F901" s="33" t="str">
        <f>VLOOKUP(D901,[1]Hoja2!$A$2:$B$75,2,FALSE)</f>
        <v>FIORELLA FALASCHINI CAVUOTO</v>
      </c>
      <c r="G901" s="43" t="s">
        <v>390</v>
      </c>
      <c r="H901" s="35"/>
      <c r="I901" s="35"/>
      <c r="J901" s="36">
        <v>42268</v>
      </c>
      <c r="K901" s="39">
        <v>15090131</v>
      </c>
      <c r="L901" s="57">
        <v>42296</v>
      </c>
      <c r="M901" s="38"/>
      <c r="N901" s="61"/>
      <c r="O901" s="39" t="s">
        <v>339</v>
      </c>
      <c r="P901" s="30">
        <f t="shared" si="47"/>
        <v>3</v>
      </c>
    </row>
    <row r="902" spans="1:16" x14ac:dyDescent="0.25">
      <c r="A902" s="55">
        <v>42265</v>
      </c>
      <c r="B902" s="43">
        <v>2121</v>
      </c>
      <c r="C902" s="33" t="str">
        <f t="shared" si="46"/>
        <v>2</v>
      </c>
      <c r="D902" s="43" t="s">
        <v>14</v>
      </c>
      <c r="E902" s="34" t="str">
        <f t="shared" si="45"/>
        <v>BOGOTA</v>
      </c>
      <c r="F902" s="33" t="str">
        <f>VLOOKUP(D902,[1]Hoja2!$A$2:$B$75,2,FALSE)</f>
        <v>BEATRIZ BAIN</v>
      </c>
      <c r="G902" s="43" t="s">
        <v>517</v>
      </c>
      <c r="H902" s="35"/>
      <c r="I902" s="35"/>
      <c r="J902" s="36">
        <v>42266</v>
      </c>
      <c r="K902" s="39">
        <v>15090130</v>
      </c>
      <c r="L902" s="57">
        <v>42303</v>
      </c>
      <c r="M902" s="38"/>
      <c r="N902" s="61"/>
      <c r="O902" s="39" t="s">
        <v>339</v>
      </c>
      <c r="P902" s="30">
        <f t="shared" si="47"/>
        <v>1</v>
      </c>
    </row>
    <row r="903" spans="1:16" x14ac:dyDescent="0.25">
      <c r="A903" s="55">
        <v>42265</v>
      </c>
      <c r="B903" s="43">
        <v>2124</v>
      </c>
      <c r="C903" s="33" t="str">
        <f t="shared" si="46"/>
        <v>2</v>
      </c>
      <c r="D903" s="43" t="s">
        <v>9</v>
      </c>
      <c r="E903" s="34" t="str">
        <f t="shared" si="45"/>
        <v>BOGOTA</v>
      </c>
      <c r="F903" s="33" t="str">
        <f>VLOOKUP(D903,[1]Hoja2!$A$2:$B$75,2,FALSE)</f>
        <v>CLARA SANTAMARIA</v>
      </c>
      <c r="G903" s="43" t="s">
        <v>458</v>
      </c>
      <c r="H903" s="56"/>
      <c r="I903" s="56"/>
      <c r="J903" s="36">
        <v>42269</v>
      </c>
      <c r="K903" s="39">
        <v>15090134</v>
      </c>
      <c r="L903" s="57">
        <v>42296</v>
      </c>
      <c r="M903" s="38"/>
      <c r="N903" s="38"/>
      <c r="O903" s="39" t="s">
        <v>364</v>
      </c>
      <c r="P903" s="30">
        <f t="shared" si="47"/>
        <v>4</v>
      </c>
    </row>
    <row r="904" spans="1:16" x14ac:dyDescent="0.25">
      <c r="A904" s="55">
        <v>42268</v>
      </c>
      <c r="B904" s="43">
        <v>8001032</v>
      </c>
      <c r="C904" s="33" t="str">
        <f t="shared" si="46"/>
        <v>8</v>
      </c>
      <c r="D904" s="43" t="s">
        <v>11</v>
      </c>
      <c r="E904" s="34" t="str">
        <f t="shared" si="45"/>
        <v>MEDELLIN</v>
      </c>
      <c r="F904" s="33" t="str">
        <f>VLOOKUP(D904,[1]Hoja2!$A$2:$B$75,2,FALSE)</f>
        <v>LUZ STELLA CASTRO LOPERA</v>
      </c>
      <c r="G904" s="43" t="s">
        <v>430</v>
      </c>
      <c r="H904" s="56"/>
      <c r="I904" s="56"/>
      <c r="J904" s="36">
        <v>42269</v>
      </c>
      <c r="K904" s="39">
        <v>15098135</v>
      </c>
      <c r="L904" s="57">
        <v>42296</v>
      </c>
      <c r="M904" s="38"/>
      <c r="N904" s="38"/>
      <c r="O904" s="39" t="s">
        <v>364</v>
      </c>
      <c r="P904" s="30">
        <f t="shared" si="47"/>
        <v>1</v>
      </c>
    </row>
    <row r="905" spans="1:16" x14ac:dyDescent="0.25">
      <c r="A905" s="55">
        <v>42268</v>
      </c>
      <c r="B905" s="43">
        <v>6000772</v>
      </c>
      <c r="C905" s="33" t="str">
        <f t="shared" si="46"/>
        <v>6</v>
      </c>
      <c r="D905" s="43" t="s">
        <v>43</v>
      </c>
      <c r="E905" s="34" t="str">
        <f t="shared" si="45"/>
        <v>CALI</v>
      </c>
      <c r="F905" s="33" t="str">
        <f>VLOOKUP(D905,[1]Hoja2!$A$2:$B$75,2,FALSE)</f>
        <v>JANETH SERNA CORTES</v>
      </c>
      <c r="G905" s="43" t="s">
        <v>142</v>
      </c>
      <c r="H905" s="56"/>
      <c r="I905" s="56"/>
      <c r="J905" s="36">
        <v>42269</v>
      </c>
      <c r="K905" s="39">
        <v>15096136</v>
      </c>
      <c r="L905" s="57">
        <v>42296</v>
      </c>
      <c r="M905" s="38"/>
      <c r="N905" s="38"/>
      <c r="O905" s="39" t="s">
        <v>364</v>
      </c>
      <c r="P905" s="30">
        <f t="shared" si="47"/>
        <v>1</v>
      </c>
    </row>
    <row r="906" spans="1:16" x14ac:dyDescent="0.25">
      <c r="A906" s="55">
        <v>42268</v>
      </c>
      <c r="B906" s="43">
        <v>2129</v>
      </c>
      <c r="C906" s="33" t="str">
        <f t="shared" si="46"/>
        <v>2</v>
      </c>
      <c r="D906" s="43" t="s">
        <v>14</v>
      </c>
      <c r="E906" s="34" t="str">
        <f t="shared" si="45"/>
        <v>BOGOTA</v>
      </c>
      <c r="F906" s="33" t="str">
        <f>VLOOKUP(D906,[1]Hoja2!$A$2:$B$75,2,FALSE)</f>
        <v>BEATRIZ BAIN</v>
      </c>
      <c r="G906" s="43" t="s">
        <v>517</v>
      </c>
      <c r="H906" s="35"/>
      <c r="I906" s="35"/>
      <c r="J906" s="36">
        <v>42269</v>
      </c>
      <c r="K906" s="39">
        <v>15090133</v>
      </c>
      <c r="L906" s="57">
        <v>42296</v>
      </c>
      <c r="M906" s="38"/>
      <c r="N906" s="61"/>
      <c r="O906" s="39" t="s">
        <v>339</v>
      </c>
      <c r="P906" s="30">
        <f t="shared" si="47"/>
        <v>1</v>
      </c>
    </row>
    <row r="907" spans="1:16" x14ac:dyDescent="0.25">
      <c r="A907" s="55">
        <v>42268</v>
      </c>
      <c r="B907" s="43">
        <v>2128</v>
      </c>
      <c r="C907" s="33" t="str">
        <f t="shared" si="46"/>
        <v>2</v>
      </c>
      <c r="D907" s="43" t="s">
        <v>12</v>
      </c>
      <c r="E907" s="34" t="str">
        <f t="shared" si="45"/>
        <v>BOGOTA</v>
      </c>
      <c r="F907" s="33" t="str">
        <f>VLOOKUP(D907,[1]Hoja2!$A$2:$B$75,2,FALSE)</f>
        <v>NORMA ROCIO GOMEZ</v>
      </c>
      <c r="G907" s="43" t="s">
        <v>564</v>
      </c>
      <c r="H907" s="35"/>
      <c r="I907" s="35"/>
      <c r="J907" s="36">
        <v>42269</v>
      </c>
      <c r="K907" s="39">
        <v>15090137</v>
      </c>
      <c r="L907" s="57">
        <v>42296</v>
      </c>
      <c r="M907" s="38"/>
      <c r="N907" s="61"/>
      <c r="O907" s="39" t="s">
        <v>339</v>
      </c>
      <c r="P907" s="30">
        <f t="shared" si="47"/>
        <v>1</v>
      </c>
    </row>
    <row r="908" spans="1:16" x14ac:dyDescent="0.25">
      <c r="A908" s="55">
        <v>42268</v>
      </c>
      <c r="B908" s="43">
        <v>8001048</v>
      </c>
      <c r="C908" s="33" t="str">
        <f t="shared" si="46"/>
        <v>8</v>
      </c>
      <c r="D908" s="43" t="s">
        <v>11</v>
      </c>
      <c r="E908" s="34" t="str">
        <f t="shared" si="45"/>
        <v>MEDELLIN</v>
      </c>
      <c r="F908" s="33" t="str">
        <f>VLOOKUP(D908,[1]Hoja2!$A$2:$B$75,2,FALSE)</f>
        <v>LUZ STELLA CASTRO LOPERA</v>
      </c>
      <c r="G908" s="43" t="s">
        <v>168</v>
      </c>
      <c r="H908" s="56"/>
      <c r="I908" s="56"/>
      <c r="J908" s="36">
        <v>42270</v>
      </c>
      <c r="K908" s="39">
        <v>15098140</v>
      </c>
      <c r="L908" s="57">
        <v>42297</v>
      </c>
      <c r="M908" s="38"/>
      <c r="N908" s="38"/>
      <c r="O908" s="39" t="s">
        <v>364</v>
      </c>
      <c r="P908" s="30">
        <f t="shared" si="47"/>
        <v>2</v>
      </c>
    </row>
    <row r="909" spans="1:16" ht="30" x14ac:dyDescent="0.25">
      <c r="A909" s="55">
        <v>42269</v>
      </c>
      <c r="B909" s="43">
        <v>2084</v>
      </c>
      <c r="C909" s="33" t="str">
        <f t="shared" si="46"/>
        <v>2</v>
      </c>
      <c r="D909" s="43" t="s">
        <v>9</v>
      </c>
      <c r="E909" s="34" t="str">
        <f t="shared" si="45"/>
        <v>BOGOTA</v>
      </c>
      <c r="F909" s="33" t="str">
        <f>VLOOKUP(D909,[1]Hoja2!$A$2:$B$75,2,FALSE)</f>
        <v>CLARA SANTAMARIA</v>
      </c>
      <c r="G909" s="43" t="s">
        <v>565</v>
      </c>
      <c r="H909" s="35">
        <f>VLOOKUP(B909,[1]Hoja9!$C$3:$M$636,5,)</f>
        <v>42270</v>
      </c>
      <c r="I909" s="35">
        <f>VLOOKUP(B909,[1]Hoja9!$C$3:$M$636,6,)</f>
        <v>42276</v>
      </c>
      <c r="J909" s="36">
        <v>42277</v>
      </c>
      <c r="K909" s="39">
        <v>15090168</v>
      </c>
      <c r="L909" s="57">
        <v>42314</v>
      </c>
      <c r="M909" s="38"/>
      <c r="N909" s="61" t="str">
        <f>VLOOKUP(B909,[1]Hoja9!$C$3:$M$636,11,)</f>
        <v>APROBACION DESCUENTO PARA MUEBLES EXTERNOS (SE APROBO EN CHUCHO)</v>
      </c>
      <c r="O909" s="39" t="s">
        <v>339</v>
      </c>
      <c r="P909" s="30">
        <f t="shared" si="47"/>
        <v>8</v>
      </c>
    </row>
    <row r="910" spans="1:16" x14ac:dyDescent="0.25">
      <c r="A910" s="55">
        <v>42269</v>
      </c>
      <c r="B910" s="43">
        <v>2091</v>
      </c>
      <c r="C910" s="33" t="str">
        <f t="shared" si="46"/>
        <v>2</v>
      </c>
      <c r="D910" s="43" t="s">
        <v>15</v>
      </c>
      <c r="E910" s="34" t="str">
        <f t="shared" si="45"/>
        <v>BOGOTA</v>
      </c>
      <c r="F910" s="33" t="str">
        <f>VLOOKUP(D910,[1]Hoja2!$A$2:$B$75,2,FALSE)</f>
        <v>ELIZABETH ACOSTA</v>
      </c>
      <c r="G910" s="43" t="s">
        <v>566</v>
      </c>
      <c r="H910" s="35"/>
      <c r="I910" s="35"/>
      <c r="J910" s="36">
        <v>42270</v>
      </c>
      <c r="K910" s="39">
        <v>15090139</v>
      </c>
      <c r="L910" s="57">
        <v>42297</v>
      </c>
      <c r="M910" s="38"/>
      <c r="N910" s="61"/>
      <c r="O910" s="39" t="s">
        <v>339</v>
      </c>
      <c r="P910" s="30">
        <f t="shared" si="47"/>
        <v>1</v>
      </c>
    </row>
    <row r="911" spans="1:16" x14ac:dyDescent="0.25">
      <c r="A911" s="55">
        <v>42269</v>
      </c>
      <c r="B911" s="43">
        <v>6000774</v>
      </c>
      <c r="C911" s="33" t="str">
        <f t="shared" si="46"/>
        <v>6</v>
      </c>
      <c r="D911" s="43" t="s">
        <v>40</v>
      </c>
      <c r="E911" s="34" t="str">
        <f t="shared" si="45"/>
        <v>CALI</v>
      </c>
      <c r="F911" s="33" t="str">
        <f>VLOOKUP(D911,[1]Hoja2!$A$2:$B$75,2,FALSE)</f>
        <v>DIANA SOFIA OSPINA TOBON</v>
      </c>
      <c r="G911" s="43" t="s">
        <v>567</v>
      </c>
      <c r="H911" s="56"/>
      <c r="I911" s="56"/>
      <c r="J911" s="36">
        <v>42269</v>
      </c>
      <c r="K911" s="39">
        <v>15096138</v>
      </c>
      <c r="L911" s="57">
        <v>42296</v>
      </c>
      <c r="M911" s="38"/>
      <c r="N911" s="38"/>
      <c r="O911" s="39" t="s">
        <v>364</v>
      </c>
      <c r="P911" s="30">
        <f t="shared" si="47"/>
        <v>0</v>
      </c>
    </row>
    <row r="912" spans="1:16" x14ac:dyDescent="0.25">
      <c r="A912" s="55">
        <v>42269</v>
      </c>
      <c r="B912" s="43">
        <v>6000777</v>
      </c>
      <c r="C912" s="33" t="str">
        <f t="shared" si="46"/>
        <v>6</v>
      </c>
      <c r="D912" s="43" t="s">
        <v>45</v>
      </c>
      <c r="E912" s="34" t="str">
        <f t="shared" si="45"/>
        <v>CALI</v>
      </c>
      <c r="F912" s="33" t="str">
        <f>VLOOKUP(D912,[1]Hoja2!$A$2:$B$75,2,FALSE)</f>
        <v>TATIANA FRANCO</v>
      </c>
      <c r="G912" s="43" t="s">
        <v>482</v>
      </c>
      <c r="H912" s="35"/>
      <c r="I912" s="35"/>
      <c r="J912" s="36">
        <v>42270</v>
      </c>
      <c r="K912" s="39">
        <v>15096141</v>
      </c>
      <c r="L912" s="57">
        <v>42282</v>
      </c>
      <c r="M912" s="38"/>
      <c r="N912" s="61"/>
      <c r="O912" s="39" t="s">
        <v>339</v>
      </c>
      <c r="P912" s="30">
        <f t="shared" si="47"/>
        <v>1</v>
      </c>
    </row>
    <row r="913" spans="1:16" x14ac:dyDescent="0.25">
      <c r="A913" s="55">
        <v>42269</v>
      </c>
      <c r="B913" s="43">
        <v>6000776</v>
      </c>
      <c r="C913" s="33" t="str">
        <f t="shared" si="46"/>
        <v>6</v>
      </c>
      <c r="D913" s="43" t="s">
        <v>43</v>
      </c>
      <c r="E913" s="34" t="str">
        <f t="shared" si="45"/>
        <v>CALI</v>
      </c>
      <c r="F913" s="33" t="s">
        <v>568</v>
      </c>
      <c r="G913" s="43" t="s">
        <v>569</v>
      </c>
      <c r="H913" s="56"/>
      <c r="I913" s="56"/>
      <c r="J913" s="36">
        <v>42271</v>
      </c>
      <c r="K913" s="39">
        <v>15096146</v>
      </c>
      <c r="L913" s="57">
        <v>42310</v>
      </c>
      <c r="M913" s="38"/>
      <c r="N913" s="38"/>
      <c r="O913" s="39" t="s">
        <v>364</v>
      </c>
      <c r="P913" s="30">
        <f t="shared" si="47"/>
        <v>2</v>
      </c>
    </row>
    <row r="914" spans="1:16" x14ac:dyDescent="0.25">
      <c r="A914" s="55">
        <v>42269</v>
      </c>
      <c r="B914" s="43">
        <v>6000775</v>
      </c>
      <c r="C914" s="33" t="str">
        <f t="shared" si="46"/>
        <v>6</v>
      </c>
      <c r="D914" s="43" t="s">
        <v>43</v>
      </c>
      <c r="E914" s="34" t="str">
        <f t="shared" si="45"/>
        <v>CALI</v>
      </c>
      <c r="F914" s="33" t="str">
        <f>VLOOKUP(D914,[1]Hoja2!$A$2:$B$75,2,FALSE)</f>
        <v>JANETH SERNA CORTES</v>
      </c>
      <c r="G914" s="43" t="s">
        <v>569</v>
      </c>
      <c r="H914" s="56">
        <v>42270</v>
      </c>
      <c r="I914" s="56">
        <v>42271</v>
      </c>
      <c r="J914" s="36">
        <v>42272</v>
      </c>
      <c r="K914" s="39">
        <v>15096149</v>
      </c>
      <c r="L914" s="57">
        <v>42310</v>
      </c>
      <c r="M914" s="38"/>
      <c r="N914" s="38" t="s">
        <v>570</v>
      </c>
      <c r="O914" s="39" t="s">
        <v>364</v>
      </c>
      <c r="P914" s="30">
        <f t="shared" si="47"/>
        <v>3</v>
      </c>
    </row>
    <row r="915" spans="1:16" x14ac:dyDescent="0.25">
      <c r="A915" s="55">
        <v>42270</v>
      </c>
      <c r="B915" s="43">
        <v>2135</v>
      </c>
      <c r="C915" s="33" t="str">
        <f t="shared" si="46"/>
        <v>2</v>
      </c>
      <c r="D915" s="43" t="s">
        <v>10</v>
      </c>
      <c r="E915" s="34" t="str">
        <f t="shared" si="45"/>
        <v>BOGOTA</v>
      </c>
      <c r="F915" s="33" t="str">
        <f>VLOOKUP(D915,[1]Hoja2!$A$2:$B$75,2,FALSE)</f>
        <v>FIORELLA FALASCHINI CAVUOTO</v>
      </c>
      <c r="G915" s="43" t="s">
        <v>571</v>
      </c>
      <c r="H915" s="35"/>
      <c r="I915" s="35"/>
      <c r="J915" s="36">
        <v>42275</v>
      </c>
      <c r="K915" s="39">
        <v>15090151</v>
      </c>
      <c r="L915" s="57">
        <v>42303</v>
      </c>
      <c r="M915" s="38"/>
      <c r="N915" s="61" t="str">
        <f>VLOOKUP(B915,[1]Hoja9!$C$3:$M$636,11,)</f>
        <v>MENOS DOS DIAS FIN DE SEMANA</v>
      </c>
      <c r="O915" s="39" t="s">
        <v>339</v>
      </c>
      <c r="P915" s="30">
        <f t="shared" si="47"/>
        <v>5</v>
      </c>
    </row>
    <row r="916" spans="1:16" x14ac:dyDescent="0.25">
      <c r="A916" s="55">
        <v>42270</v>
      </c>
      <c r="B916" s="43">
        <v>2118</v>
      </c>
      <c r="C916" s="33" t="str">
        <f t="shared" si="46"/>
        <v>2</v>
      </c>
      <c r="D916" s="43" t="s">
        <v>35</v>
      </c>
      <c r="E916" s="34" t="str">
        <f t="shared" si="45"/>
        <v>BOGOTA</v>
      </c>
      <c r="F916" s="33" t="str">
        <f>VLOOKUP(D916,[1]Hoja2!$A$2:$B$75,2,FALSE)</f>
        <v>JAVIER RAMIREZ</v>
      </c>
      <c r="G916" s="43" t="s">
        <v>572</v>
      </c>
      <c r="H916" s="56"/>
      <c r="I916" s="56"/>
      <c r="J916" s="36">
        <v>42271</v>
      </c>
      <c r="K916" s="39">
        <v>15090143</v>
      </c>
      <c r="L916" s="57">
        <v>42299</v>
      </c>
      <c r="M916" s="38"/>
      <c r="N916" s="38"/>
      <c r="O916" s="39" t="s">
        <v>364</v>
      </c>
      <c r="P916" s="30">
        <f t="shared" si="47"/>
        <v>1</v>
      </c>
    </row>
    <row r="917" spans="1:16" x14ac:dyDescent="0.25">
      <c r="A917" s="55">
        <v>42270</v>
      </c>
      <c r="B917" s="43">
        <v>6000779</v>
      </c>
      <c r="C917" s="33" t="str">
        <f t="shared" si="46"/>
        <v>6</v>
      </c>
      <c r="D917" s="43" t="s">
        <v>43</v>
      </c>
      <c r="E917" s="34" t="str">
        <f t="shared" si="45"/>
        <v>CALI</v>
      </c>
      <c r="F917" s="33" t="str">
        <f>VLOOKUP(D917,[1]Hoja2!$A$2:$B$75,2,FALSE)</f>
        <v>JANETH SERNA CORTES</v>
      </c>
      <c r="G917" s="43" t="s">
        <v>573</v>
      </c>
      <c r="H917" s="56"/>
      <c r="I917" s="56"/>
      <c r="J917" s="36">
        <v>42271</v>
      </c>
      <c r="K917" s="39">
        <v>15096148</v>
      </c>
      <c r="L917" s="57">
        <v>42299</v>
      </c>
      <c r="M917" s="38"/>
      <c r="N917" s="38"/>
      <c r="O917" s="39" t="s">
        <v>364</v>
      </c>
      <c r="P917" s="30">
        <f t="shared" si="47"/>
        <v>1</v>
      </c>
    </row>
    <row r="918" spans="1:16" x14ac:dyDescent="0.25">
      <c r="A918" s="55">
        <v>42270</v>
      </c>
      <c r="B918" s="43">
        <v>8001046</v>
      </c>
      <c r="C918" s="43" t="str">
        <f t="shared" si="46"/>
        <v>8</v>
      </c>
      <c r="D918" s="43" t="s">
        <v>13</v>
      </c>
      <c r="E918" s="34" t="str">
        <f t="shared" si="45"/>
        <v>MEDELLIN</v>
      </c>
      <c r="F918" s="33" t="str">
        <f>VLOOKUP(D918,[1]Hoja2!$A$2:$B$75,2,FALSE)</f>
        <v>LINA MARIA LONDOÑO VEGA</v>
      </c>
      <c r="G918" s="43" t="s">
        <v>574</v>
      </c>
      <c r="H918" s="56">
        <v>42270</v>
      </c>
      <c r="I918" s="56">
        <v>42276</v>
      </c>
      <c r="J918" s="36">
        <v>42278</v>
      </c>
      <c r="K918" s="39">
        <v>15108045</v>
      </c>
      <c r="L918" s="57">
        <v>42306</v>
      </c>
      <c r="M918" s="38"/>
      <c r="N918" s="38" t="s">
        <v>575</v>
      </c>
      <c r="O918" s="39" t="s">
        <v>364</v>
      </c>
      <c r="P918" s="30">
        <f t="shared" si="47"/>
        <v>8</v>
      </c>
    </row>
    <row r="919" spans="1:16" x14ac:dyDescent="0.25">
      <c r="A919" s="55">
        <v>42270</v>
      </c>
      <c r="B919" s="43">
        <v>6000778</v>
      </c>
      <c r="C919" s="43" t="str">
        <f t="shared" si="46"/>
        <v>6</v>
      </c>
      <c r="D919" s="43" t="s">
        <v>43</v>
      </c>
      <c r="E919" s="43" t="str">
        <f t="shared" si="45"/>
        <v>CALI</v>
      </c>
      <c r="F919" s="33" t="str">
        <f>VLOOKUP(D919,[1]Hoja2!$A$2:$B$75,2,FALSE)</f>
        <v>JANETH SERNA CORTES</v>
      </c>
      <c r="G919" s="43" t="s">
        <v>92</v>
      </c>
      <c r="H919" s="56"/>
      <c r="I919" s="56"/>
      <c r="J919" s="36">
        <v>42271</v>
      </c>
      <c r="K919" s="39">
        <v>15096145</v>
      </c>
      <c r="L919" s="57">
        <v>42299</v>
      </c>
      <c r="M919" s="38"/>
      <c r="N919" s="38"/>
      <c r="O919" s="39" t="s">
        <v>364</v>
      </c>
      <c r="P919" s="30">
        <f t="shared" si="47"/>
        <v>1</v>
      </c>
    </row>
    <row r="920" spans="1:16" x14ac:dyDescent="0.25">
      <c r="A920" s="55">
        <v>42270</v>
      </c>
      <c r="B920" s="43">
        <v>2138</v>
      </c>
      <c r="C920" s="43" t="str">
        <f t="shared" si="46"/>
        <v>2</v>
      </c>
      <c r="D920" s="43" t="s">
        <v>12</v>
      </c>
      <c r="E920" s="43" t="str">
        <f t="shared" ref="E920:E945" si="48">IF(C920="2",$M$3,IF(C920="6",$M$4,IF(C920="8",$M$5,"")))</f>
        <v>BOGOTA</v>
      </c>
      <c r="F920" s="33" t="str">
        <f>VLOOKUP(D920,[1]Hoja2!$A$2:$B$75,2,FALSE)</f>
        <v>NORMA ROCIO GOMEZ</v>
      </c>
      <c r="G920" s="43" t="s">
        <v>576</v>
      </c>
      <c r="H920" s="56"/>
      <c r="I920" s="56"/>
      <c r="J920" s="36">
        <v>42271</v>
      </c>
      <c r="K920" s="39">
        <v>15090144</v>
      </c>
      <c r="L920" s="57">
        <v>42282</v>
      </c>
      <c r="M920" s="38"/>
      <c r="N920" s="38"/>
      <c r="O920" s="39" t="s">
        <v>364</v>
      </c>
      <c r="P920" s="30">
        <f t="shared" si="47"/>
        <v>1</v>
      </c>
    </row>
    <row r="921" spans="1:16" x14ac:dyDescent="0.25">
      <c r="A921" s="55">
        <v>42270</v>
      </c>
      <c r="B921" s="43">
        <v>2137</v>
      </c>
      <c r="C921" s="43" t="str">
        <f t="shared" si="46"/>
        <v>2</v>
      </c>
      <c r="D921" s="43" t="s">
        <v>35</v>
      </c>
      <c r="E921" s="43" t="str">
        <f t="shared" si="48"/>
        <v>BOGOTA</v>
      </c>
      <c r="F921" s="33" t="str">
        <f>VLOOKUP(D921,[1]Hoja2!$A$2:$B$75,2,FALSE)</f>
        <v>JAVIER RAMIREZ</v>
      </c>
      <c r="G921" s="43" t="s">
        <v>577</v>
      </c>
      <c r="H921" s="56"/>
      <c r="I921" s="56"/>
      <c r="J921" s="36">
        <v>42271</v>
      </c>
      <c r="K921" s="39">
        <v>15090142</v>
      </c>
      <c r="L921" s="57">
        <v>42299</v>
      </c>
      <c r="M921" s="38"/>
      <c r="N921" s="38"/>
      <c r="O921" s="39" t="s">
        <v>364</v>
      </c>
      <c r="P921" s="30">
        <f t="shared" si="47"/>
        <v>1</v>
      </c>
    </row>
    <row r="922" spans="1:16" x14ac:dyDescent="0.25">
      <c r="A922" s="55">
        <v>42271</v>
      </c>
      <c r="B922" s="43">
        <v>2143</v>
      </c>
      <c r="C922" s="43" t="str">
        <f t="shared" si="46"/>
        <v>2</v>
      </c>
      <c r="D922" s="43" t="s">
        <v>9</v>
      </c>
      <c r="E922" s="43" t="str">
        <f t="shared" si="48"/>
        <v>BOGOTA</v>
      </c>
      <c r="F922" s="33" t="str">
        <f>VLOOKUP(D922,[1]Hoja2!$A$2:$B$75,2,FALSE)</f>
        <v>CLARA SANTAMARIA</v>
      </c>
      <c r="G922" s="43" t="s">
        <v>578</v>
      </c>
      <c r="H922" s="56"/>
      <c r="I922" s="56"/>
      <c r="J922" s="36">
        <v>42275</v>
      </c>
      <c r="K922" s="39">
        <v>15090150</v>
      </c>
      <c r="L922" s="57">
        <v>42303</v>
      </c>
      <c r="M922" s="38"/>
      <c r="N922" s="38" t="s">
        <v>442</v>
      </c>
      <c r="O922" s="39" t="s">
        <v>364</v>
      </c>
      <c r="P922" s="30">
        <f t="shared" si="47"/>
        <v>4</v>
      </c>
    </row>
    <row r="923" spans="1:16" x14ac:dyDescent="0.25">
      <c r="A923" s="55">
        <v>42271</v>
      </c>
      <c r="B923" s="43">
        <v>8001020</v>
      </c>
      <c r="C923" s="43" t="str">
        <f t="shared" si="46"/>
        <v>8</v>
      </c>
      <c r="D923" s="43" t="s">
        <v>13</v>
      </c>
      <c r="E923" s="43" t="str">
        <f t="shared" si="48"/>
        <v>MEDELLIN</v>
      </c>
      <c r="F923" s="33" t="str">
        <f>VLOOKUP(D923,[1]Hoja2!$A$2:$B$75,2,FALSE)</f>
        <v>LINA MARIA LONDOÑO VEGA</v>
      </c>
      <c r="G923" s="43" t="s">
        <v>500</v>
      </c>
      <c r="H923" s="56"/>
      <c r="I923" s="56"/>
      <c r="J923" s="36" t="s">
        <v>579</v>
      </c>
      <c r="K923" s="39"/>
      <c r="L923" s="57"/>
      <c r="M923" s="38"/>
      <c r="N923" s="38"/>
      <c r="O923" s="39" t="s">
        <v>364</v>
      </c>
      <c r="P923" s="30" t="e">
        <f t="shared" si="47"/>
        <v>#VALUE!</v>
      </c>
    </row>
    <row r="924" spans="1:16" x14ac:dyDescent="0.25">
      <c r="A924" s="55">
        <v>42271</v>
      </c>
      <c r="B924" s="43">
        <v>2150</v>
      </c>
      <c r="C924" s="43" t="str">
        <f t="shared" si="46"/>
        <v>2</v>
      </c>
      <c r="D924" s="43" t="s">
        <v>32</v>
      </c>
      <c r="E924" s="43" t="str">
        <f t="shared" si="48"/>
        <v>BOGOTA</v>
      </c>
      <c r="F924" s="33" t="str">
        <f>VLOOKUP(D924,[1]Hoja2!$A$2:$B$75,2,FALSE)</f>
        <v>ALVARO FLOREZ</v>
      </c>
      <c r="G924" s="43" t="s">
        <v>404</v>
      </c>
      <c r="H924" s="35"/>
      <c r="I924" s="35"/>
      <c r="J924" s="36">
        <v>42275</v>
      </c>
      <c r="K924" s="39">
        <v>15090153</v>
      </c>
      <c r="L924" s="57">
        <v>42303</v>
      </c>
      <c r="M924" s="38"/>
      <c r="N924" s="61" t="str">
        <f>VLOOKUP(B924,[1]Hoja9!$C$3:$M$636,11,)</f>
        <v>MENOS DOS DIAS FIN DE SEMANA</v>
      </c>
      <c r="O924" s="39" t="s">
        <v>339</v>
      </c>
      <c r="P924" s="30">
        <f t="shared" si="47"/>
        <v>4</v>
      </c>
    </row>
    <row r="925" spans="1:16" x14ac:dyDescent="0.25">
      <c r="A925" s="55">
        <v>42271</v>
      </c>
      <c r="B925" s="43">
        <v>2141</v>
      </c>
      <c r="C925" s="43" t="str">
        <f t="shared" si="46"/>
        <v>2</v>
      </c>
      <c r="D925" s="43" t="s">
        <v>35</v>
      </c>
      <c r="E925" s="43" t="str">
        <f t="shared" si="48"/>
        <v>BOGOTA</v>
      </c>
      <c r="F925" s="33" t="str">
        <f>VLOOKUP(D925,[1]Hoja2!$A$2:$B$75,2,FALSE)</f>
        <v>JAVIER RAMIREZ</v>
      </c>
      <c r="G925" s="43" t="s">
        <v>580</v>
      </c>
      <c r="H925" s="56"/>
      <c r="I925" s="56"/>
      <c r="J925" s="36">
        <v>42275</v>
      </c>
      <c r="K925" s="39">
        <v>15090154</v>
      </c>
      <c r="L925" s="57">
        <v>42303</v>
      </c>
      <c r="M925" s="38"/>
      <c r="N925" s="38" t="s">
        <v>442</v>
      </c>
      <c r="O925" s="39" t="s">
        <v>364</v>
      </c>
      <c r="P925" s="30">
        <f t="shared" si="47"/>
        <v>4</v>
      </c>
    </row>
    <row r="926" spans="1:16" x14ac:dyDescent="0.25">
      <c r="A926" s="55">
        <v>42272</v>
      </c>
      <c r="B926" s="43">
        <v>2154</v>
      </c>
      <c r="C926" s="43" t="str">
        <f t="shared" si="46"/>
        <v>2</v>
      </c>
      <c r="D926" s="43" t="s">
        <v>10</v>
      </c>
      <c r="E926" s="43" t="str">
        <f t="shared" si="48"/>
        <v>BOGOTA</v>
      </c>
      <c r="F926" s="33" t="str">
        <f>VLOOKUP(D926,[1]Hoja2!$A$2:$B$75,2,FALSE)</f>
        <v>FIORELLA FALASCHINI CAVUOTO</v>
      </c>
      <c r="G926" s="43" t="s">
        <v>551</v>
      </c>
      <c r="H926" s="56"/>
      <c r="I926" s="56"/>
      <c r="J926" s="36">
        <v>42275</v>
      </c>
      <c r="K926" s="39">
        <v>15090157</v>
      </c>
      <c r="L926" s="57">
        <v>42286</v>
      </c>
      <c r="M926" s="38"/>
      <c r="N926" s="38"/>
      <c r="O926" s="39" t="s">
        <v>364</v>
      </c>
      <c r="P926" s="30">
        <f t="shared" si="47"/>
        <v>3</v>
      </c>
    </row>
    <row r="927" spans="1:16" x14ac:dyDescent="0.25">
      <c r="A927" s="55">
        <v>42272</v>
      </c>
      <c r="B927" s="43">
        <v>8001063</v>
      </c>
      <c r="C927" s="43" t="str">
        <f t="shared" si="46"/>
        <v>8</v>
      </c>
      <c r="D927" s="43" t="s">
        <v>11</v>
      </c>
      <c r="E927" s="43" t="str">
        <f t="shared" si="48"/>
        <v>MEDELLIN</v>
      </c>
      <c r="F927" s="33" t="str">
        <f>VLOOKUP(D927,[1]Hoja2!$A$2:$B$75,2,FALSE)</f>
        <v>LUZ STELLA CASTRO LOPERA</v>
      </c>
      <c r="G927" s="43" t="s">
        <v>581</v>
      </c>
      <c r="H927" s="56"/>
      <c r="I927" s="56"/>
      <c r="J927" s="36">
        <v>42275</v>
      </c>
      <c r="K927" s="39">
        <v>15098155</v>
      </c>
      <c r="L927" s="57">
        <v>42286</v>
      </c>
      <c r="M927" s="38"/>
      <c r="N927" s="38"/>
      <c r="O927" s="39" t="s">
        <v>364</v>
      </c>
      <c r="P927" s="30">
        <f t="shared" si="47"/>
        <v>3</v>
      </c>
    </row>
    <row r="928" spans="1:16" x14ac:dyDescent="0.25">
      <c r="A928" s="55">
        <v>42272</v>
      </c>
      <c r="B928" s="43">
        <v>2146</v>
      </c>
      <c r="C928" s="43" t="str">
        <f t="shared" si="46"/>
        <v>2</v>
      </c>
      <c r="D928" s="43" t="s">
        <v>10</v>
      </c>
      <c r="E928" s="43" t="str">
        <f t="shared" si="48"/>
        <v>BOGOTA</v>
      </c>
      <c r="F928" s="33" t="str">
        <f>VLOOKUP(D928,[1]Hoja2!$A$2:$B$75,2,FALSE)</f>
        <v>FIORELLA FALASCHINI CAVUOTO</v>
      </c>
      <c r="G928" s="43" t="s">
        <v>469</v>
      </c>
      <c r="H928" s="56"/>
      <c r="I928" s="56"/>
      <c r="J928" s="36">
        <v>42275</v>
      </c>
      <c r="K928" s="39">
        <v>15090156</v>
      </c>
      <c r="L928" s="57">
        <v>42303</v>
      </c>
      <c r="M928" s="38"/>
      <c r="N928" s="38"/>
      <c r="O928" s="39" t="s">
        <v>364</v>
      </c>
      <c r="P928" s="30">
        <f t="shared" si="47"/>
        <v>3</v>
      </c>
    </row>
    <row r="929" spans="1:16" x14ac:dyDescent="0.25">
      <c r="A929" s="55">
        <v>42272</v>
      </c>
      <c r="B929" s="43">
        <v>2133</v>
      </c>
      <c r="C929" s="43" t="str">
        <f t="shared" si="46"/>
        <v>2</v>
      </c>
      <c r="D929" s="43" t="s">
        <v>10</v>
      </c>
      <c r="E929" s="43" t="str">
        <f t="shared" si="48"/>
        <v>BOGOTA</v>
      </c>
      <c r="F929" s="33" t="str">
        <f>VLOOKUP(D929,[1]Hoja2!$A$2:$B$75,2,FALSE)</f>
        <v>FIORELLA FALASCHINI CAVUOTO</v>
      </c>
      <c r="G929" s="43" t="s">
        <v>582</v>
      </c>
      <c r="H929" s="35"/>
      <c r="I929" s="35"/>
      <c r="J929" s="36">
        <v>42276</v>
      </c>
      <c r="K929" s="39">
        <v>15090159</v>
      </c>
      <c r="L929" s="57">
        <v>42303</v>
      </c>
      <c r="M929" s="38"/>
      <c r="N929" s="61"/>
      <c r="O929" s="39" t="s">
        <v>339</v>
      </c>
      <c r="P929" s="30">
        <f t="shared" si="47"/>
        <v>4</v>
      </c>
    </row>
    <row r="930" spans="1:16" x14ac:dyDescent="0.25">
      <c r="A930" s="55">
        <v>42272</v>
      </c>
      <c r="B930" s="43">
        <v>2167</v>
      </c>
      <c r="C930" s="43" t="str">
        <f t="shared" si="46"/>
        <v>2</v>
      </c>
      <c r="D930" s="43" t="s">
        <v>15</v>
      </c>
      <c r="E930" s="43" t="str">
        <f t="shared" si="48"/>
        <v>BOGOTA</v>
      </c>
      <c r="F930" s="33" t="str">
        <f>VLOOKUP(D930,[1]Hoja2!$A$2:$B$75,2,FALSE)</f>
        <v>ELIZABETH ACOSTA</v>
      </c>
      <c r="G930" s="43" t="s">
        <v>583</v>
      </c>
      <c r="H930" s="56"/>
      <c r="I930" s="56"/>
      <c r="J930" s="36">
        <v>42275</v>
      </c>
      <c r="K930" s="39">
        <v>15090152</v>
      </c>
      <c r="L930" s="57">
        <v>42286</v>
      </c>
      <c r="M930" s="38"/>
      <c r="N930" s="38"/>
      <c r="O930" s="39" t="s">
        <v>364</v>
      </c>
      <c r="P930" s="30">
        <f t="shared" si="47"/>
        <v>3</v>
      </c>
    </row>
    <row r="931" spans="1:16" x14ac:dyDescent="0.25">
      <c r="A931" s="55">
        <v>42275</v>
      </c>
      <c r="B931" s="43">
        <v>6000781</v>
      </c>
      <c r="C931" s="43" t="str">
        <f t="shared" si="46"/>
        <v>6</v>
      </c>
      <c r="D931" s="43" t="s">
        <v>40</v>
      </c>
      <c r="E931" s="43" t="str">
        <f t="shared" si="48"/>
        <v>CALI</v>
      </c>
      <c r="F931" s="33" t="str">
        <f>VLOOKUP(D931,[1]Hoja2!$A$2:$B$75,2,FALSE)</f>
        <v>DIANA SOFIA OSPINA TOBON</v>
      </c>
      <c r="G931" s="43" t="s">
        <v>584</v>
      </c>
      <c r="H931" s="56"/>
      <c r="I931" s="56"/>
      <c r="J931" s="36">
        <v>42277</v>
      </c>
      <c r="K931" s="39">
        <v>15096165</v>
      </c>
      <c r="L931" s="57">
        <v>42289</v>
      </c>
      <c r="M931" s="38"/>
      <c r="N931" s="38"/>
      <c r="O931" s="39" t="s">
        <v>364</v>
      </c>
      <c r="P931" s="30">
        <f t="shared" si="47"/>
        <v>2</v>
      </c>
    </row>
    <row r="932" spans="1:16" x14ac:dyDescent="0.25">
      <c r="A932" s="55">
        <v>42275</v>
      </c>
      <c r="B932" s="43">
        <v>8001054</v>
      </c>
      <c r="C932" s="43" t="str">
        <f t="shared" si="46"/>
        <v>8</v>
      </c>
      <c r="D932" s="43" t="s">
        <v>41</v>
      </c>
      <c r="E932" s="43" t="str">
        <f t="shared" si="48"/>
        <v>MEDELLIN</v>
      </c>
      <c r="F932" s="33" t="str">
        <f>VLOOKUP(D932,[1]Hoja2!$A$2:$B$75,2,FALSE)</f>
        <v>ALEJANDRA EUGENIA LONDOÑO OROZCO</v>
      </c>
      <c r="G932" s="43" t="s">
        <v>150</v>
      </c>
      <c r="H932" s="56"/>
      <c r="I932" s="56"/>
      <c r="J932" s="36">
        <v>42277</v>
      </c>
      <c r="K932" s="39">
        <v>15098166</v>
      </c>
      <c r="L932" s="57">
        <v>42314</v>
      </c>
      <c r="M932" s="38"/>
      <c r="N932" s="38"/>
      <c r="O932" s="39" t="s">
        <v>364</v>
      </c>
      <c r="P932" s="30">
        <f t="shared" si="47"/>
        <v>2</v>
      </c>
    </row>
    <row r="933" spans="1:16" x14ac:dyDescent="0.25">
      <c r="A933" s="55">
        <v>42275</v>
      </c>
      <c r="B933" s="43">
        <v>8001016</v>
      </c>
      <c r="C933" s="43" t="str">
        <f t="shared" si="46"/>
        <v>8</v>
      </c>
      <c r="D933" s="43" t="s">
        <v>41</v>
      </c>
      <c r="E933" s="43" t="str">
        <f t="shared" si="48"/>
        <v>MEDELLIN</v>
      </c>
      <c r="F933" s="33" t="str">
        <f>VLOOKUP(D933,[1]Hoja2!$A$2:$B$75,2,FALSE)</f>
        <v>ALEJANDRA EUGENIA LONDOÑO OROZCO</v>
      </c>
      <c r="G933" s="43" t="s">
        <v>230</v>
      </c>
      <c r="H933" s="56"/>
      <c r="I933" s="56"/>
      <c r="J933" s="36">
        <v>42276</v>
      </c>
      <c r="K933" s="39">
        <v>15098161</v>
      </c>
      <c r="L933" s="57">
        <v>42303</v>
      </c>
      <c r="M933" s="38"/>
      <c r="N933" s="38"/>
      <c r="O933" s="39" t="s">
        <v>364</v>
      </c>
      <c r="P933" s="30">
        <f t="shared" si="47"/>
        <v>1</v>
      </c>
    </row>
    <row r="934" spans="1:16" x14ac:dyDescent="0.25">
      <c r="A934" s="55">
        <v>42275</v>
      </c>
      <c r="B934" s="43">
        <v>8001068</v>
      </c>
      <c r="C934" s="43" t="str">
        <f t="shared" si="46"/>
        <v>8</v>
      </c>
      <c r="D934" s="43" t="s">
        <v>13</v>
      </c>
      <c r="E934" s="43" t="str">
        <f t="shared" si="48"/>
        <v>MEDELLIN</v>
      </c>
      <c r="F934" s="33" t="str">
        <f>VLOOKUP(D934,[1]Hoja2!$A$2:$B$75,2,FALSE)</f>
        <v>LINA MARIA LONDOÑO VEGA</v>
      </c>
      <c r="G934" s="43" t="s">
        <v>556</v>
      </c>
      <c r="H934" s="56"/>
      <c r="I934" s="56"/>
      <c r="J934" s="36">
        <v>42277</v>
      </c>
      <c r="K934" s="39">
        <v>15098163</v>
      </c>
      <c r="L934" s="57">
        <v>42304</v>
      </c>
      <c r="M934" s="38"/>
      <c r="N934" s="38"/>
      <c r="O934" s="39" t="s">
        <v>364</v>
      </c>
      <c r="P934" s="30">
        <f t="shared" si="47"/>
        <v>2</v>
      </c>
    </row>
    <row r="935" spans="1:16" x14ac:dyDescent="0.25">
      <c r="A935" s="55">
        <v>42275</v>
      </c>
      <c r="B935" s="43">
        <v>8001064</v>
      </c>
      <c r="C935" s="43" t="str">
        <f t="shared" si="46"/>
        <v>8</v>
      </c>
      <c r="D935" s="43" t="s">
        <v>11</v>
      </c>
      <c r="E935" s="43" t="str">
        <f t="shared" si="48"/>
        <v>MEDELLIN</v>
      </c>
      <c r="F935" s="33" t="str">
        <f>VLOOKUP(D935,[1]Hoja2!$A$2:$B$75,2,FALSE)</f>
        <v>LUZ STELLA CASTRO LOPERA</v>
      </c>
      <c r="G935" s="43" t="s">
        <v>581</v>
      </c>
      <c r="H935" s="56"/>
      <c r="I935" s="56"/>
      <c r="J935" s="36">
        <v>42277</v>
      </c>
      <c r="K935" s="39">
        <v>15098169</v>
      </c>
      <c r="L935" s="57">
        <v>42289</v>
      </c>
      <c r="M935" s="38"/>
      <c r="N935" s="38"/>
      <c r="O935" s="39" t="s">
        <v>364</v>
      </c>
      <c r="P935" s="30">
        <f t="shared" si="47"/>
        <v>2</v>
      </c>
    </row>
    <row r="936" spans="1:16" x14ac:dyDescent="0.25">
      <c r="A936" s="55">
        <v>42275</v>
      </c>
      <c r="B936" s="43">
        <v>8001070</v>
      </c>
      <c r="C936" s="43" t="str">
        <f t="shared" si="46"/>
        <v>8</v>
      </c>
      <c r="D936" s="43" t="s">
        <v>13</v>
      </c>
      <c r="E936" s="43" t="str">
        <f t="shared" si="48"/>
        <v>MEDELLIN</v>
      </c>
      <c r="F936" s="33" t="str">
        <f>VLOOKUP(D936,[1]Hoja2!$A$2:$B$75,2,FALSE)</f>
        <v>LINA MARIA LONDOÑO VEGA</v>
      </c>
      <c r="G936" s="43" t="s">
        <v>556</v>
      </c>
      <c r="H936" s="56"/>
      <c r="I936" s="56"/>
      <c r="J936" s="36">
        <v>42277</v>
      </c>
      <c r="K936" s="39">
        <v>15098167</v>
      </c>
      <c r="L936" s="57">
        <v>42304</v>
      </c>
      <c r="M936" s="38"/>
      <c r="N936" s="38"/>
      <c r="O936" s="39" t="s">
        <v>364</v>
      </c>
      <c r="P936" s="30">
        <f t="shared" si="47"/>
        <v>2</v>
      </c>
    </row>
    <row r="937" spans="1:16" x14ac:dyDescent="0.25">
      <c r="A937" s="55">
        <v>42275</v>
      </c>
      <c r="B937" s="43">
        <v>8001020</v>
      </c>
      <c r="C937" s="43" t="str">
        <f t="shared" si="46"/>
        <v>8</v>
      </c>
      <c r="D937" s="43" t="s">
        <v>13</v>
      </c>
      <c r="E937" s="43" t="str">
        <f t="shared" si="48"/>
        <v>MEDELLIN</v>
      </c>
      <c r="F937" s="33" t="str">
        <f>VLOOKUP(D937,[1]Hoja2!$A$2:$B$75,2,FALSE)</f>
        <v>LINA MARIA LONDOÑO VEGA</v>
      </c>
      <c r="G937" s="43" t="s">
        <v>500</v>
      </c>
      <c r="H937" s="56"/>
      <c r="I937" s="56"/>
      <c r="J937" s="36">
        <v>42276</v>
      </c>
      <c r="K937" s="39">
        <v>15098158</v>
      </c>
      <c r="L937" s="57">
        <v>42303</v>
      </c>
      <c r="M937" s="38"/>
      <c r="N937" s="38"/>
      <c r="O937" s="39" t="s">
        <v>364</v>
      </c>
      <c r="P937" s="30">
        <f t="shared" si="47"/>
        <v>1</v>
      </c>
    </row>
    <row r="938" spans="1:16" x14ac:dyDescent="0.25">
      <c r="A938" s="55">
        <v>42276</v>
      </c>
      <c r="B938" s="43">
        <v>2151</v>
      </c>
      <c r="C938" s="43" t="str">
        <f t="shared" si="46"/>
        <v>2</v>
      </c>
      <c r="D938" s="43" t="s">
        <v>37</v>
      </c>
      <c r="E938" s="43" t="str">
        <f t="shared" si="48"/>
        <v>BOGOTA</v>
      </c>
      <c r="F938" s="33" t="str">
        <f>VLOOKUP(D938,[1]Hoja2!$A$2:$B$75,2,FALSE)</f>
        <v>SANDRA DAZA</v>
      </c>
      <c r="G938" s="43" t="s">
        <v>585</v>
      </c>
      <c r="H938" s="56"/>
      <c r="I938" s="56"/>
      <c r="J938" s="36">
        <v>42277</v>
      </c>
      <c r="K938" s="39">
        <v>15090171</v>
      </c>
      <c r="L938" s="57">
        <v>42304</v>
      </c>
      <c r="M938" s="38"/>
      <c r="N938" s="38"/>
      <c r="O938" s="39" t="s">
        <v>364</v>
      </c>
      <c r="P938" s="30">
        <f t="shared" si="47"/>
        <v>1</v>
      </c>
    </row>
    <row r="939" spans="1:16" x14ac:dyDescent="0.25">
      <c r="A939" s="55">
        <v>42276</v>
      </c>
      <c r="B939" s="43">
        <v>2156</v>
      </c>
      <c r="C939" s="43" t="str">
        <f t="shared" si="46"/>
        <v>2</v>
      </c>
      <c r="D939" s="43" t="s">
        <v>37</v>
      </c>
      <c r="E939" s="43" t="str">
        <f t="shared" si="48"/>
        <v>BOGOTA</v>
      </c>
      <c r="F939" s="33" t="str">
        <f>VLOOKUP(D939,[1]Hoja2!$A$2:$B$75,2,FALSE)</f>
        <v>SANDRA DAZA</v>
      </c>
      <c r="G939" s="43" t="s">
        <v>586</v>
      </c>
      <c r="H939" s="56"/>
      <c r="I939" s="56"/>
      <c r="J939" s="36">
        <v>42277</v>
      </c>
      <c r="K939" s="39">
        <v>15090170</v>
      </c>
      <c r="L939" s="57">
        <v>42304</v>
      </c>
      <c r="M939" s="38"/>
      <c r="N939" s="38"/>
      <c r="O939" s="39" t="s">
        <v>364</v>
      </c>
      <c r="P939" s="30">
        <f t="shared" si="47"/>
        <v>1</v>
      </c>
    </row>
    <row r="940" spans="1:16" x14ac:dyDescent="0.25">
      <c r="A940" s="55">
        <v>42276</v>
      </c>
      <c r="B940" s="43">
        <v>2175</v>
      </c>
      <c r="C940" s="43" t="str">
        <f t="shared" si="46"/>
        <v>2</v>
      </c>
      <c r="D940" s="43" t="s">
        <v>14</v>
      </c>
      <c r="E940" s="43" t="str">
        <f t="shared" si="48"/>
        <v>BOGOTA</v>
      </c>
      <c r="F940" s="33" t="str">
        <f>VLOOKUP(D940,[1]Hoja2!$A$2:$B$75,2,FALSE)</f>
        <v>BEATRIZ BAIN</v>
      </c>
      <c r="G940" s="43" t="s">
        <v>517</v>
      </c>
      <c r="H940" s="35"/>
      <c r="I940" s="35"/>
      <c r="J940" s="36">
        <v>42277</v>
      </c>
      <c r="K940" s="39">
        <v>15090162</v>
      </c>
      <c r="L940" s="57">
        <v>42289</v>
      </c>
      <c r="M940" s="38"/>
      <c r="N940" s="61"/>
      <c r="O940" s="39" t="s">
        <v>339</v>
      </c>
      <c r="P940" s="30">
        <f t="shared" si="47"/>
        <v>1</v>
      </c>
    </row>
    <row r="941" spans="1:16" x14ac:dyDescent="0.25">
      <c r="A941" s="55">
        <v>42276</v>
      </c>
      <c r="B941" s="43">
        <v>2179</v>
      </c>
      <c r="C941" s="43" t="str">
        <f t="shared" si="46"/>
        <v>2</v>
      </c>
      <c r="D941" s="43" t="s">
        <v>14</v>
      </c>
      <c r="E941" s="43" t="str">
        <f t="shared" si="48"/>
        <v>BOGOTA</v>
      </c>
      <c r="F941" s="33" t="str">
        <f>VLOOKUP(D941,[1]Hoja2!$A$2:$B$75,2,FALSE)</f>
        <v>BEATRIZ BAIN</v>
      </c>
      <c r="G941" s="43" t="s">
        <v>517</v>
      </c>
      <c r="H941" s="35"/>
      <c r="I941" s="35"/>
      <c r="J941" s="36">
        <v>42277</v>
      </c>
      <c r="K941" s="39">
        <v>15090164</v>
      </c>
      <c r="L941" s="57">
        <v>42304</v>
      </c>
      <c r="M941" s="38"/>
      <c r="N941" s="61"/>
      <c r="O941" s="39" t="s">
        <v>339</v>
      </c>
      <c r="P941" s="30">
        <f t="shared" si="47"/>
        <v>1</v>
      </c>
    </row>
    <row r="942" spans="1:16" x14ac:dyDescent="0.25">
      <c r="A942" s="55">
        <v>42276</v>
      </c>
      <c r="B942" s="43">
        <v>6000784</v>
      </c>
      <c r="C942" s="43" t="str">
        <f t="shared" si="46"/>
        <v>6</v>
      </c>
      <c r="D942" s="43" t="s">
        <v>43</v>
      </c>
      <c r="E942" s="43" t="str">
        <f t="shared" si="48"/>
        <v>CALI</v>
      </c>
      <c r="F942" s="33" t="str">
        <f>VLOOKUP(D942,[1]Hoja2!$A$2:$B$75,2,FALSE)</f>
        <v>JANETH SERNA CORTES</v>
      </c>
      <c r="G942" s="43" t="s">
        <v>487</v>
      </c>
      <c r="H942" s="56"/>
      <c r="I942" s="56"/>
      <c r="J942" s="36">
        <v>42278</v>
      </c>
      <c r="K942" s="39">
        <v>15106042</v>
      </c>
      <c r="L942" s="57">
        <v>42289</v>
      </c>
      <c r="M942" s="38"/>
      <c r="N942" s="38"/>
      <c r="O942" s="39" t="s">
        <v>364</v>
      </c>
      <c r="P942" s="30">
        <f t="shared" si="47"/>
        <v>2</v>
      </c>
    </row>
    <row r="943" spans="1:16" x14ac:dyDescent="0.25">
      <c r="A943" s="55">
        <v>42276</v>
      </c>
      <c r="B943" s="43">
        <v>2182</v>
      </c>
      <c r="C943" s="43" t="str">
        <f t="shared" si="46"/>
        <v>2</v>
      </c>
      <c r="D943" s="43" t="s">
        <v>10</v>
      </c>
      <c r="E943" s="43" t="str">
        <f t="shared" si="48"/>
        <v>BOGOTA</v>
      </c>
      <c r="F943" s="33" t="str">
        <f>VLOOKUP(D943,[1]Hoja2!$A$2:$B$75,2,FALSE)</f>
        <v>FIORELLA FALASCHINI CAVUOTO</v>
      </c>
      <c r="G943" s="43" t="s">
        <v>587</v>
      </c>
      <c r="H943" s="35"/>
      <c r="I943" s="35"/>
      <c r="J943" s="36">
        <v>42278</v>
      </c>
      <c r="K943" s="39">
        <v>15100048</v>
      </c>
      <c r="L943" s="57">
        <v>42306</v>
      </c>
      <c r="M943" s="38"/>
      <c r="N943" s="61"/>
      <c r="O943" s="39" t="s">
        <v>339</v>
      </c>
      <c r="P943" s="30">
        <f t="shared" si="47"/>
        <v>2</v>
      </c>
    </row>
    <row r="944" spans="1:16" x14ac:dyDescent="0.25">
      <c r="A944" s="55">
        <v>42277</v>
      </c>
      <c r="B944" s="43">
        <v>6000782</v>
      </c>
      <c r="C944" s="43" t="str">
        <f t="shared" si="46"/>
        <v>6</v>
      </c>
      <c r="D944" s="43" t="s">
        <v>40</v>
      </c>
      <c r="E944" s="43" t="str">
        <f t="shared" si="48"/>
        <v>CALI</v>
      </c>
      <c r="F944" s="33" t="str">
        <f>VLOOKUP(D944,[1]Hoja2!$A$2:$B$75,2,FALSE)</f>
        <v>DIANA SOFIA OSPINA TOBON</v>
      </c>
      <c r="G944" s="43" t="s">
        <v>588</v>
      </c>
      <c r="H944" s="56">
        <v>42279</v>
      </c>
      <c r="I944" s="56">
        <v>42285</v>
      </c>
      <c r="J944" s="36">
        <v>42285</v>
      </c>
      <c r="K944" s="39">
        <v>15106083</v>
      </c>
      <c r="L944" s="57">
        <v>42313</v>
      </c>
      <c r="M944" s="38"/>
      <c r="N944" s="38" t="s">
        <v>368</v>
      </c>
      <c r="O944" s="39" t="s">
        <v>364</v>
      </c>
      <c r="P944" s="30">
        <f t="shared" si="47"/>
        <v>8</v>
      </c>
    </row>
    <row r="945" spans="1:16" x14ac:dyDescent="0.25">
      <c r="A945" s="55">
        <v>42277</v>
      </c>
      <c r="B945" s="43">
        <v>6000783</v>
      </c>
      <c r="C945" s="43" t="str">
        <f t="shared" si="46"/>
        <v>6</v>
      </c>
      <c r="D945" s="43" t="s">
        <v>40</v>
      </c>
      <c r="E945" s="43" t="str">
        <f t="shared" si="48"/>
        <v>CALI</v>
      </c>
      <c r="F945" s="33" t="str">
        <f>VLOOKUP(D945,[1]Hoja2!$A$2:$B$75,2,FALSE)</f>
        <v>DIANA SOFIA OSPINA TOBON</v>
      </c>
      <c r="G945" s="43" t="s">
        <v>588</v>
      </c>
      <c r="H945" s="56"/>
      <c r="I945" s="56"/>
      <c r="J945" s="36">
        <v>42279</v>
      </c>
      <c r="K945" s="39">
        <v>15106051</v>
      </c>
      <c r="L945" s="57">
        <v>42306</v>
      </c>
      <c r="M945" s="38"/>
      <c r="N945" s="38"/>
      <c r="O945" s="39" t="s">
        <v>364</v>
      </c>
      <c r="P945" s="30">
        <f t="shared" si="47"/>
        <v>2</v>
      </c>
    </row>
    <row r="946" spans="1:16" x14ac:dyDescent="0.25">
      <c r="A946" s="55">
        <v>42277</v>
      </c>
      <c r="B946" s="43">
        <v>1935</v>
      </c>
      <c r="C946" s="43" t="str">
        <f t="shared" si="46"/>
        <v>1</v>
      </c>
      <c r="D946" s="43" t="s">
        <v>10</v>
      </c>
      <c r="E946" s="43" t="str">
        <f>IF(C946="1",$M$3,IF(C946="6",$M$4,IF(C946="8",$M$5,"")))</f>
        <v>BOGOTA</v>
      </c>
      <c r="F946" s="33" t="str">
        <f>VLOOKUP(D946,[1]Hoja2!$A$2:$B$75,2,FALSE)</f>
        <v>FIORELLA FALASCHINI CAVUOTO</v>
      </c>
      <c r="G946" s="43" t="s">
        <v>551</v>
      </c>
      <c r="H946" s="35"/>
      <c r="I946" s="35"/>
      <c r="J946" s="36" t="s">
        <v>589</v>
      </c>
      <c r="K946" s="69" t="s">
        <v>589</v>
      </c>
      <c r="L946" s="69" t="s">
        <v>589</v>
      </c>
      <c r="M946" s="38"/>
      <c r="N946" s="61"/>
      <c r="O946" s="39" t="s">
        <v>339</v>
      </c>
      <c r="P946" s="30" t="e">
        <f t="shared" si="47"/>
        <v>#VALUE!</v>
      </c>
    </row>
    <row r="947" spans="1:16" x14ac:dyDescent="0.25">
      <c r="A947" s="55">
        <v>42277</v>
      </c>
      <c r="B947" s="43">
        <v>8001072</v>
      </c>
      <c r="C947" s="43" t="str">
        <f t="shared" si="46"/>
        <v>8</v>
      </c>
      <c r="D947" s="43" t="s">
        <v>489</v>
      </c>
      <c r="E947" s="43" t="str">
        <f>IF(C947="1",$M$3,IF(C947="6",$M$4,IF(C947="8",$M$5,"")))</f>
        <v>MEDELLIN</v>
      </c>
      <c r="F947" s="33" t="str">
        <f>VLOOKUP(D947,[1]Hoja2!$A$2:$B$75,2,FALSE)</f>
        <v>NORELA PATRICIA BARCO ATEHORTUA</v>
      </c>
      <c r="G947" s="43" t="s">
        <v>455</v>
      </c>
      <c r="H947" s="56"/>
      <c r="I947" s="56"/>
      <c r="J947" s="36">
        <v>42278</v>
      </c>
      <c r="K947" s="39">
        <v>15108047</v>
      </c>
      <c r="L947" s="57">
        <v>42289</v>
      </c>
      <c r="M947" s="38"/>
      <c r="N947" s="38"/>
      <c r="O947" s="39" t="s">
        <v>364</v>
      </c>
      <c r="P947" s="30">
        <f t="shared" si="47"/>
        <v>1</v>
      </c>
    </row>
    <row r="948" spans="1:16" x14ac:dyDescent="0.25">
      <c r="A948" s="55">
        <v>42277</v>
      </c>
      <c r="B948" s="43">
        <v>6000785</v>
      </c>
      <c r="C948" s="43" t="str">
        <f t="shared" si="46"/>
        <v>6</v>
      </c>
      <c r="D948" s="43" t="s">
        <v>40</v>
      </c>
      <c r="E948" s="43" t="str">
        <f>IF(C948="1",$M$3,IF(C948="6",$M$4,IF(C948="8",$M$5,"")))</f>
        <v>CALI</v>
      </c>
      <c r="F948" s="33" t="str">
        <f>VLOOKUP(D948,[1]Hoja2!$A$2:$B$75,2,FALSE)</f>
        <v>DIANA SOFIA OSPINA TOBON</v>
      </c>
      <c r="G948" s="43" t="s">
        <v>590</v>
      </c>
      <c r="H948" s="56"/>
      <c r="I948" s="56"/>
      <c r="J948" s="36">
        <v>42279</v>
      </c>
      <c r="K948" s="39">
        <v>15106049</v>
      </c>
      <c r="L948" s="57">
        <v>42306</v>
      </c>
      <c r="M948" s="38"/>
      <c r="N948" s="38"/>
      <c r="O948" s="39" t="s">
        <v>364</v>
      </c>
      <c r="P948" s="30">
        <f t="shared" si="47"/>
        <v>2</v>
      </c>
    </row>
    <row r="949" spans="1:16" x14ac:dyDescent="0.25">
      <c r="A949" s="55">
        <v>42277</v>
      </c>
      <c r="B949" s="43">
        <v>6000786</v>
      </c>
      <c r="C949" s="43" t="str">
        <f t="shared" si="46"/>
        <v>6</v>
      </c>
      <c r="D949" s="43" t="s">
        <v>40</v>
      </c>
      <c r="E949" s="43" t="str">
        <f>IF(C949="1",$M$3,IF(C949="6",$M$4,IF(C949="8",$M$5,"")))</f>
        <v>CALI</v>
      </c>
      <c r="F949" s="33" t="str">
        <f>VLOOKUP(D949,[1]Hoja2!$A$2:$B$75,2,FALSE)</f>
        <v>DIANA SOFIA OSPINA TOBON</v>
      </c>
      <c r="G949" s="43" t="s">
        <v>591</v>
      </c>
      <c r="H949" s="56"/>
      <c r="I949" s="56"/>
      <c r="J949" s="36">
        <v>42279</v>
      </c>
      <c r="K949" s="39">
        <v>15106050</v>
      </c>
      <c r="L949" s="57">
        <v>42306</v>
      </c>
      <c r="M949" s="38"/>
      <c r="N949" s="38"/>
      <c r="O949" s="39" t="s">
        <v>364</v>
      </c>
      <c r="P949" s="30">
        <f t="shared" si="47"/>
        <v>2</v>
      </c>
    </row>
    <row r="950" spans="1:16" x14ac:dyDescent="0.25">
      <c r="A950" s="55">
        <v>42277</v>
      </c>
      <c r="B950" s="43">
        <v>2186</v>
      </c>
      <c r="C950" s="43" t="str">
        <f t="shared" si="46"/>
        <v>2</v>
      </c>
      <c r="D950" s="43" t="s">
        <v>32</v>
      </c>
      <c r="E950" s="43" t="str">
        <f t="shared" ref="E950:E989" si="49">IF(C950="2",$M$3,IF(C950="6",$M$4,IF(C950="8",$M$5,"")))</f>
        <v>BOGOTA</v>
      </c>
      <c r="F950" s="33" t="str">
        <f>VLOOKUP(D950,[1]Hoja2!$A$2:$B$75,2,FALSE)</f>
        <v>ALVARO FLOREZ</v>
      </c>
      <c r="G950" s="43" t="s">
        <v>592</v>
      </c>
      <c r="H950" s="35"/>
      <c r="I950" s="35"/>
      <c r="J950" s="36">
        <v>42279</v>
      </c>
      <c r="K950" s="39">
        <v>15100054</v>
      </c>
      <c r="L950" s="57">
        <v>42306</v>
      </c>
      <c r="M950" s="38"/>
      <c r="N950" s="61"/>
      <c r="O950" s="39" t="s">
        <v>339</v>
      </c>
      <c r="P950" s="30">
        <f t="shared" si="47"/>
        <v>2</v>
      </c>
    </row>
    <row r="951" spans="1:16" x14ac:dyDescent="0.25">
      <c r="A951" s="55">
        <v>42277</v>
      </c>
      <c r="B951" s="43">
        <v>8001076</v>
      </c>
      <c r="C951" s="43" t="str">
        <f t="shared" si="46"/>
        <v>8</v>
      </c>
      <c r="D951" s="43" t="s">
        <v>41</v>
      </c>
      <c r="E951" s="43" t="str">
        <f t="shared" si="49"/>
        <v>MEDELLIN</v>
      </c>
      <c r="F951" s="33" t="str">
        <f>VLOOKUP(D951,[1]Hoja2!$A$2:$B$75,2,FALSE)</f>
        <v>ALEJANDRA EUGENIA LONDOÑO OROZCO</v>
      </c>
      <c r="G951" s="43" t="s">
        <v>230</v>
      </c>
      <c r="H951" s="56"/>
      <c r="I951" s="56"/>
      <c r="J951" s="36">
        <v>42278</v>
      </c>
      <c r="K951" s="39">
        <v>15108043</v>
      </c>
      <c r="L951" s="57">
        <v>42289</v>
      </c>
      <c r="M951" s="38"/>
      <c r="N951" s="38"/>
      <c r="O951" s="39" t="s">
        <v>364</v>
      </c>
      <c r="P951" s="30">
        <f t="shared" si="47"/>
        <v>1</v>
      </c>
    </row>
    <row r="952" spans="1:16" x14ac:dyDescent="0.25">
      <c r="A952" s="55">
        <v>42277</v>
      </c>
      <c r="B952" s="43">
        <v>2184</v>
      </c>
      <c r="C952" s="43" t="str">
        <f t="shared" si="46"/>
        <v>2</v>
      </c>
      <c r="D952" s="43" t="s">
        <v>29</v>
      </c>
      <c r="E952" s="43" t="str">
        <f t="shared" si="49"/>
        <v>BOGOTA</v>
      </c>
      <c r="F952" s="33" t="str">
        <f>VLOOKUP(D952,[1]Hoja2!$A$2:$B$75,2,FALSE)</f>
        <v>MARINA DIAZ</v>
      </c>
      <c r="G952" s="43" t="s">
        <v>46</v>
      </c>
      <c r="H952" s="56">
        <v>42279</v>
      </c>
      <c r="I952" s="56">
        <v>42285</v>
      </c>
      <c r="J952" s="36">
        <v>42285</v>
      </c>
      <c r="K952" s="39">
        <v>15100082</v>
      </c>
      <c r="L952" s="57">
        <v>42324</v>
      </c>
      <c r="M952" s="38"/>
      <c r="N952" s="38" t="s">
        <v>368</v>
      </c>
      <c r="O952" s="39" t="s">
        <v>364</v>
      </c>
      <c r="P952" s="30">
        <f t="shared" si="47"/>
        <v>8</v>
      </c>
    </row>
    <row r="953" spans="1:16" x14ac:dyDescent="0.25">
      <c r="A953" s="55">
        <v>42278</v>
      </c>
      <c r="B953" s="43">
        <v>2185</v>
      </c>
      <c r="C953" s="43" t="str">
        <f t="shared" si="46"/>
        <v>2</v>
      </c>
      <c r="D953" s="43" t="s">
        <v>29</v>
      </c>
      <c r="E953" s="43" t="str">
        <f t="shared" si="49"/>
        <v>BOGOTA</v>
      </c>
      <c r="F953" s="33" t="str">
        <f>VLOOKUP(D953,[1]Hoja2!$A$2:$B$75,2,FALSE)</f>
        <v>MARINA DIAZ</v>
      </c>
      <c r="G953" s="43" t="s">
        <v>46</v>
      </c>
      <c r="H953" s="35"/>
      <c r="I953" s="35"/>
      <c r="J953" s="36" t="s">
        <v>589</v>
      </c>
      <c r="K953" s="69" t="s">
        <v>589</v>
      </c>
      <c r="L953" s="69" t="s">
        <v>589</v>
      </c>
      <c r="M953" s="38"/>
      <c r="N953" s="61"/>
      <c r="O953" s="39" t="s">
        <v>339</v>
      </c>
      <c r="P953" s="30" t="e">
        <f t="shared" si="47"/>
        <v>#VALUE!</v>
      </c>
    </row>
    <row r="954" spans="1:16" x14ac:dyDescent="0.25">
      <c r="A954" s="55">
        <v>42278</v>
      </c>
      <c r="B954" s="43">
        <v>2168</v>
      </c>
      <c r="C954" s="43" t="str">
        <f t="shared" si="46"/>
        <v>2</v>
      </c>
      <c r="D954" s="43" t="s">
        <v>38</v>
      </c>
      <c r="E954" s="43" t="str">
        <f t="shared" si="49"/>
        <v>BOGOTA</v>
      </c>
      <c r="F954" s="33" t="str">
        <f>VLOOKUP(D954,[1]Hoja2!$A$2:$B$75,2,FALSE)</f>
        <v>SANTIAGO VENGOECHEA</v>
      </c>
      <c r="G954" s="43" t="s">
        <v>593</v>
      </c>
      <c r="H954" s="35"/>
      <c r="I954" s="35"/>
      <c r="J954" s="36">
        <v>42282</v>
      </c>
      <c r="K954" s="39">
        <v>15100060</v>
      </c>
      <c r="L954" s="57">
        <v>42321</v>
      </c>
      <c r="M954" s="38"/>
      <c r="N954" s="61" t="str">
        <f>VLOOKUP(B954,[1]Hoja9!$C$3:$M$636,11,)</f>
        <v>MENOS DOS DIAS FIN DE SEMANA</v>
      </c>
      <c r="O954" s="39" t="s">
        <v>339</v>
      </c>
      <c r="P954" s="30">
        <f t="shared" si="47"/>
        <v>4</v>
      </c>
    </row>
    <row r="955" spans="1:16" x14ac:dyDescent="0.25">
      <c r="A955" s="55">
        <v>42278</v>
      </c>
      <c r="B955" s="43">
        <v>6000788</v>
      </c>
      <c r="C955" s="43" t="str">
        <f t="shared" si="46"/>
        <v>6</v>
      </c>
      <c r="D955" s="43" t="s">
        <v>40</v>
      </c>
      <c r="E955" s="43" t="str">
        <f t="shared" si="49"/>
        <v>CALI</v>
      </c>
      <c r="F955" s="33" t="str">
        <f>VLOOKUP(D955,[1]Hoja2!$A$2:$B$75,2,FALSE)</f>
        <v>DIANA SOFIA OSPINA TOBON</v>
      </c>
      <c r="G955" s="43" t="s">
        <v>588</v>
      </c>
      <c r="H955" s="56">
        <v>42279</v>
      </c>
      <c r="I955" s="56">
        <v>42283</v>
      </c>
      <c r="J955" s="36">
        <v>42284</v>
      </c>
      <c r="K955" s="39">
        <v>15106075</v>
      </c>
      <c r="L955" s="57">
        <v>42321</v>
      </c>
      <c r="M955" s="38"/>
      <c r="N955" s="38" t="s">
        <v>368</v>
      </c>
      <c r="O955" s="39" t="s">
        <v>364</v>
      </c>
      <c r="P955" s="30">
        <f t="shared" si="47"/>
        <v>6</v>
      </c>
    </row>
    <row r="956" spans="1:16" x14ac:dyDescent="0.25">
      <c r="A956" s="55">
        <v>42275</v>
      </c>
      <c r="B956" s="43">
        <v>8001068</v>
      </c>
      <c r="C956" s="43" t="str">
        <f t="shared" si="46"/>
        <v>8</v>
      </c>
      <c r="D956" s="43" t="s">
        <v>13</v>
      </c>
      <c r="E956" s="43" t="str">
        <f t="shared" si="49"/>
        <v>MEDELLIN</v>
      </c>
      <c r="F956" s="33" t="str">
        <f>VLOOKUP(D956,[1]Hoja2!$A$2:$B$75,2,FALSE)</f>
        <v>LINA MARIA LONDOÑO VEGA</v>
      </c>
      <c r="G956" s="43" t="s">
        <v>556</v>
      </c>
      <c r="H956" s="56">
        <v>42276</v>
      </c>
      <c r="I956" s="56">
        <v>42278</v>
      </c>
      <c r="J956" s="36">
        <v>42282</v>
      </c>
      <c r="K956" s="39">
        <v>15108061</v>
      </c>
      <c r="L956" s="57">
        <v>42310</v>
      </c>
      <c r="M956" s="38"/>
      <c r="N956" s="38" t="s">
        <v>594</v>
      </c>
      <c r="O956" s="39" t="s">
        <v>364</v>
      </c>
      <c r="P956" s="30">
        <f t="shared" si="47"/>
        <v>7</v>
      </c>
    </row>
    <row r="957" spans="1:16" x14ac:dyDescent="0.25">
      <c r="A957" s="55">
        <v>42278</v>
      </c>
      <c r="B957" s="43">
        <v>6000787</v>
      </c>
      <c r="C957" s="43" t="str">
        <f t="shared" si="46"/>
        <v>6</v>
      </c>
      <c r="D957" s="43" t="s">
        <v>43</v>
      </c>
      <c r="E957" s="43" t="str">
        <f t="shared" si="49"/>
        <v>CALI</v>
      </c>
      <c r="F957" s="33" t="str">
        <f>VLOOKUP(D957,[1]Hoja2!$A$2:$B$75,2,FALSE)</f>
        <v>JANETH SERNA CORTES</v>
      </c>
      <c r="G957" s="43" t="s">
        <v>569</v>
      </c>
      <c r="H957" s="56"/>
      <c r="I957" s="56"/>
      <c r="J957" s="36">
        <v>42279</v>
      </c>
      <c r="K957" s="39">
        <v>15106052</v>
      </c>
      <c r="L957" s="57">
        <v>42317</v>
      </c>
      <c r="M957" s="38"/>
      <c r="N957" s="38"/>
      <c r="O957" s="39" t="s">
        <v>364</v>
      </c>
      <c r="P957" s="30">
        <f t="shared" si="47"/>
        <v>1</v>
      </c>
    </row>
    <row r="958" spans="1:16" x14ac:dyDescent="0.25">
      <c r="A958" s="55">
        <v>42278</v>
      </c>
      <c r="B958" s="43">
        <v>2201</v>
      </c>
      <c r="C958" s="43" t="str">
        <f t="shared" si="46"/>
        <v>2</v>
      </c>
      <c r="D958" s="43" t="s">
        <v>35</v>
      </c>
      <c r="E958" s="43" t="str">
        <f t="shared" si="49"/>
        <v>BOGOTA</v>
      </c>
      <c r="F958" s="33" t="str">
        <f>VLOOKUP(D958,[1]Hoja2!$A$2:$B$75,2,FALSE)</f>
        <v>JAVIER RAMIREZ</v>
      </c>
      <c r="G958" s="43" t="s">
        <v>124</v>
      </c>
      <c r="H958" s="56"/>
      <c r="I958" s="56"/>
      <c r="J958" s="36">
        <v>42282</v>
      </c>
      <c r="K958" s="39">
        <v>15100059</v>
      </c>
      <c r="L958" s="57">
        <v>42321</v>
      </c>
      <c r="M958" s="38"/>
      <c r="N958" s="38" t="s">
        <v>442</v>
      </c>
      <c r="O958" s="39" t="s">
        <v>364</v>
      </c>
      <c r="P958" s="30">
        <f t="shared" si="47"/>
        <v>4</v>
      </c>
    </row>
    <row r="959" spans="1:16" x14ac:dyDescent="0.25">
      <c r="A959" s="55">
        <v>42279</v>
      </c>
      <c r="B959" s="43">
        <v>8001079</v>
      </c>
      <c r="C959" s="43" t="str">
        <f t="shared" si="46"/>
        <v>8</v>
      </c>
      <c r="D959" s="43" t="s">
        <v>13</v>
      </c>
      <c r="E959" s="43" t="str">
        <f t="shared" si="49"/>
        <v>MEDELLIN</v>
      </c>
      <c r="F959" s="33" t="str">
        <f>VLOOKUP(D959,[1]Hoja2!$A$2:$B$75,2,FALSE)</f>
        <v>LINA MARIA LONDOÑO VEGA</v>
      </c>
      <c r="G959" s="43" t="s">
        <v>500</v>
      </c>
      <c r="H959" s="56"/>
      <c r="I959" s="56"/>
      <c r="J959" s="36">
        <v>42282</v>
      </c>
      <c r="K959" s="39">
        <v>15108065</v>
      </c>
      <c r="L959" s="57">
        <v>42310</v>
      </c>
      <c r="M959" s="38"/>
      <c r="N959" s="38"/>
      <c r="O959" s="39" t="s">
        <v>364</v>
      </c>
      <c r="P959" s="30">
        <f t="shared" si="47"/>
        <v>3</v>
      </c>
    </row>
    <row r="960" spans="1:16" x14ac:dyDescent="0.25">
      <c r="A960" s="55">
        <v>42279</v>
      </c>
      <c r="B960" s="43">
        <v>2207</v>
      </c>
      <c r="C960" s="43" t="str">
        <f t="shared" si="46"/>
        <v>2</v>
      </c>
      <c r="D960" s="43" t="s">
        <v>10</v>
      </c>
      <c r="E960" s="43" t="str">
        <f t="shared" si="49"/>
        <v>BOGOTA</v>
      </c>
      <c r="F960" s="33" t="str">
        <f>VLOOKUP(D960,[1]Hoja2!$A$2:$B$75,2,FALSE)</f>
        <v>FIORELLA FALASCHINI CAVUOTO</v>
      </c>
      <c r="G960" s="43" t="s">
        <v>595</v>
      </c>
      <c r="H960" s="35"/>
      <c r="I960" s="35"/>
      <c r="J960" s="36" t="s">
        <v>589</v>
      </c>
      <c r="K960" s="69" t="s">
        <v>589</v>
      </c>
      <c r="L960" s="69" t="s">
        <v>589</v>
      </c>
      <c r="M960" s="38"/>
      <c r="N960" s="61"/>
      <c r="O960" s="39" t="s">
        <v>339</v>
      </c>
      <c r="P960" s="30" t="e">
        <f t="shared" si="47"/>
        <v>#VALUE!</v>
      </c>
    </row>
    <row r="961" spans="1:16" x14ac:dyDescent="0.25">
      <c r="A961" s="55">
        <v>42279</v>
      </c>
      <c r="B961" s="43">
        <v>2211</v>
      </c>
      <c r="C961" s="43" t="str">
        <f t="shared" si="46"/>
        <v>2</v>
      </c>
      <c r="D961" s="43" t="s">
        <v>47</v>
      </c>
      <c r="E961" s="43" t="str">
        <f t="shared" si="49"/>
        <v>BOGOTA</v>
      </c>
      <c r="F961" s="33" t="str">
        <f>VLOOKUP(D961,[1]Hoja2!$A$2:$B$75,2,FALSE)</f>
        <v>DIANA MARCELA PRIETO</v>
      </c>
      <c r="G961" s="43" t="s">
        <v>596</v>
      </c>
      <c r="H961" s="56"/>
      <c r="I961" s="56"/>
      <c r="J961" s="36">
        <v>42279</v>
      </c>
      <c r="K961" s="39">
        <v>15100058</v>
      </c>
      <c r="L961" s="57">
        <v>42291</v>
      </c>
      <c r="M961" s="38"/>
      <c r="N961" s="38"/>
      <c r="O961" s="39" t="s">
        <v>364</v>
      </c>
      <c r="P961" s="30">
        <f t="shared" si="47"/>
        <v>0</v>
      </c>
    </row>
    <row r="962" spans="1:16" x14ac:dyDescent="0.25">
      <c r="A962" s="55">
        <v>42282</v>
      </c>
      <c r="B962" s="43">
        <v>2126</v>
      </c>
      <c r="C962" s="43" t="str">
        <f t="shared" si="46"/>
        <v>2</v>
      </c>
      <c r="D962" s="43" t="s">
        <v>10</v>
      </c>
      <c r="E962" s="43" t="str">
        <f t="shared" si="49"/>
        <v>BOGOTA</v>
      </c>
      <c r="F962" s="33" t="str">
        <f>VLOOKUP(D962,[1]Hoja2!$A$2:$B$75,2,FALSE)</f>
        <v>FIORELLA FALASCHINI CAVUOTO</v>
      </c>
      <c r="G962" s="43" t="s">
        <v>597</v>
      </c>
      <c r="H962" s="35"/>
      <c r="I962" s="35"/>
      <c r="J962" s="36">
        <v>42283</v>
      </c>
      <c r="K962" s="39">
        <v>15100067</v>
      </c>
      <c r="L962" s="57">
        <v>42310</v>
      </c>
      <c r="M962" s="38"/>
      <c r="N962" s="61"/>
      <c r="O962" s="39" t="s">
        <v>339</v>
      </c>
      <c r="P962" s="30">
        <f t="shared" si="47"/>
        <v>1</v>
      </c>
    </row>
    <row r="963" spans="1:16" x14ac:dyDescent="0.25">
      <c r="A963" s="55">
        <v>42282</v>
      </c>
      <c r="B963" s="43">
        <v>2213</v>
      </c>
      <c r="C963" s="43" t="str">
        <f t="shared" ref="C963:C1026" si="50">MID(B963,1,1)</f>
        <v>2</v>
      </c>
      <c r="D963" s="43" t="s">
        <v>69</v>
      </c>
      <c r="E963" s="43" t="str">
        <f t="shared" si="49"/>
        <v>BOGOTA</v>
      </c>
      <c r="F963" s="33" t="str">
        <f>VLOOKUP(D963,[1]Hoja2!$A$2:$B$90,2,FALSE)</f>
        <v>PATRICIA LOPERA GUZMAN</v>
      </c>
      <c r="G963" s="43" t="s">
        <v>598</v>
      </c>
      <c r="H963" s="35"/>
      <c r="I963" s="35"/>
      <c r="J963" s="36">
        <v>42283</v>
      </c>
      <c r="K963" s="39">
        <v>15100072</v>
      </c>
      <c r="L963" s="57">
        <v>42310</v>
      </c>
      <c r="M963" s="38"/>
      <c r="N963" s="61"/>
      <c r="O963" s="39" t="s">
        <v>339</v>
      </c>
      <c r="P963" s="30">
        <f t="shared" ref="P963:P1026" si="51">J963-A963</f>
        <v>1</v>
      </c>
    </row>
    <row r="964" spans="1:16" x14ac:dyDescent="0.25">
      <c r="A964" s="55">
        <v>42282</v>
      </c>
      <c r="B964" s="43">
        <v>6000789</v>
      </c>
      <c r="C964" s="43" t="str">
        <f t="shared" si="50"/>
        <v>6</v>
      </c>
      <c r="D964" s="43" t="s">
        <v>45</v>
      </c>
      <c r="E964" s="43" t="str">
        <f t="shared" si="49"/>
        <v>CALI</v>
      </c>
      <c r="F964" s="33" t="str">
        <f>VLOOKUP(D964,[1]Hoja2!$A$2:$B$90,2,FALSE)</f>
        <v>TATIANA FRANCO</v>
      </c>
      <c r="G964" s="43" t="s">
        <v>599</v>
      </c>
      <c r="H964" s="56"/>
      <c r="I964" s="56"/>
      <c r="J964" s="36">
        <v>42282</v>
      </c>
      <c r="K964" s="39">
        <v>15106066</v>
      </c>
      <c r="L964" s="57">
        <v>42329</v>
      </c>
      <c r="M964" s="38"/>
      <c r="N964" s="38"/>
      <c r="O964" s="39" t="s">
        <v>364</v>
      </c>
      <c r="P964" s="30">
        <f t="shared" si="51"/>
        <v>0</v>
      </c>
    </row>
    <row r="965" spans="1:16" x14ac:dyDescent="0.25">
      <c r="A965" s="55">
        <v>42282</v>
      </c>
      <c r="B965" s="43">
        <v>2136</v>
      </c>
      <c r="C965" s="43" t="str">
        <f t="shared" si="50"/>
        <v>2</v>
      </c>
      <c r="D965" s="43" t="s">
        <v>10</v>
      </c>
      <c r="E965" s="43" t="str">
        <f t="shared" si="49"/>
        <v>BOGOTA</v>
      </c>
      <c r="F965" s="33" t="str">
        <f>VLOOKUP(D965,[1]Hoja2!$A$2:$B$90,2,FALSE)</f>
        <v>FIORELLA FALASCHINI CAVUOTO</v>
      </c>
      <c r="G965" s="43" t="s">
        <v>469</v>
      </c>
      <c r="H965" s="35"/>
      <c r="I965" s="35"/>
      <c r="J965" s="36">
        <v>42283</v>
      </c>
      <c r="K965" s="39">
        <v>15100068</v>
      </c>
      <c r="L965" s="57">
        <v>42310</v>
      </c>
      <c r="M965" s="38"/>
      <c r="N965" s="61"/>
      <c r="O965" s="39" t="s">
        <v>339</v>
      </c>
      <c r="P965" s="30">
        <f t="shared" si="51"/>
        <v>1</v>
      </c>
    </row>
    <row r="966" spans="1:16" x14ac:dyDescent="0.25">
      <c r="A966" s="55">
        <v>42283</v>
      </c>
      <c r="B966" s="43">
        <v>2223</v>
      </c>
      <c r="C966" s="43" t="str">
        <f t="shared" si="50"/>
        <v>2</v>
      </c>
      <c r="D966" s="43" t="s">
        <v>10</v>
      </c>
      <c r="E966" s="43" t="str">
        <f t="shared" si="49"/>
        <v>BOGOTA</v>
      </c>
      <c r="F966" s="33" t="str">
        <f>VLOOKUP(D966,[1]Hoja2!$A$2:$B$90,2,FALSE)</f>
        <v>FIORELLA FALASCHINI CAVUOTO</v>
      </c>
      <c r="G966" s="43" t="s">
        <v>595</v>
      </c>
      <c r="H966" s="35"/>
      <c r="I966" s="35"/>
      <c r="J966" s="36">
        <v>42283</v>
      </c>
      <c r="K966" s="39">
        <v>15100070</v>
      </c>
      <c r="L966" s="57">
        <v>42310</v>
      </c>
      <c r="M966" s="38"/>
      <c r="N966" s="61"/>
      <c r="O966" s="39" t="s">
        <v>339</v>
      </c>
      <c r="P966" s="30">
        <f t="shared" si="51"/>
        <v>0</v>
      </c>
    </row>
    <row r="967" spans="1:16" x14ac:dyDescent="0.25">
      <c r="A967" s="55">
        <v>42283</v>
      </c>
      <c r="B967" s="43">
        <v>2224</v>
      </c>
      <c r="C967" s="43" t="str">
        <f t="shared" si="50"/>
        <v>2</v>
      </c>
      <c r="D967" s="43" t="s">
        <v>29</v>
      </c>
      <c r="E967" s="43" t="str">
        <f t="shared" si="49"/>
        <v>BOGOTA</v>
      </c>
      <c r="F967" s="33" t="str">
        <f>VLOOKUP(D967,[1]Hoja2!$A$2:$B$90,2,FALSE)</f>
        <v>MARINA DIAZ</v>
      </c>
      <c r="G967" s="43" t="s">
        <v>46</v>
      </c>
      <c r="H967" s="35"/>
      <c r="I967" s="35"/>
      <c r="J967" s="36">
        <v>42283</v>
      </c>
      <c r="K967" s="39">
        <v>15100069</v>
      </c>
      <c r="L967" s="57">
        <v>42310</v>
      </c>
      <c r="M967" s="38"/>
      <c r="N967" s="61"/>
      <c r="O967" s="39" t="s">
        <v>339</v>
      </c>
      <c r="P967" s="30">
        <f t="shared" si="51"/>
        <v>0</v>
      </c>
    </row>
    <row r="968" spans="1:16" x14ac:dyDescent="0.25">
      <c r="A968" s="55">
        <v>42283</v>
      </c>
      <c r="B968" s="43">
        <v>6000790</v>
      </c>
      <c r="C968" s="43" t="str">
        <f t="shared" si="50"/>
        <v>6</v>
      </c>
      <c r="D968" s="43" t="s">
        <v>40</v>
      </c>
      <c r="E968" s="43" t="str">
        <f t="shared" si="49"/>
        <v>CALI</v>
      </c>
      <c r="F968" s="33" t="str">
        <f>VLOOKUP(D968,[1]Hoja2!$A$2:$B$90,2,FALSE)</f>
        <v>DIANA SOFIA OSPINA TOBON</v>
      </c>
      <c r="G968" s="43" t="s">
        <v>588</v>
      </c>
      <c r="H968" s="56"/>
      <c r="I968" s="56"/>
      <c r="J968" s="36">
        <v>42284</v>
      </c>
      <c r="K968" s="39">
        <v>15106077</v>
      </c>
      <c r="L968" s="57">
        <v>42296</v>
      </c>
      <c r="M968" s="38"/>
      <c r="N968" s="38"/>
      <c r="O968" s="39" t="s">
        <v>364</v>
      </c>
      <c r="P968" s="30">
        <f t="shared" si="51"/>
        <v>1</v>
      </c>
    </row>
    <row r="969" spans="1:16" x14ac:dyDescent="0.25">
      <c r="A969" s="55">
        <v>42283</v>
      </c>
      <c r="B969" s="43">
        <v>2220</v>
      </c>
      <c r="C969" s="43" t="str">
        <f t="shared" si="50"/>
        <v>2</v>
      </c>
      <c r="D969" s="43" t="s">
        <v>12</v>
      </c>
      <c r="E969" s="43" t="str">
        <f t="shared" si="49"/>
        <v>BOGOTA</v>
      </c>
      <c r="F969" s="33" t="str">
        <f>VLOOKUP(D969,[1]Hoja2!$A$2:$B$90,2,FALSE)</f>
        <v>NORMA ROCIO GOMEZ</v>
      </c>
      <c r="G969" s="43" t="s">
        <v>600</v>
      </c>
      <c r="H969" s="35"/>
      <c r="I969" s="35"/>
      <c r="J969" s="36">
        <v>42284</v>
      </c>
      <c r="K969" s="39">
        <v>15100079</v>
      </c>
      <c r="L969" s="57">
        <v>42311</v>
      </c>
      <c r="M969" s="38"/>
      <c r="N969" s="61"/>
      <c r="O969" s="39" t="s">
        <v>339</v>
      </c>
      <c r="P969" s="30">
        <f t="shared" si="51"/>
        <v>1</v>
      </c>
    </row>
    <row r="970" spans="1:16" x14ac:dyDescent="0.25">
      <c r="A970" s="55">
        <v>42283</v>
      </c>
      <c r="B970" s="43">
        <v>2202</v>
      </c>
      <c r="C970" s="43" t="str">
        <f t="shared" si="50"/>
        <v>2</v>
      </c>
      <c r="D970" s="43" t="s">
        <v>10</v>
      </c>
      <c r="E970" s="43" t="str">
        <f t="shared" si="49"/>
        <v>BOGOTA</v>
      </c>
      <c r="F970" s="33" t="str">
        <f>VLOOKUP(D970,[1]Hoja2!$A$2:$B$90,2,FALSE)</f>
        <v>FIORELLA FALASCHINI CAVUOTO</v>
      </c>
      <c r="G970" s="43" t="s">
        <v>469</v>
      </c>
      <c r="H970" s="35"/>
      <c r="I970" s="35"/>
      <c r="J970" s="36">
        <v>42284</v>
      </c>
      <c r="K970" s="39">
        <v>15100073</v>
      </c>
      <c r="L970" s="57">
        <v>42311</v>
      </c>
      <c r="M970" s="38"/>
      <c r="N970" s="61"/>
      <c r="O970" s="39" t="s">
        <v>339</v>
      </c>
      <c r="P970" s="30">
        <f t="shared" si="51"/>
        <v>1</v>
      </c>
    </row>
    <row r="971" spans="1:16" x14ac:dyDescent="0.25">
      <c r="A971" s="55">
        <v>42283</v>
      </c>
      <c r="B971" s="43">
        <v>2230</v>
      </c>
      <c r="C971" s="43" t="str">
        <f t="shared" si="50"/>
        <v>2</v>
      </c>
      <c r="D971" s="43" t="s">
        <v>14</v>
      </c>
      <c r="E971" s="43" t="str">
        <f t="shared" si="49"/>
        <v>BOGOTA</v>
      </c>
      <c r="F971" s="33" t="str">
        <f>VLOOKUP(D971,[1]Hoja2!$A$2:$B$90,2,FALSE)</f>
        <v>BEATRIZ BAIN</v>
      </c>
      <c r="G971" s="43" t="s">
        <v>517</v>
      </c>
      <c r="H971" s="35"/>
      <c r="I971" s="35"/>
      <c r="J971" s="36">
        <v>42284</v>
      </c>
      <c r="K971" s="39">
        <v>15100076</v>
      </c>
      <c r="L971" s="57">
        <v>42311</v>
      </c>
      <c r="M971" s="38"/>
      <c r="N971" s="61"/>
      <c r="O971" s="39" t="s">
        <v>339</v>
      </c>
      <c r="P971" s="30">
        <f t="shared" si="51"/>
        <v>1</v>
      </c>
    </row>
    <row r="972" spans="1:16" x14ac:dyDescent="0.25">
      <c r="A972" s="55">
        <v>42283</v>
      </c>
      <c r="B972" s="43">
        <v>2232</v>
      </c>
      <c r="C972" s="43" t="str">
        <f t="shared" si="50"/>
        <v>2</v>
      </c>
      <c r="D972" s="43" t="s">
        <v>9</v>
      </c>
      <c r="E972" s="43" t="str">
        <f t="shared" si="49"/>
        <v>BOGOTA</v>
      </c>
      <c r="F972" s="33" t="str">
        <f>VLOOKUP(D972,[1]Hoja2!$A$2:$B$90,2,FALSE)</f>
        <v>CLARA SANTAMARIA</v>
      </c>
      <c r="G972" s="43" t="s">
        <v>601</v>
      </c>
      <c r="H972" s="56"/>
      <c r="I972" s="56"/>
      <c r="J972" s="36">
        <v>42284</v>
      </c>
      <c r="K972" s="39">
        <v>15100078</v>
      </c>
      <c r="L972" s="57">
        <v>42321</v>
      </c>
      <c r="M972" s="38"/>
      <c r="N972" s="38"/>
      <c r="O972" s="39" t="s">
        <v>364</v>
      </c>
      <c r="P972" s="30">
        <f t="shared" si="51"/>
        <v>1</v>
      </c>
    </row>
    <row r="973" spans="1:16" x14ac:dyDescent="0.25">
      <c r="A973" s="55">
        <v>42283</v>
      </c>
      <c r="B973" s="43">
        <v>2228</v>
      </c>
      <c r="C973" s="43" t="str">
        <f t="shared" si="50"/>
        <v>2</v>
      </c>
      <c r="D973" s="43" t="s">
        <v>10</v>
      </c>
      <c r="E973" s="43" t="str">
        <f t="shared" si="49"/>
        <v>BOGOTA</v>
      </c>
      <c r="F973" s="33" t="str">
        <f>VLOOKUP(D973,[1]Hoja2!$A$2:$B$90,2,FALSE)</f>
        <v>FIORELLA FALASCHINI CAVUOTO</v>
      </c>
      <c r="G973" s="43" t="s">
        <v>551</v>
      </c>
      <c r="H973" s="35"/>
      <c r="I973" s="35"/>
      <c r="J973" s="36">
        <v>42285</v>
      </c>
      <c r="K973" s="39">
        <v>15100080</v>
      </c>
      <c r="L973" s="57">
        <v>42317</v>
      </c>
      <c r="M973" s="38"/>
      <c r="N973" s="61"/>
      <c r="O973" s="39" t="s">
        <v>339</v>
      </c>
      <c r="P973" s="30">
        <f t="shared" si="51"/>
        <v>2</v>
      </c>
    </row>
    <row r="974" spans="1:16" x14ac:dyDescent="0.25">
      <c r="A974" s="55">
        <v>42284</v>
      </c>
      <c r="B974" s="43">
        <v>2231</v>
      </c>
      <c r="C974" s="43" t="str">
        <f t="shared" si="50"/>
        <v>2</v>
      </c>
      <c r="D974" s="43" t="s">
        <v>15</v>
      </c>
      <c r="E974" s="43" t="str">
        <f t="shared" si="49"/>
        <v>BOGOTA</v>
      </c>
      <c r="F974" s="33" t="str">
        <f>VLOOKUP(D974,[1]Hoja2!$A$2:$B$90,2,FALSE)</f>
        <v>ELIZABETH ACOSTA</v>
      </c>
      <c r="G974" s="43" t="s">
        <v>345</v>
      </c>
      <c r="H974" s="56"/>
      <c r="I974" s="56"/>
      <c r="J974" s="36">
        <v>42285</v>
      </c>
      <c r="K974" s="39">
        <v>15100084</v>
      </c>
      <c r="L974" s="57">
        <v>42313</v>
      </c>
      <c r="M974" s="38"/>
      <c r="N974" s="38"/>
      <c r="O974" s="39" t="s">
        <v>364</v>
      </c>
      <c r="P974" s="30">
        <f t="shared" si="51"/>
        <v>1</v>
      </c>
    </row>
    <row r="975" spans="1:16" x14ac:dyDescent="0.25">
      <c r="A975" s="55">
        <v>42284</v>
      </c>
      <c r="B975" s="43">
        <v>2240</v>
      </c>
      <c r="C975" s="43" t="str">
        <f t="shared" si="50"/>
        <v>2</v>
      </c>
      <c r="D975" s="43" t="s">
        <v>128</v>
      </c>
      <c r="E975" s="43" t="str">
        <f t="shared" si="49"/>
        <v>BOGOTA</v>
      </c>
      <c r="F975" s="33" t="str">
        <f>VLOOKUP(D975,[1]Hoja2!$A$2:$B$90,2,FALSE)</f>
        <v>DIANA CAROLINA RAMOS</v>
      </c>
      <c r="G975" s="43" t="s">
        <v>602</v>
      </c>
      <c r="H975" s="56"/>
      <c r="I975" s="56"/>
      <c r="J975" s="36">
        <v>42285</v>
      </c>
      <c r="K975" s="39">
        <v>15100085</v>
      </c>
      <c r="L975" s="57">
        <v>42313</v>
      </c>
      <c r="M975" s="38"/>
      <c r="N975" s="38"/>
      <c r="O975" s="39" t="s">
        <v>364</v>
      </c>
      <c r="P975" s="30">
        <f t="shared" si="51"/>
        <v>1</v>
      </c>
    </row>
    <row r="976" spans="1:16" x14ac:dyDescent="0.25">
      <c r="A976" s="55">
        <v>42285</v>
      </c>
      <c r="B976" s="43">
        <v>2243</v>
      </c>
      <c r="C976" s="43" t="str">
        <f t="shared" si="50"/>
        <v>2</v>
      </c>
      <c r="D976" s="43" t="s">
        <v>50</v>
      </c>
      <c r="E976" s="43" t="str">
        <f t="shared" si="49"/>
        <v>BOGOTA</v>
      </c>
      <c r="F976" s="33" t="str">
        <f>VLOOKUP(D976,[1]Hoja2!$A$2:$B$90,2,FALSE)</f>
        <v>DIANA PAOLA GOMEZ MARTINEZ</v>
      </c>
      <c r="G976" s="43" t="s">
        <v>603</v>
      </c>
      <c r="H976" s="56"/>
      <c r="I976" s="56"/>
      <c r="J976" s="36">
        <v>42285</v>
      </c>
      <c r="K976" s="39">
        <v>15100086</v>
      </c>
      <c r="L976" s="57">
        <v>42296</v>
      </c>
      <c r="M976" s="38"/>
      <c r="N976" s="38"/>
      <c r="O976" s="39" t="s">
        <v>364</v>
      </c>
      <c r="P976" s="30">
        <f t="shared" si="51"/>
        <v>0</v>
      </c>
    </row>
    <row r="977" spans="1:16" x14ac:dyDescent="0.25">
      <c r="A977" s="55">
        <v>42285</v>
      </c>
      <c r="B977" s="43">
        <v>2233</v>
      </c>
      <c r="C977" s="43" t="str">
        <f t="shared" si="50"/>
        <v>2</v>
      </c>
      <c r="D977" s="43" t="s">
        <v>10</v>
      </c>
      <c r="E977" s="43" t="str">
        <f t="shared" si="49"/>
        <v>BOGOTA</v>
      </c>
      <c r="F977" s="33" t="str">
        <f>VLOOKUP(D977,[1]Hoja2!$A$2:$B$90,2,FALSE)</f>
        <v>FIORELLA FALASCHINI CAVUOTO</v>
      </c>
      <c r="G977" s="43" t="s">
        <v>462</v>
      </c>
      <c r="H977" s="35"/>
      <c r="I977" s="35"/>
      <c r="J977" s="36">
        <v>42286</v>
      </c>
      <c r="K977" s="39">
        <v>15100089</v>
      </c>
      <c r="L977" s="57">
        <v>42313</v>
      </c>
      <c r="M977" s="38"/>
      <c r="N977" s="61"/>
      <c r="O977" s="39" t="s">
        <v>339</v>
      </c>
      <c r="P977" s="30">
        <f t="shared" si="51"/>
        <v>1</v>
      </c>
    </row>
    <row r="978" spans="1:16" x14ac:dyDescent="0.25">
      <c r="A978" s="55">
        <v>42285</v>
      </c>
      <c r="B978" s="43">
        <v>2241</v>
      </c>
      <c r="C978" s="43" t="str">
        <f t="shared" si="50"/>
        <v>2</v>
      </c>
      <c r="D978" s="43" t="s">
        <v>10</v>
      </c>
      <c r="E978" s="43" t="str">
        <f t="shared" si="49"/>
        <v>BOGOTA</v>
      </c>
      <c r="F978" s="33" t="str">
        <f>VLOOKUP(D978,[1]Hoja2!$A$2:$B$90,2,FALSE)</f>
        <v>FIORELLA FALASCHINI CAVUOTO</v>
      </c>
      <c r="G978" s="43" t="s">
        <v>462</v>
      </c>
      <c r="H978" s="35"/>
      <c r="I978" s="35"/>
      <c r="J978" s="36">
        <v>42286</v>
      </c>
      <c r="K978" s="39">
        <v>15100090</v>
      </c>
      <c r="L978" s="57">
        <v>42313</v>
      </c>
      <c r="M978" s="38"/>
      <c r="N978" s="61"/>
      <c r="O978" s="39" t="s">
        <v>339</v>
      </c>
      <c r="P978" s="30">
        <f t="shared" si="51"/>
        <v>1</v>
      </c>
    </row>
    <row r="979" spans="1:16" x14ac:dyDescent="0.25">
      <c r="A979" s="55">
        <v>42285</v>
      </c>
      <c r="B979" s="43">
        <v>2244</v>
      </c>
      <c r="C979" s="43" t="str">
        <f t="shared" si="50"/>
        <v>2</v>
      </c>
      <c r="D979" s="43" t="s">
        <v>10</v>
      </c>
      <c r="E979" s="43" t="str">
        <f t="shared" si="49"/>
        <v>BOGOTA</v>
      </c>
      <c r="F979" s="33" t="str">
        <f>VLOOKUP(D979,[1]Hoja2!$A$2:$B$90,2,FALSE)</f>
        <v>FIORELLA FALASCHINI CAVUOTO</v>
      </c>
      <c r="G979" s="43" t="s">
        <v>464</v>
      </c>
      <c r="H979" s="35"/>
      <c r="I979" s="35"/>
      <c r="J979" s="36">
        <v>42286</v>
      </c>
      <c r="K979" s="39">
        <v>15100087</v>
      </c>
      <c r="L979" s="57">
        <v>42313</v>
      </c>
      <c r="M979" s="38"/>
      <c r="N979" s="61"/>
      <c r="O979" s="39" t="s">
        <v>339</v>
      </c>
      <c r="P979" s="30">
        <f t="shared" si="51"/>
        <v>1</v>
      </c>
    </row>
    <row r="980" spans="1:16" x14ac:dyDescent="0.25">
      <c r="A980" s="55">
        <v>42285</v>
      </c>
      <c r="B980" s="43">
        <v>2248</v>
      </c>
      <c r="C980" s="43" t="str">
        <f t="shared" si="50"/>
        <v>2</v>
      </c>
      <c r="D980" s="43" t="s">
        <v>14</v>
      </c>
      <c r="E980" s="43" t="str">
        <f t="shared" si="49"/>
        <v>BOGOTA</v>
      </c>
      <c r="F980" s="33" t="str">
        <f>VLOOKUP(D980,[1]Hoja2!$A$2:$B$90,2,FALSE)</f>
        <v>BEATRIZ BAIN</v>
      </c>
      <c r="G980" s="43" t="s">
        <v>517</v>
      </c>
      <c r="H980" s="35"/>
      <c r="I980" s="35"/>
      <c r="J980" s="36">
        <v>42286</v>
      </c>
      <c r="K980" s="39">
        <v>15100091</v>
      </c>
      <c r="L980" s="57">
        <v>42313</v>
      </c>
      <c r="M980" s="38"/>
      <c r="N980" s="61"/>
      <c r="O980" s="39" t="s">
        <v>339</v>
      </c>
      <c r="P980" s="30">
        <f t="shared" si="51"/>
        <v>1</v>
      </c>
    </row>
    <row r="981" spans="1:16" s="63" customFormat="1" x14ac:dyDescent="0.25">
      <c r="A981" s="32">
        <v>42286</v>
      </c>
      <c r="B981" s="33">
        <v>2250</v>
      </c>
      <c r="C981" s="43" t="str">
        <f t="shared" si="50"/>
        <v>2</v>
      </c>
      <c r="D981" s="33" t="s">
        <v>69</v>
      </c>
      <c r="E981" s="33" t="str">
        <f t="shared" si="49"/>
        <v>BOGOTA</v>
      </c>
      <c r="F981" s="33" t="str">
        <f>VLOOKUP(D981,[1]Hoja2!$A$2:$B$90,2,FALSE)</f>
        <v>PATRICIA LOPERA GUZMAN</v>
      </c>
      <c r="G981" s="33" t="s">
        <v>598</v>
      </c>
      <c r="H981" s="35"/>
      <c r="I981" s="35"/>
      <c r="J981" s="36">
        <v>42290</v>
      </c>
      <c r="K981" s="37">
        <v>15100093</v>
      </c>
      <c r="L981" s="36">
        <v>42317</v>
      </c>
      <c r="M981" s="38"/>
      <c r="N981" s="62"/>
      <c r="O981" s="37" t="s">
        <v>364</v>
      </c>
      <c r="P981" s="30">
        <f t="shared" si="51"/>
        <v>4</v>
      </c>
    </row>
    <row r="982" spans="1:16" x14ac:dyDescent="0.25">
      <c r="A982" s="55">
        <v>42286</v>
      </c>
      <c r="B982" s="43">
        <v>2251</v>
      </c>
      <c r="C982" s="43" t="str">
        <f t="shared" si="50"/>
        <v>2</v>
      </c>
      <c r="D982" s="43" t="s">
        <v>9</v>
      </c>
      <c r="E982" s="43" t="str">
        <f t="shared" si="49"/>
        <v>BOGOTA</v>
      </c>
      <c r="F982" s="33" t="str">
        <f>VLOOKUP(D982,[1]Hoja2!$A$2:$B$90,2,FALSE)</f>
        <v>CLARA SANTAMARIA</v>
      </c>
      <c r="G982" s="43" t="s">
        <v>458</v>
      </c>
      <c r="H982" s="56"/>
      <c r="I982" s="56"/>
      <c r="J982" s="36">
        <v>42286</v>
      </c>
      <c r="K982" s="39">
        <v>15100092</v>
      </c>
      <c r="L982" s="57">
        <v>42313</v>
      </c>
      <c r="M982" s="38"/>
      <c r="N982" s="38"/>
      <c r="O982" s="39" t="s">
        <v>364</v>
      </c>
      <c r="P982" s="30">
        <f t="shared" si="51"/>
        <v>0</v>
      </c>
    </row>
    <row r="983" spans="1:16" s="63" customFormat="1" x14ac:dyDescent="0.25">
      <c r="A983" s="32">
        <v>42286</v>
      </c>
      <c r="B983" s="33">
        <v>2217</v>
      </c>
      <c r="C983" s="43" t="str">
        <f t="shared" si="50"/>
        <v>2</v>
      </c>
      <c r="D983" s="33" t="s">
        <v>37</v>
      </c>
      <c r="E983" s="33" t="str">
        <f t="shared" si="49"/>
        <v>BOGOTA</v>
      </c>
      <c r="F983" s="33" t="str">
        <f>VLOOKUP(D983,[1]Hoja2!$A$2:$B$90,2,FALSE)</f>
        <v>SANDRA DAZA</v>
      </c>
      <c r="G983" s="33" t="s">
        <v>524</v>
      </c>
      <c r="H983" s="35">
        <f>VLOOKUP(B983,[1]Hoja9!$C$3:$M$636,5,)</f>
        <v>42286</v>
      </c>
      <c r="I983" s="35">
        <f>VLOOKUP(B983,[1]Hoja9!$C$3:$M$636,6,)</f>
        <v>42293</v>
      </c>
      <c r="J983" s="36">
        <v>42297</v>
      </c>
      <c r="K983" s="37">
        <v>15100115</v>
      </c>
      <c r="L983" s="36">
        <v>42324</v>
      </c>
      <c r="M983" s="38"/>
      <c r="N983" s="61" t="str">
        <f>VLOOKUP(B983,[1]Hoja9!$C$3:$M$636,11,)</f>
        <v>ACABADO PAÑOS MENOS DOS DIAS FIN DE SEMANA</v>
      </c>
      <c r="O983" s="37" t="s">
        <v>339</v>
      </c>
      <c r="P983" s="30">
        <f t="shared" si="51"/>
        <v>11</v>
      </c>
    </row>
    <row r="984" spans="1:16" s="63" customFormat="1" x14ac:dyDescent="0.25">
      <c r="A984" s="32">
        <v>42286</v>
      </c>
      <c r="B984" s="33">
        <v>8001096</v>
      </c>
      <c r="C984" s="43" t="str">
        <f t="shared" si="50"/>
        <v>8</v>
      </c>
      <c r="D984" s="33" t="s">
        <v>41</v>
      </c>
      <c r="E984" s="33" t="str">
        <f t="shared" si="49"/>
        <v>MEDELLIN</v>
      </c>
      <c r="F984" s="33" t="str">
        <f>VLOOKUP(D984,[1]Hoja2!$A$2:$B$90,2,FALSE)</f>
        <v>ALEJANDRA EUGENIA LONDOÑO OROZCO</v>
      </c>
      <c r="G984" s="33" t="s">
        <v>53</v>
      </c>
      <c r="H984" s="35"/>
      <c r="I984" s="35"/>
      <c r="J984" s="36">
        <v>42290</v>
      </c>
      <c r="K984" s="37">
        <v>15108096</v>
      </c>
      <c r="L984" s="36">
        <v>42317</v>
      </c>
      <c r="M984" s="38"/>
      <c r="N984" s="61"/>
      <c r="O984" s="37" t="s">
        <v>339</v>
      </c>
      <c r="P984" s="30">
        <f t="shared" si="51"/>
        <v>4</v>
      </c>
    </row>
    <row r="985" spans="1:16" s="63" customFormat="1" x14ac:dyDescent="0.25">
      <c r="A985" s="32">
        <v>42286</v>
      </c>
      <c r="B985" s="33">
        <v>2158</v>
      </c>
      <c r="C985" s="43" t="str">
        <f t="shared" si="50"/>
        <v>2</v>
      </c>
      <c r="D985" s="33" t="s">
        <v>15</v>
      </c>
      <c r="E985" s="33" t="str">
        <f t="shared" si="49"/>
        <v>BOGOTA</v>
      </c>
      <c r="F985" s="33" t="str">
        <f>VLOOKUP(D985,[1]Hoja2!$A$2:$B$90,2,FALSE)</f>
        <v>ELIZABETH ACOSTA</v>
      </c>
      <c r="G985" s="33" t="s">
        <v>604</v>
      </c>
      <c r="H985" s="35"/>
      <c r="I985" s="35"/>
      <c r="J985" s="36">
        <v>42290</v>
      </c>
      <c r="K985" s="37">
        <v>15100094</v>
      </c>
      <c r="L985" s="36">
        <v>42317</v>
      </c>
      <c r="M985" s="38"/>
      <c r="N985" s="61"/>
      <c r="O985" s="37" t="s">
        <v>339</v>
      </c>
      <c r="P985" s="30">
        <f t="shared" si="51"/>
        <v>4</v>
      </c>
    </row>
    <row r="986" spans="1:16" s="63" customFormat="1" x14ac:dyDescent="0.25">
      <c r="A986" s="32">
        <v>42286</v>
      </c>
      <c r="B986" s="33">
        <v>6000793</v>
      </c>
      <c r="C986" s="43" t="str">
        <f t="shared" si="50"/>
        <v>6</v>
      </c>
      <c r="D986" s="33" t="s">
        <v>45</v>
      </c>
      <c r="E986" s="33" t="str">
        <f t="shared" si="49"/>
        <v>CALI</v>
      </c>
      <c r="F986" s="33" t="str">
        <f>VLOOKUP(D986,[1]Hoja2!$A$2:$B$90,2,FALSE)</f>
        <v>TATIANA FRANCO</v>
      </c>
      <c r="G986" s="33" t="s">
        <v>605</v>
      </c>
      <c r="H986" s="35"/>
      <c r="I986" s="35"/>
      <c r="J986" s="36">
        <v>42290</v>
      </c>
      <c r="K986" s="37">
        <v>15106099</v>
      </c>
      <c r="L986" s="36">
        <v>42328</v>
      </c>
      <c r="M986" s="38"/>
      <c r="N986" s="62"/>
      <c r="O986" s="37" t="s">
        <v>364</v>
      </c>
      <c r="P986" s="30">
        <f t="shared" si="51"/>
        <v>4</v>
      </c>
    </row>
    <row r="987" spans="1:16" s="63" customFormat="1" x14ac:dyDescent="0.25">
      <c r="A987" s="32">
        <v>42286</v>
      </c>
      <c r="B987" s="33">
        <v>6000792</v>
      </c>
      <c r="C987" s="43" t="str">
        <f t="shared" si="50"/>
        <v>6</v>
      </c>
      <c r="D987" s="33" t="s">
        <v>40</v>
      </c>
      <c r="E987" s="33" t="str">
        <f t="shared" si="49"/>
        <v>CALI</v>
      </c>
      <c r="F987" s="33" t="str">
        <f>VLOOKUP(D987,[1]Hoja2!$A$2:$B$90,2,FALSE)</f>
        <v>DIANA SOFIA OSPINA TOBON</v>
      </c>
      <c r="G987" s="33" t="s">
        <v>569</v>
      </c>
      <c r="H987" s="35"/>
      <c r="I987" s="35"/>
      <c r="J987" s="36">
        <v>42290</v>
      </c>
      <c r="K987" s="37">
        <v>15106095</v>
      </c>
      <c r="L987" s="36">
        <v>42317</v>
      </c>
      <c r="M987" s="38"/>
      <c r="N987" s="62"/>
      <c r="O987" s="37" t="s">
        <v>364</v>
      </c>
      <c r="P987" s="30">
        <f t="shared" si="51"/>
        <v>4</v>
      </c>
    </row>
    <row r="988" spans="1:16" s="63" customFormat="1" x14ac:dyDescent="0.25">
      <c r="A988" s="32">
        <v>42286</v>
      </c>
      <c r="B988" s="33">
        <v>6000794</v>
      </c>
      <c r="C988" s="43" t="str">
        <f t="shared" si="50"/>
        <v>6</v>
      </c>
      <c r="D988" s="33" t="s">
        <v>40</v>
      </c>
      <c r="E988" s="33" t="str">
        <f t="shared" si="49"/>
        <v>CALI</v>
      </c>
      <c r="F988" s="33" t="str">
        <f>VLOOKUP(D988,[1]Hoja2!$A$2:$B$90,2,FALSE)</f>
        <v>DIANA SOFIA OSPINA TOBON</v>
      </c>
      <c r="G988" s="33" t="s">
        <v>588</v>
      </c>
      <c r="H988" s="35"/>
      <c r="I988" s="35"/>
      <c r="J988" s="36">
        <v>42290</v>
      </c>
      <c r="K988" s="37">
        <v>15106097</v>
      </c>
      <c r="L988" s="36">
        <v>42300</v>
      </c>
      <c r="M988" s="38"/>
      <c r="N988" s="62"/>
      <c r="O988" s="37" t="s">
        <v>364</v>
      </c>
      <c r="P988" s="30">
        <f t="shared" si="51"/>
        <v>4</v>
      </c>
    </row>
    <row r="989" spans="1:16" x14ac:dyDescent="0.25">
      <c r="A989" s="55">
        <v>42290</v>
      </c>
      <c r="B989" s="43">
        <v>2173</v>
      </c>
      <c r="C989" s="43" t="str">
        <f t="shared" si="50"/>
        <v>2</v>
      </c>
      <c r="D989" s="43" t="s">
        <v>15</v>
      </c>
      <c r="E989" s="43" t="str">
        <f t="shared" si="49"/>
        <v>BOGOTA</v>
      </c>
      <c r="F989" s="33" t="str">
        <f>VLOOKUP(D989,[1]Hoja2!$A$2:$B$90,2,FALSE)</f>
        <v>ELIZABETH ACOSTA</v>
      </c>
      <c r="G989" s="43" t="s">
        <v>606</v>
      </c>
      <c r="H989" s="35"/>
      <c r="I989" s="35"/>
      <c r="J989" s="36" t="s">
        <v>241</v>
      </c>
      <c r="K989" s="69" t="s">
        <v>241</v>
      </c>
      <c r="L989" s="69"/>
      <c r="M989" s="38"/>
      <c r="N989" s="61"/>
      <c r="O989" s="39" t="s">
        <v>339</v>
      </c>
      <c r="P989" s="30" t="e">
        <f t="shared" si="51"/>
        <v>#VALUE!</v>
      </c>
    </row>
    <row r="990" spans="1:16" x14ac:dyDescent="0.25">
      <c r="A990" s="55">
        <v>42290</v>
      </c>
      <c r="B990" s="43">
        <v>1391</v>
      </c>
      <c r="C990" s="43" t="str">
        <f t="shared" si="50"/>
        <v>1</v>
      </c>
      <c r="D990" s="43" t="s">
        <v>35</v>
      </c>
      <c r="E990" s="43" t="str">
        <f>IF(C990="1",$M$3,IF(C990="6",$M$4,IF(C990="8",$M$5,"")))</f>
        <v>BOGOTA</v>
      </c>
      <c r="F990" s="33" t="str">
        <f>VLOOKUP(D990,[1]Hoja2!$A$2:$B$90,2,FALSE)</f>
        <v>JAVIER RAMIREZ</v>
      </c>
      <c r="G990" s="43" t="s">
        <v>607</v>
      </c>
      <c r="H990" s="35"/>
      <c r="I990" s="35"/>
      <c r="J990" s="36" t="s">
        <v>241</v>
      </c>
      <c r="K990" s="69" t="s">
        <v>241</v>
      </c>
      <c r="L990" s="69"/>
      <c r="M990" s="38"/>
      <c r="N990" s="61"/>
      <c r="O990" s="39" t="s">
        <v>339</v>
      </c>
      <c r="P990" s="30" t="e">
        <f t="shared" si="51"/>
        <v>#VALUE!</v>
      </c>
    </row>
    <row r="991" spans="1:16" x14ac:dyDescent="0.25">
      <c r="A991" s="55">
        <v>42290</v>
      </c>
      <c r="B991" s="43">
        <v>6</v>
      </c>
      <c r="C991" s="43" t="str">
        <f t="shared" si="50"/>
        <v>6</v>
      </c>
      <c r="D991" s="43" t="s">
        <v>35</v>
      </c>
      <c r="E991" s="43" t="s">
        <v>90</v>
      </c>
      <c r="F991" s="33" t="str">
        <f>VLOOKUP(D991,[1]Hoja2!$A$2:$B$90,2,FALSE)</f>
        <v>JAVIER RAMIREZ</v>
      </c>
      <c r="G991" s="43" t="s">
        <v>608</v>
      </c>
      <c r="H991" s="56"/>
      <c r="I991" s="56"/>
      <c r="J991" s="36">
        <v>42292</v>
      </c>
      <c r="K991" s="39">
        <v>15100106</v>
      </c>
      <c r="L991" s="57">
        <v>42320</v>
      </c>
      <c r="M991" s="38"/>
      <c r="N991" s="38"/>
      <c r="O991" s="39" t="s">
        <v>364</v>
      </c>
      <c r="P991" s="30">
        <f t="shared" si="51"/>
        <v>2</v>
      </c>
    </row>
    <row r="992" spans="1:16" x14ac:dyDescent="0.25">
      <c r="A992" s="55">
        <v>42290</v>
      </c>
      <c r="B992" s="43">
        <v>2164</v>
      </c>
      <c r="C992" s="43" t="str">
        <f t="shared" si="50"/>
        <v>2</v>
      </c>
      <c r="D992" s="43" t="s">
        <v>40</v>
      </c>
      <c r="E992" s="43" t="str">
        <f t="shared" ref="E992:E1006" si="52">IF(C992="2",$M$3,IF(C992="6",$M$4,IF(C992="8",$M$5,"")))</f>
        <v>BOGOTA</v>
      </c>
      <c r="F992" s="33" t="str">
        <f>VLOOKUP(D992,[1]Hoja2!$A$2:$B$90,2,FALSE)</f>
        <v>DIANA SOFIA OSPINA TOBON</v>
      </c>
      <c r="G992" s="43" t="s">
        <v>588</v>
      </c>
      <c r="H992" s="35"/>
      <c r="I992" s="35"/>
      <c r="J992" s="36">
        <v>42290</v>
      </c>
      <c r="K992" s="39">
        <v>15106098</v>
      </c>
      <c r="L992" s="57">
        <v>42317</v>
      </c>
      <c r="M992" s="38"/>
      <c r="N992" s="61"/>
      <c r="O992" s="39" t="s">
        <v>339</v>
      </c>
      <c r="P992" s="30">
        <f t="shared" si="51"/>
        <v>0</v>
      </c>
    </row>
    <row r="993" spans="1:16" x14ac:dyDescent="0.25">
      <c r="A993" s="55">
        <v>42290</v>
      </c>
      <c r="B993" s="43">
        <v>6000796</v>
      </c>
      <c r="C993" s="43" t="str">
        <f t="shared" si="50"/>
        <v>6</v>
      </c>
      <c r="D993" s="43" t="s">
        <v>40</v>
      </c>
      <c r="E993" s="43" t="str">
        <f t="shared" si="52"/>
        <v>CALI</v>
      </c>
      <c r="F993" s="33" t="str">
        <f>VLOOKUP(D993,[1]Hoja2!$A$2:$B$90,2,FALSE)</f>
        <v>DIANA SOFIA OSPINA TOBON</v>
      </c>
      <c r="G993" s="43" t="s">
        <v>588</v>
      </c>
      <c r="H993" s="35"/>
      <c r="I993" s="35"/>
      <c r="J993" s="36">
        <v>42290</v>
      </c>
      <c r="K993" s="39">
        <v>15106100</v>
      </c>
      <c r="L993" s="57">
        <v>42317</v>
      </c>
      <c r="M993" s="38"/>
      <c r="N993" s="61"/>
      <c r="O993" s="39" t="s">
        <v>339</v>
      </c>
      <c r="P993" s="30">
        <f t="shared" si="51"/>
        <v>0</v>
      </c>
    </row>
    <row r="994" spans="1:16" x14ac:dyDescent="0.25">
      <c r="A994" s="55">
        <v>42290</v>
      </c>
      <c r="B994" s="43">
        <v>2162</v>
      </c>
      <c r="C994" s="43" t="str">
        <f t="shared" si="50"/>
        <v>2</v>
      </c>
      <c r="D994" s="43" t="s">
        <v>9</v>
      </c>
      <c r="E994" s="43" t="str">
        <f t="shared" si="52"/>
        <v>BOGOTA</v>
      </c>
      <c r="F994" s="33" t="str">
        <f>VLOOKUP(D994,[1]Hoja2!$A$2:$B$90,2,FALSE)</f>
        <v>CLARA SANTAMARIA</v>
      </c>
      <c r="G994" s="43" t="s">
        <v>578</v>
      </c>
      <c r="H994" s="56"/>
      <c r="I994" s="56"/>
      <c r="J994" s="36">
        <v>42290</v>
      </c>
      <c r="K994" s="39">
        <v>15100101</v>
      </c>
      <c r="L994" s="57">
        <v>42317</v>
      </c>
      <c r="M994" s="38"/>
      <c r="N994" s="38"/>
      <c r="O994" s="39" t="s">
        <v>364</v>
      </c>
      <c r="P994" s="30">
        <f t="shared" si="51"/>
        <v>0</v>
      </c>
    </row>
    <row r="995" spans="1:16" ht="30" x14ac:dyDescent="0.25">
      <c r="A995" s="55">
        <v>42290</v>
      </c>
      <c r="B995" s="43">
        <v>2259</v>
      </c>
      <c r="C995" s="43" t="str">
        <f t="shared" si="50"/>
        <v>2</v>
      </c>
      <c r="D995" s="43" t="s">
        <v>9</v>
      </c>
      <c r="E995" s="43" t="str">
        <f t="shared" si="52"/>
        <v>BOGOTA</v>
      </c>
      <c r="F995" s="33" t="str">
        <f>VLOOKUP(D995,[1]Hoja2!$A$2:$B$90,2,FALSE)</f>
        <v>CLARA SANTAMARIA</v>
      </c>
      <c r="G995" s="43" t="s">
        <v>578</v>
      </c>
      <c r="H995" s="35">
        <f>VLOOKUP(B995,[1]Hoja9!$C$3:$M$636,5,)</f>
        <v>42291</v>
      </c>
      <c r="I995" s="35">
        <f>VLOOKUP(B995,[1]Hoja9!$C$3:$M$636,6,)</f>
        <v>42296</v>
      </c>
      <c r="J995" s="36">
        <v>42297</v>
      </c>
      <c r="K995" s="39">
        <v>15100114</v>
      </c>
      <c r="L995" s="57">
        <v>42324</v>
      </c>
      <c r="M995" s="38"/>
      <c r="N995" s="61" t="str">
        <f>VLOOKUP(B995,[1]Hoja9!$C$3:$M$636,11,)</f>
        <v>STOCK DE PANTALLAS AUT POR JRC FALTABA TIPO DE PROYECTO ( DON ALFREDO SIERRA AUT RADICAR COMO OBSEQUIO)</v>
      </c>
      <c r="O995" s="39" t="s">
        <v>339</v>
      </c>
      <c r="P995" s="30">
        <f t="shared" si="51"/>
        <v>7</v>
      </c>
    </row>
    <row r="996" spans="1:16" x14ac:dyDescent="0.25">
      <c r="A996" s="55">
        <v>42290</v>
      </c>
      <c r="B996" s="43">
        <v>8001100</v>
      </c>
      <c r="C996" s="43" t="str">
        <f t="shared" si="50"/>
        <v>8</v>
      </c>
      <c r="D996" s="43" t="s">
        <v>11</v>
      </c>
      <c r="E996" s="43" t="str">
        <f t="shared" si="52"/>
        <v>MEDELLIN</v>
      </c>
      <c r="F996" s="33" t="str">
        <f>VLOOKUP(D996,[1]Hoja2!$A$2:$B$90,2,FALSE)</f>
        <v>LUZ STELLA CASTRO LOPERA</v>
      </c>
      <c r="G996" s="43" t="s">
        <v>168</v>
      </c>
      <c r="H996" s="35"/>
      <c r="I996" s="35"/>
      <c r="J996" s="36">
        <v>42291</v>
      </c>
      <c r="K996" s="39">
        <v>15108102</v>
      </c>
      <c r="L996" s="57">
        <v>42318</v>
      </c>
      <c r="M996" s="38"/>
      <c r="N996" s="61"/>
      <c r="O996" s="39" t="s">
        <v>339</v>
      </c>
      <c r="P996" s="30">
        <f t="shared" si="51"/>
        <v>1</v>
      </c>
    </row>
    <row r="997" spans="1:16" x14ac:dyDescent="0.25">
      <c r="A997" s="55">
        <v>42290</v>
      </c>
      <c r="B997" s="43">
        <v>2257</v>
      </c>
      <c r="C997" s="43" t="str">
        <f t="shared" si="50"/>
        <v>2</v>
      </c>
      <c r="D997" s="43" t="s">
        <v>35</v>
      </c>
      <c r="E997" s="43" t="str">
        <f t="shared" si="52"/>
        <v>BOGOTA</v>
      </c>
      <c r="F997" s="33" t="str">
        <f>VLOOKUP(D997,[1]Hoja2!$A$2:$B$90,2,FALSE)</f>
        <v>JAVIER RAMIREZ</v>
      </c>
      <c r="G997" s="43" t="s">
        <v>609</v>
      </c>
      <c r="H997" s="35"/>
      <c r="I997" s="35"/>
      <c r="J997" s="36">
        <v>42291</v>
      </c>
      <c r="K997" s="39">
        <v>15100104</v>
      </c>
      <c r="L997" s="57">
        <v>42303</v>
      </c>
      <c r="M997" s="38"/>
      <c r="N997" s="61"/>
      <c r="O997" s="39" t="s">
        <v>339</v>
      </c>
      <c r="P997" s="30">
        <f t="shared" si="51"/>
        <v>1</v>
      </c>
    </row>
    <row r="998" spans="1:16" x14ac:dyDescent="0.25">
      <c r="A998" s="55">
        <v>42290</v>
      </c>
      <c r="B998" s="43">
        <v>6000797</v>
      </c>
      <c r="C998" s="43" t="str">
        <f t="shared" si="50"/>
        <v>6</v>
      </c>
      <c r="D998" s="43" t="s">
        <v>40</v>
      </c>
      <c r="E998" s="43" t="str">
        <f t="shared" si="52"/>
        <v>CALI</v>
      </c>
      <c r="F998" s="33" t="str">
        <f>VLOOKUP(D998,[1]Hoja2!$A$2:$B$90,2,FALSE)</f>
        <v>DIANA SOFIA OSPINA TOBON</v>
      </c>
      <c r="G998" s="43" t="s">
        <v>610</v>
      </c>
      <c r="H998" s="56"/>
      <c r="I998" s="56"/>
      <c r="J998" s="36">
        <v>42291</v>
      </c>
      <c r="K998" s="39">
        <v>15106103</v>
      </c>
      <c r="L998" s="57">
        <v>42318</v>
      </c>
      <c r="M998" s="38"/>
      <c r="N998" s="38"/>
      <c r="O998" s="39" t="s">
        <v>364</v>
      </c>
      <c r="P998" s="30">
        <f t="shared" si="51"/>
        <v>1</v>
      </c>
    </row>
    <row r="999" spans="1:16" x14ac:dyDescent="0.25">
      <c r="A999" s="55">
        <v>42291</v>
      </c>
      <c r="B999" s="43">
        <v>2214</v>
      </c>
      <c r="C999" s="43" t="str">
        <f t="shared" si="50"/>
        <v>2</v>
      </c>
      <c r="D999" s="43" t="s">
        <v>38</v>
      </c>
      <c r="E999" s="43" t="str">
        <f t="shared" si="52"/>
        <v>BOGOTA</v>
      </c>
      <c r="F999" s="33" t="str">
        <f>VLOOKUP(D999,[1]Hoja2!$A$2:$B$90,2,FALSE)</f>
        <v>SANTIAGO VENGOECHEA</v>
      </c>
      <c r="G999" s="43" t="s">
        <v>611</v>
      </c>
      <c r="H999" s="35"/>
      <c r="I999" s="35"/>
      <c r="J999" s="36">
        <v>42292</v>
      </c>
      <c r="K999" s="39">
        <v>15100105</v>
      </c>
      <c r="L999" s="57">
        <v>42331</v>
      </c>
      <c r="M999" s="38"/>
      <c r="N999" s="61"/>
      <c r="O999" s="39" t="s">
        <v>339</v>
      </c>
      <c r="P999" s="30">
        <f t="shared" si="51"/>
        <v>1</v>
      </c>
    </row>
    <row r="1000" spans="1:16" x14ac:dyDescent="0.25">
      <c r="A1000" s="55">
        <v>42291</v>
      </c>
      <c r="B1000" s="43">
        <v>2237</v>
      </c>
      <c r="C1000" s="43" t="str">
        <f t="shared" si="50"/>
        <v>2</v>
      </c>
      <c r="D1000" s="43" t="s">
        <v>10</v>
      </c>
      <c r="E1000" s="43" t="str">
        <f t="shared" si="52"/>
        <v>BOGOTA</v>
      </c>
      <c r="F1000" s="33" t="str">
        <f>VLOOKUP(D1000,[1]Hoja2!$A$2:$B$90,2,FALSE)</f>
        <v>FIORELLA FALASCHINI CAVUOTO</v>
      </c>
      <c r="G1000" s="43" t="s">
        <v>551</v>
      </c>
      <c r="H1000" s="35"/>
      <c r="I1000" s="35"/>
      <c r="J1000" s="36" t="s">
        <v>241</v>
      </c>
      <c r="K1000" s="69" t="s">
        <v>241</v>
      </c>
      <c r="L1000" s="69"/>
      <c r="M1000" s="38"/>
      <c r="N1000" s="61"/>
      <c r="O1000" s="39" t="s">
        <v>339</v>
      </c>
      <c r="P1000" s="30" t="e">
        <f t="shared" si="51"/>
        <v>#VALUE!</v>
      </c>
    </row>
    <row r="1001" spans="1:16" s="63" customFormat="1" x14ac:dyDescent="0.25">
      <c r="A1001" s="32">
        <v>42291</v>
      </c>
      <c r="B1001" s="33">
        <v>2263</v>
      </c>
      <c r="C1001" s="43" t="str">
        <f t="shared" si="50"/>
        <v>2</v>
      </c>
      <c r="D1001" s="33" t="s">
        <v>10</v>
      </c>
      <c r="E1001" s="33" t="str">
        <f t="shared" si="52"/>
        <v>BOGOTA</v>
      </c>
      <c r="F1001" s="33" t="str">
        <f>VLOOKUP(D1001,[1]Hoja2!$A$2:$B$90,2,FALSE)</f>
        <v>FIORELLA FALASCHINI CAVUOTO</v>
      </c>
      <c r="G1001" s="33" t="s">
        <v>551</v>
      </c>
      <c r="H1001" s="35"/>
      <c r="I1001" s="35"/>
      <c r="J1001" s="36">
        <v>42296</v>
      </c>
      <c r="K1001" s="37">
        <v>15100107</v>
      </c>
      <c r="L1001" s="36">
        <v>42324</v>
      </c>
      <c r="M1001" s="38"/>
      <c r="N1001" s="62" t="s">
        <v>612</v>
      </c>
      <c r="O1001" s="37" t="s">
        <v>364</v>
      </c>
      <c r="P1001" s="30">
        <f t="shared" si="51"/>
        <v>5</v>
      </c>
    </row>
    <row r="1002" spans="1:16" x14ac:dyDescent="0.25">
      <c r="A1002" s="55">
        <v>42292</v>
      </c>
      <c r="B1002" s="43">
        <v>2260</v>
      </c>
      <c r="C1002" s="43" t="str">
        <f t="shared" si="50"/>
        <v>2</v>
      </c>
      <c r="D1002" s="43" t="s">
        <v>47</v>
      </c>
      <c r="E1002" s="43" t="str">
        <f t="shared" si="52"/>
        <v>BOGOTA</v>
      </c>
      <c r="F1002" s="33" t="str">
        <f>VLOOKUP(D1002,[1]Hoja2!$A$2:$B$90,2,FALSE)</f>
        <v>DIANA MARCELA PRIETO</v>
      </c>
      <c r="G1002" s="43" t="s">
        <v>613</v>
      </c>
      <c r="H1002" s="56"/>
      <c r="I1002" s="56"/>
      <c r="J1002" s="36">
        <v>42296</v>
      </c>
      <c r="K1002" s="39">
        <v>15100108</v>
      </c>
      <c r="L1002" s="57">
        <v>42335</v>
      </c>
      <c r="M1002" s="38"/>
      <c r="N1002" s="38" t="s">
        <v>442</v>
      </c>
      <c r="O1002" s="39" t="s">
        <v>364</v>
      </c>
      <c r="P1002" s="30">
        <f t="shared" si="51"/>
        <v>4</v>
      </c>
    </row>
    <row r="1003" spans="1:16" x14ac:dyDescent="0.25">
      <c r="A1003" s="55">
        <v>42293</v>
      </c>
      <c r="B1003" s="43">
        <v>2173</v>
      </c>
      <c r="C1003" s="43" t="str">
        <f t="shared" si="50"/>
        <v>2</v>
      </c>
      <c r="D1003" s="43" t="s">
        <v>15</v>
      </c>
      <c r="E1003" s="43" t="str">
        <f t="shared" si="52"/>
        <v>BOGOTA</v>
      </c>
      <c r="F1003" s="33" t="str">
        <f>VLOOKUP(D1003,[1]Hoja2!$A$2:$B$90,2,FALSE)</f>
        <v>ELIZABETH ACOSTA</v>
      </c>
      <c r="G1003" s="43" t="s">
        <v>606</v>
      </c>
      <c r="H1003" s="35"/>
      <c r="I1003" s="35"/>
      <c r="J1003" s="36">
        <v>42298</v>
      </c>
      <c r="K1003" s="39">
        <v>15100119</v>
      </c>
      <c r="L1003" s="57">
        <v>42325</v>
      </c>
      <c r="M1003" s="38"/>
      <c r="N1003" s="61"/>
      <c r="O1003" s="39" t="s">
        <v>339</v>
      </c>
      <c r="P1003" s="30">
        <f t="shared" si="51"/>
        <v>5</v>
      </c>
    </row>
    <row r="1004" spans="1:16" x14ac:dyDescent="0.25">
      <c r="A1004" s="55">
        <v>42293</v>
      </c>
      <c r="B1004" s="43">
        <v>2227</v>
      </c>
      <c r="C1004" s="43" t="str">
        <f t="shared" si="50"/>
        <v>2</v>
      </c>
      <c r="D1004" s="43" t="s">
        <v>29</v>
      </c>
      <c r="E1004" s="43" t="str">
        <f t="shared" si="52"/>
        <v>BOGOTA</v>
      </c>
      <c r="F1004" s="33" t="str">
        <f>VLOOKUP(D1004,[1]Hoja2!$A$2:$B$90,2,FALSE)</f>
        <v>MARINA DIAZ</v>
      </c>
      <c r="G1004" s="43" t="s">
        <v>614</v>
      </c>
      <c r="H1004" s="56"/>
      <c r="I1004" s="56"/>
      <c r="J1004" s="36">
        <v>42296</v>
      </c>
      <c r="K1004" s="39">
        <v>15100112</v>
      </c>
      <c r="L1004" s="57">
        <v>42324</v>
      </c>
      <c r="M1004" s="38"/>
      <c r="N1004" s="38"/>
      <c r="O1004" s="39" t="s">
        <v>364</v>
      </c>
      <c r="P1004" s="30">
        <f t="shared" si="51"/>
        <v>3</v>
      </c>
    </row>
    <row r="1005" spans="1:16" x14ac:dyDescent="0.25">
      <c r="A1005" s="55">
        <v>42293</v>
      </c>
      <c r="B1005" s="43">
        <v>2226</v>
      </c>
      <c r="C1005" s="43" t="str">
        <f t="shared" si="50"/>
        <v>2</v>
      </c>
      <c r="D1005" s="43" t="s">
        <v>29</v>
      </c>
      <c r="E1005" s="43" t="str">
        <f t="shared" si="52"/>
        <v>BOGOTA</v>
      </c>
      <c r="F1005" s="33" t="str">
        <f>VLOOKUP(D1005,[1]Hoja2!$A$2:$B$90,2,FALSE)</f>
        <v>MARINA DIAZ</v>
      </c>
      <c r="G1005" s="43" t="s">
        <v>614</v>
      </c>
      <c r="H1005" s="56"/>
      <c r="I1005" s="56"/>
      <c r="J1005" s="36">
        <v>42296</v>
      </c>
      <c r="K1005" s="39">
        <v>15100111</v>
      </c>
      <c r="L1005" s="57">
        <v>42324</v>
      </c>
      <c r="M1005" s="38"/>
      <c r="N1005" s="38"/>
      <c r="O1005" s="39" t="s">
        <v>364</v>
      </c>
      <c r="P1005" s="30">
        <f t="shared" si="51"/>
        <v>3</v>
      </c>
    </row>
    <row r="1006" spans="1:16" x14ac:dyDescent="0.25">
      <c r="A1006" s="55">
        <v>42293</v>
      </c>
      <c r="B1006" s="43">
        <v>2271</v>
      </c>
      <c r="C1006" s="43" t="str">
        <f t="shared" si="50"/>
        <v>2</v>
      </c>
      <c r="D1006" s="43" t="s">
        <v>14</v>
      </c>
      <c r="E1006" s="43" t="str">
        <f t="shared" si="52"/>
        <v>BOGOTA</v>
      </c>
      <c r="F1006" s="33" t="str">
        <f>VLOOKUP(D1006,[1]Hoja2!$A$2:$B$90,2,FALSE)</f>
        <v>BEATRIZ BAIN</v>
      </c>
      <c r="G1006" s="43" t="s">
        <v>615</v>
      </c>
      <c r="H1006" s="35">
        <f>VLOOKUP(B1006,[1]Hoja9!$C$3:$M$636,5,)</f>
        <v>42296</v>
      </c>
      <c r="I1006" s="35">
        <f>VLOOKUP(B1006,[1]Hoja9!$C$3:$M$636,6,)</f>
        <v>42297</v>
      </c>
      <c r="J1006" s="36">
        <v>42298</v>
      </c>
      <c r="K1006" s="39">
        <v>15100120</v>
      </c>
      <c r="L1006" s="57">
        <v>42325</v>
      </c>
      <c r="M1006" s="38"/>
      <c r="N1006" s="61" t="str">
        <f>VLOOKUP(B1006,[1]Hoja9!$C$3:$M$636,11,)</f>
        <v>FALTABA COT PROVEEDOR OBRA CIVIL</v>
      </c>
      <c r="O1006" s="39" t="s">
        <v>339</v>
      </c>
      <c r="P1006" s="30">
        <f t="shared" si="51"/>
        <v>5</v>
      </c>
    </row>
    <row r="1007" spans="1:16" x14ac:dyDescent="0.25">
      <c r="A1007" s="55">
        <v>42293</v>
      </c>
      <c r="B1007" s="43">
        <v>1295</v>
      </c>
      <c r="C1007" s="43" t="str">
        <f t="shared" si="50"/>
        <v>1</v>
      </c>
      <c r="D1007" s="43" t="s">
        <v>14</v>
      </c>
      <c r="E1007" s="43" t="s">
        <v>90</v>
      </c>
      <c r="F1007" s="33" t="str">
        <f>VLOOKUP(D1007,[1]Hoja2!$A$2:$B$90,2,FALSE)</f>
        <v>BEATRIZ BAIN</v>
      </c>
      <c r="G1007" s="43" t="s">
        <v>615</v>
      </c>
      <c r="H1007" s="56"/>
      <c r="I1007" s="56"/>
      <c r="J1007" s="36">
        <v>42296</v>
      </c>
      <c r="K1007" s="39">
        <v>15100110</v>
      </c>
      <c r="L1007" s="57">
        <v>42324</v>
      </c>
      <c r="M1007" s="38"/>
      <c r="N1007" s="38"/>
      <c r="O1007" s="39" t="s">
        <v>364</v>
      </c>
      <c r="P1007" s="30">
        <f t="shared" si="51"/>
        <v>3</v>
      </c>
    </row>
    <row r="1008" spans="1:16" x14ac:dyDescent="0.25">
      <c r="A1008" s="55">
        <v>42293</v>
      </c>
      <c r="B1008" s="43">
        <v>1000009</v>
      </c>
      <c r="C1008" s="43" t="str">
        <f t="shared" si="50"/>
        <v>1</v>
      </c>
      <c r="D1008" s="43" t="s">
        <v>35</v>
      </c>
      <c r="E1008" s="43" t="s">
        <v>90</v>
      </c>
      <c r="F1008" s="33" t="str">
        <f>VLOOKUP(D1008,[1]Hoja2!$A$2:$B$90,2,FALSE)</f>
        <v>JAVIER RAMIREZ</v>
      </c>
      <c r="G1008" s="43" t="s">
        <v>124</v>
      </c>
      <c r="H1008" s="56">
        <v>42296</v>
      </c>
      <c r="I1008" s="56">
        <v>42297</v>
      </c>
      <c r="J1008" s="36">
        <v>42299</v>
      </c>
      <c r="K1008" s="39">
        <v>15100113</v>
      </c>
      <c r="L1008" s="57">
        <v>42325</v>
      </c>
      <c r="M1008" s="38"/>
      <c r="N1008" s="38" t="s">
        <v>616</v>
      </c>
      <c r="O1008" s="39" t="s">
        <v>364</v>
      </c>
      <c r="P1008" s="30">
        <f t="shared" si="51"/>
        <v>6</v>
      </c>
    </row>
    <row r="1009" spans="1:16" x14ac:dyDescent="0.25">
      <c r="A1009" s="55">
        <v>42296</v>
      </c>
      <c r="B1009" s="43">
        <v>2273</v>
      </c>
      <c r="C1009" s="43" t="str">
        <f t="shared" si="50"/>
        <v>2</v>
      </c>
      <c r="D1009" s="43" t="s">
        <v>10</v>
      </c>
      <c r="E1009" s="43" t="str">
        <f t="shared" ref="E1009:E1034" si="53">IF(C1009="2",$M$3,IF(C1009="6",$M$4,IF(C1009="8",$M$5,"")))</f>
        <v>BOGOTA</v>
      </c>
      <c r="F1009" s="33" t="str">
        <f>VLOOKUP(D1009,[1]Hoja2!$A$2:$B$90,2,FALSE)</f>
        <v>FIORELLA FALASCHINI CAVUOTO</v>
      </c>
      <c r="G1009" s="43" t="s">
        <v>551</v>
      </c>
      <c r="H1009" s="35"/>
      <c r="I1009" s="35"/>
      <c r="J1009" s="36">
        <v>42297</v>
      </c>
      <c r="K1009" s="39">
        <v>15100116</v>
      </c>
      <c r="L1009" s="57">
        <v>42306</v>
      </c>
      <c r="M1009" s="38"/>
      <c r="N1009" s="61"/>
      <c r="O1009" s="39" t="s">
        <v>339</v>
      </c>
      <c r="P1009" s="30">
        <f t="shared" si="51"/>
        <v>1</v>
      </c>
    </row>
    <row r="1010" spans="1:16" x14ac:dyDescent="0.25">
      <c r="A1010" s="55">
        <v>42296</v>
      </c>
      <c r="B1010" s="43">
        <v>2274</v>
      </c>
      <c r="C1010" s="43" t="str">
        <f t="shared" si="50"/>
        <v>2</v>
      </c>
      <c r="D1010" s="43" t="s">
        <v>10</v>
      </c>
      <c r="E1010" s="43" t="str">
        <f t="shared" si="53"/>
        <v>BOGOTA</v>
      </c>
      <c r="F1010" s="33" t="str">
        <f>VLOOKUP(D1010,[1]Hoja2!$A$2:$B$90,2,FALSE)</f>
        <v>FIORELLA FALASCHINI CAVUOTO</v>
      </c>
      <c r="G1010" s="43" t="s">
        <v>393</v>
      </c>
      <c r="H1010" s="35"/>
      <c r="I1010" s="35"/>
      <c r="J1010" s="36">
        <v>42297</v>
      </c>
      <c r="K1010" s="39">
        <v>15100117</v>
      </c>
      <c r="L1010" s="57">
        <v>42324</v>
      </c>
      <c r="M1010" s="38"/>
      <c r="N1010" s="61"/>
      <c r="O1010" s="39" t="s">
        <v>339</v>
      </c>
      <c r="P1010" s="30">
        <f t="shared" si="51"/>
        <v>1</v>
      </c>
    </row>
    <row r="1011" spans="1:16" x14ac:dyDescent="0.25">
      <c r="A1011" s="55">
        <v>42296</v>
      </c>
      <c r="B1011" s="43">
        <v>2277</v>
      </c>
      <c r="C1011" s="43" t="str">
        <f t="shared" si="50"/>
        <v>2</v>
      </c>
      <c r="D1011" s="43" t="s">
        <v>14</v>
      </c>
      <c r="E1011" s="43" t="str">
        <f t="shared" si="53"/>
        <v>BOGOTA</v>
      </c>
      <c r="F1011" s="33" t="str">
        <f>VLOOKUP(D1011,[1]Hoja2!$A$2:$B$90,2,FALSE)</f>
        <v>BEATRIZ BAIN</v>
      </c>
      <c r="G1011" s="43" t="s">
        <v>517</v>
      </c>
      <c r="H1011" s="35"/>
      <c r="I1011" s="35"/>
      <c r="J1011" s="36">
        <v>42297</v>
      </c>
      <c r="K1011" s="39">
        <v>15100118</v>
      </c>
      <c r="L1011" s="57">
        <v>42324</v>
      </c>
      <c r="M1011" s="38"/>
      <c r="N1011" s="61"/>
      <c r="O1011" s="39" t="s">
        <v>339</v>
      </c>
      <c r="P1011" s="30">
        <f t="shared" si="51"/>
        <v>1</v>
      </c>
    </row>
    <row r="1012" spans="1:16" x14ac:dyDescent="0.25">
      <c r="A1012" s="55">
        <v>42297</v>
      </c>
      <c r="B1012" s="43">
        <v>2281</v>
      </c>
      <c r="C1012" s="43" t="str">
        <f t="shared" si="50"/>
        <v>2</v>
      </c>
      <c r="D1012" s="43" t="s">
        <v>69</v>
      </c>
      <c r="E1012" s="43" t="str">
        <f t="shared" si="53"/>
        <v>BOGOTA</v>
      </c>
      <c r="F1012" s="33" t="str">
        <f>VLOOKUP(D1012,[1]Hoja2!$A$2:$B$90,2,FALSE)</f>
        <v>PATRICIA LOPERA GUZMAN</v>
      </c>
      <c r="G1012" s="43" t="s">
        <v>617</v>
      </c>
      <c r="H1012" s="35"/>
      <c r="I1012" s="35"/>
      <c r="J1012" s="36">
        <v>42298</v>
      </c>
      <c r="K1012" s="39">
        <v>15100124</v>
      </c>
      <c r="L1012" s="57">
        <v>42325</v>
      </c>
      <c r="M1012" s="38"/>
      <c r="N1012" s="61"/>
      <c r="O1012" s="39" t="s">
        <v>339</v>
      </c>
      <c r="P1012" s="30">
        <f t="shared" si="51"/>
        <v>1</v>
      </c>
    </row>
    <row r="1013" spans="1:16" x14ac:dyDescent="0.25">
      <c r="A1013" s="55">
        <v>42297</v>
      </c>
      <c r="B1013" s="43">
        <v>2245</v>
      </c>
      <c r="C1013" s="43" t="str">
        <f t="shared" si="50"/>
        <v>2</v>
      </c>
      <c r="D1013" s="43" t="s">
        <v>32</v>
      </c>
      <c r="E1013" s="43" t="str">
        <f t="shared" si="53"/>
        <v>BOGOTA</v>
      </c>
      <c r="F1013" s="33" t="str">
        <f>VLOOKUP(D1013,[1]Hoja2!$A$2:$B$90,2,FALSE)</f>
        <v>ALVARO FLOREZ</v>
      </c>
      <c r="G1013" s="43" t="s">
        <v>410</v>
      </c>
      <c r="H1013" s="35"/>
      <c r="I1013" s="35"/>
      <c r="J1013" s="36">
        <v>42298</v>
      </c>
      <c r="K1013" s="39">
        <v>15100122</v>
      </c>
      <c r="L1013" s="57">
        <v>42325</v>
      </c>
      <c r="M1013" s="38"/>
      <c r="N1013" s="61"/>
      <c r="O1013" s="39" t="s">
        <v>339</v>
      </c>
      <c r="P1013" s="30">
        <f t="shared" si="51"/>
        <v>1</v>
      </c>
    </row>
    <row r="1014" spans="1:16" x14ac:dyDescent="0.25">
      <c r="A1014" s="55">
        <v>42297</v>
      </c>
      <c r="B1014" s="43">
        <v>2252</v>
      </c>
      <c r="C1014" s="43" t="str">
        <f t="shared" si="50"/>
        <v>2</v>
      </c>
      <c r="D1014" s="43" t="s">
        <v>32</v>
      </c>
      <c r="E1014" s="43" t="str">
        <f t="shared" si="53"/>
        <v>BOGOTA</v>
      </c>
      <c r="F1014" s="33" t="str">
        <f>VLOOKUP(D1014,[1]Hoja2!$A$2:$B$90,2,FALSE)</f>
        <v>ALVARO FLOREZ</v>
      </c>
      <c r="G1014" s="43" t="s">
        <v>404</v>
      </c>
      <c r="H1014" s="35"/>
      <c r="I1014" s="35"/>
      <c r="J1014" s="36">
        <v>42298</v>
      </c>
      <c r="K1014" s="39">
        <v>15100123</v>
      </c>
      <c r="L1014" s="57">
        <v>42325</v>
      </c>
      <c r="M1014" s="38"/>
      <c r="N1014" s="61"/>
      <c r="O1014" s="39" t="s">
        <v>339</v>
      </c>
      <c r="P1014" s="30">
        <f t="shared" si="51"/>
        <v>1</v>
      </c>
    </row>
    <row r="1015" spans="1:16" x14ac:dyDescent="0.25">
      <c r="A1015" s="55">
        <v>42297</v>
      </c>
      <c r="B1015" s="43">
        <v>2282</v>
      </c>
      <c r="C1015" s="43" t="str">
        <f t="shared" si="50"/>
        <v>2</v>
      </c>
      <c r="D1015" s="43" t="s">
        <v>9</v>
      </c>
      <c r="E1015" s="43" t="str">
        <f t="shared" si="53"/>
        <v>BOGOTA</v>
      </c>
      <c r="F1015" s="33" t="str">
        <f>VLOOKUP(D1015,[1]Hoja2!$A$2:$B$90,2,FALSE)</f>
        <v>CLARA SANTAMARIA</v>
      </c>
      <c r="G1015" s="43" t="s">
        <v>437</v>
      </c>
      <c r="H1015" s="35"/>
      <c r="I1015" s="35"/>
      <c r="J1015" s="36">
        <v>42298</v>
      </c>
      <c r="K1015" s="39">
        <v>15100121</v>
      </c>
      <c r="L1015" s="57">
        <v>42325</v>
      </c>
      <c r="M1015" s="38"/>
      <c r="N1015" s="61"/>
      <c r="O1015" s="39" t="s">
        <v>339</v>
      </c>
      <c r="P1015" s="30">
        <f t="shared" si="51"/>
        <v>1</v>
      </c>
    </row>
    <row r="1016" spans="1:16" x14ac:dyDescent="0.25">
      <c r="A1016" s="55">
        <v>42298</v>
      </c>
      <c r="B1016" s="43">
        <v>8001113</v>
      </c>
      <c r="C1016" s="43" t="str">
        <f t="shared" si="50"/>
        <v>8</v>
      </c>
      <c r="D1016" s="43" t="s">
        <v>489</v>
      </c>
      <c r="E1016" s="43" t="str">
        <f t="shared" si="53"/>
        <v>MEDELLIN</v>
      </c>
      <c r="F1016" s="33" t="str">
        <f>VLOOKUP(D1016,[1]Hoja2!$A$2:$B$90,2,FALSE)</f>
        <v>NORELA PATRICIA BARCO ATEHORTUA</v>
      </c>
      <c r="G1016" s="43" t="s">
        <v>455</v>
      </c>
      <c r="H1016" s="56"/>
      <c r="I1016" s="56"/>
      <c r="J1016" s="36">
        <v>42299</v>
      </c>
      <c r="K1016" s="39">
        <v>15108125</v>
      </c>
      <c r="L1016" s="57">
        <v>42327</v>
      </c>
      <c r="M1016" s="38"/>
      <c r="N1016" s="38"/>
      <c r="O1016" s="39" t="s">
        <v>618</v>
      </c>
      <c r="P1016" s="30">
        <f t="shared" si="51"/>
        <v>1</v>
      </c>
    </row>
    <row r="1017" spans="1:16" x14ac:dyDescent="0.25">
      <c r="A1017" s="55">
        <v>42298</v>
      </c>
      <c r="B1017" s="43">
        <v>2237</v>
      </c>
      <c r="C1017" s="43" t="str">
        <f t="shared" si="50"/>
        <v>2</v>
      </c>
      <c r="D1017" s="43" t="s">
        <v>10</v>
      </c>
      <c r="E1017" s="43" t="str">
        <f t="shared" si="53"/>
        <v>BOGOTA</v>
      </c>
      <c r="F1017" s="33" t="str">
        <f>VLOOKUP(D1017,[1]Hoja2!$A$2:$B$90,2,FALSE)</f>
        <v>FIORELLA FALASCHINI CAVUOTO</v>
      </c>
      <c r="G1017" s="43" t="s">
        <v>551</v>
      </c>
      <c r="H1017" s="35"/>
      <c r="I1017" s="35"/>
      <c r="J1017" s="36" t="s">
        <v>241</v>
      </c>
      <c r="K1017" s="69" t="s">
        <v>241</v>
      </c>
      <c r="L1017" s="69"/>
      <c r="M1017" s="38"/>
      <c r="N1017" s="61"/>
      <c r="O1017" s="39" t="s">
        <v>339</v>
      </c>
      <c r="P1017" s="30" t="e">
        <f t="shared" si="51"/>
        <v>#VALUE!</v>
      </c>
    </row>
    <row r="1018" spans="1:16" x14ac:dyDescent="0.25">
      <c r="A1018" s="55">
        <v>42298</v>
      </c>
      <c r="B1018" s="43">
        <v>2284</v>
      </c>
      <c r="C1018" s="43" t="str">
        <f t="shared" si="50"/>
        <v>2</v>
      </c>
      <c r="D1018" s="43" t="s">
        <v>14</v>
      </c>
      <c r="E1018" s="43" t="str">
        <f t="shared" si="53"/>
        <v>BOGOTA</v>
      </c>
      <c r="F1018" s="33" t="str">
        <f>VLOOKUP(D1018,[1]Hoja2!$A$2:$B$90,2,FALSE)</f>
        <v>BEATRIZ BAIN</v>
      </c>
      <c r="G1018" s="43" t="s">
        <v>33</v>
      </c>
      <c r="H1018" s="56"/>
      <c r="I1018" s="56"/>
      <c r="J1018" s="36">
        <v>42299</v>
      </c>
      <c r="K1018" s="39">
        <v>15100126</v>
      </c>
      <c r="L1018" s="57">
        <v>42327</v>
      </c>
      <c r="M1018" s="38"/>
      <c r="N1018" s="38"/>
      <c r="O1018" s="39" t="s">
        <v>364</v>
      </c>
      <c r="P1018" s="30">
        <f t="shared" si="51"/>
        <v>1</v>
      </c>
    </row>
    <row r="1019" spans="1:16" x14ac:dyDescent="0.25">
      <c r="A1019" s="55">
        <v>42299</v>
      </c>
      <c r="B1019" s="43">
        <v>8001122</v>
      </c>
      <c r="C1019" s="43" t="str">
        <f t="shared" si="50"/>
        <v>8</v>
      </c>
      <c r="D1019" s="43" t="s">
        <v>11</v>
      </c>
      <c r="E1019" s="43" t="str">
        <f t="shared" si="53"/>
        <v>MEDELLIN</v>
      </c>
      <c r="F1019" s="33" t="str">
        <f>VLOOKUP(D1019,[1]Hoja2!$A$2:$B$90,2,FALSE)</f>
        <v>LUZ STELLA CASTRO LOPERA</v>
      </c>
      <c r="G1019" s="43" t="s">
        <v>168</v>
      </c>
      <c r="H1019" s="35"/>
      <c r="I1019" s="35"/>
      <c r="J1019" s="36">
        <v>42300</v>
      </c>
      <c r="K1019" s="39">
        <v>15108130</v>
      </c>
      <c r="L1019" s="57">
        <v>42327</v>
      </c>
      <c r="M1019" s="38"/>
      <c r="N1019" s="61"/>
      <c r="O1019" s="39" t="s">
        <v>339</v>
      </c>
      <c r="P1019" s="30">
        <f t="shared" si="51"/>
        <v>1</v>
      </c>
    </row>
    <row r="1020" spans="1:16" x14ac:dyDescent="0.25">
      <c r="A1020" s="55">
        <v>42299</v>
      </c>
      <c r="B1020" s="43">
        <v>2283</v>
      </c>
      <c r="C1020" s="43" t="str">
        <f t="shared" si="50"/>
        <v>2</v>
      </c>
      <c r="D1020" s="43" t="s">
        <v>32</v>
      </c>
      <c r="E1020" s="43" t="str">
        <f t="shared" si="53"/>
        <v>BOGOTA</v>
      </c>
      <c r="F1020" s="33" t="str">
        <f>VLOOKUP(D1020,[1]Hoja2!$A$2:$B$90,2,FALSE)</f>
        <v>ALVARO FLOREZ</v>
      </c>
      <c r="G1020" s="43" t="s">
        <v>154</v>
      </c>
      <c r="H1020" s="35"/>
      <c r="I1020" s="35"/>
      <c r="J1020" s="36">
        <v>42300</v>
      </c>
      <c r="K1020" s="39">
        <v>15108131</v>
      </c>
      <c r="L1020" s="57">
        <v>42327</v>
      </c>
      <c r="M1020" s="38"/>
      <c r="N1020" s="61"/>
      <c r="O1020" s="39" t="s">
        <v>339</v>
      </c>
      <c r="P1020" s="30">
        <f t="shared" si="51"/>
        <v>1</v>
      </c>
    </row>
    <row r="1021" spans="1:16" x14ac:dyDescent="0.25">
      <c r="A1021" s="55">
        <v>42299</v>
      </c>
      <c r="B1021" s="43">
        <v>2290</v>
      </c>
      <c r="C1021" s="43" t="str">
        <f t="shared" si="50"/>
        <v>2</v>
      </c>
      <c r="D1021" s="43" t="s">
        <v>14</v>
      </c>
      <c r="E1021" s="43" t="str">
        <f t="shared" si="53"/>
        <v>BOGOTA</v>
      </c>
      <c r="F1021" s="33" t="str">
        <f>VLOOKUP(D1021,[1]Hoja2!$A$2:$B$90,2,FALSE)</f>
        <v>BEATRIZ BAIN</v>
      </c>
      <c r="G1021" s="43" t="s">
        <v>33</v>
      </c>
      <c r="H1021" s="56"/>
      <c r="I1021" s="56"/>
      <c r="J1021" s="36">
        <v>42303</v>
      </c>
      <c r="K1021" s="39">
        <v>15100134</v>
      </c>
      <c r="L1021" s="57">
        <v>42314</v>
      </c>
      <c r="M1021" s="38"/>
      <c r="N1021" s="38" t="s">
        <v>442</v>
      </c>
      <c r="O1021" s="39" t="s">
        <v>364</v>
      </c>
      <c r="P1021" s="30">
        <f t="shared" si="51"/>
        <v>4</v>
      </c>
    </row>
    <row r="1022" spans="1:16" x14ac:dyDescent="0.25">
      <c r="A1022" s="55">
        <v>42300</v>
      </c>
      <c r="B1022" s="43">
        <v>6000799</v>
      </c>
      <c r="C1022" s="43" t="str">
        <f t="shared" si="50"/>
        <v>6</v>
      </c>
      <c r="D1022" s="43" t="s">
        <v>40</v>
      </c>
      <c r="E1022" s="43" t="str">
        <f t="shared" si="53"/>
        <v>CALI</v>
      </c>
      <c r="F1022" s="33" t="str">
        <f>VLOOKUP(D1022,[1]Hoja2!$A$2:$B$90,2,FALSE)</f>
        <v>DIANA SOFIA OSPINA TOBON</v>
      </c>
      <c r="G1022" s="43" t="s">
        <v>101</v>
      </c>
      <c r="H1022" s="35"/>
      <c r="I1022" s="35"/>
      <c r="J1022" s="36">
        <v>42303</v>
      </c>
      <c r="K1022" s="39">
        <v>15106136</v>
      </c>
      <c r="L1022" s="57">
        <v>42331</v>
      </c>
      <c r="M1022" s="38"/>
      <c r="N1022" s="61"/>
      <c r="O1022" s="39" t="s">
        <v>339</v>
      </c>
      <c r="P1022" s="30">
        <f t="shared" si="51"/>
        <v>3</v>
      </c>
    </row>
    <row r="1023" spans="1:16" x14ac:dyDescent="0.25">
      <c r="A1023" s="55">
        <v>42300</v>
      </c>
      <c r="B1023" s="43">
        <v>2287</v>
      </c>
      <c r="C1023" s="43" t="str">
        <f t="shared" si="50"/>
        <v>2</v>
      </c>
      <c r="D1023" s="43" t="s">
        <v>29</v>
      </c>
      <c r="E1023" s="43" t="str">
        <f t="shared" si="53"/>
        <v>BOGOTA</v>
      </c>
      <c r="F1023" s="33" t="str">
        <f>VLOOKUP(D1023,[1]Hoja2!$A$2:$B$90,2,FALSE)</f>
        <v>MARINA DIAZ</v>
      </c>
      <c r="G1023" s="43" t="s">
        <v>477</v>
      </c>
      <c r="H1023" s="56"/>
      <c r="I1023" s="56"/>
      <c r="J1023" s="36">
        <v>42303</v>
      </c>
      <c r="K1023" s="39">
        <v>15100135</v>
      </c>
      <c r="L1023" s="57">
        <v>42331</v>
      </c>
      <c r="M1023" s="38"/>
      <c r="N1023" s="38"/>
      <c r="O1023" s="39" t="s">
        <v>364</v>
      </c>
      <c r="P1023" s="30">
        <f t="shared" si="51"/>
        <v>3</v>
      </c>
    </row>
    <row r="1024" spans="1:16" x14ac:dyDescent="0.25">
      <c r="A1024" s="55">
        <v>42300</v>
      </c>
      <c r="B1024" s="43">
        <v>2286</v>
      </c>
      <c r="C1024" s="43" t="str">
        <f t="shared" si="50"/>
        <v>2</v>
      </c>
      <c r="D1024" s="43" t="s">
        <v>10</v>
      </c>
      <c r="E1024" s="43" t="str">
        <f t="shared" si="53"/>
        <v>BOGOTA</v>
      </c>
      <c r="F1024" s="33" t="str">
        <f>VLOOKUP(D1024,[1]Hoja2!$A$2:$B$90,2,FALSE)</f>
        <v>FIORELLA FALASCHINI CAVUOTO</v>
      </c>
      <c r="G1024" s="43" t="s">
        <v>595</v>
      </c>
      <c r="H1024" s="35"/>
      <c r="I1024" s="35"/>
      <c r="J1024" s="36">
        <v>42303</v>
      </c>
      <c r="K1024" s="39">
        <v>15100133</v>
      </c>
      <c r="L1024" s="57">
        <v>42342</v>
      </c>
      <c r="M1024" s="38"/>
      <c r="N1024" s="61"/>
      <c r="O1024" s="39" t="s">
        <v>339</v>
      </c>
      <c r="P1024" s="30">
        <f t="shared" si="51"/>
        <v>3</v>
      </c>
    </row>
    <row r="1025" spans="1:16" x14ac:dyDescent="0.25">
      <c r="A1025" s="55">
        <v>42303</v>
      </c>
      <c r="B1025" s="43">
        <v>2310</v>
      </c>
      <c r="C1025" s="43" t="str">
        <f t="shared" si="50"/>
        <v>2</v>
      </c>
      <c r="D1025" s="43" t="s">
        <v>32</v>
      </c>
      <c r="E1025" s="43" t="str">
        <f t="shared" si="53"/>
        <v>BOGOTA</v>
      </c>
      <c r="F1025" s="33" t="str">
        <f>VLOOKUP(D1025,[1]Hoja2!$A$2:$B$90,2,FALSE)</f>
        <v>ALVARO FLOREZ</v>
      </c>
      <c r="G1025" s="43" t="s">
        <v>404</v>
      </c>
      <c r="H1025" s="35"/>
      <c r="I1025" s="35"/>
      <c r="J1025" s="36">
        <v>42304</v>
      </c>
      <c r="K1025" s="39">
        <v>15100137</v>
      </c>
      <c r="L1025" s="57">
        <v>42331</v>
      </c>
      <c r="M1025" s="38"/>
      <c r="N1025" s="61"/>
      <c r="O1025" s="39" t="s">
        <v>339</v>
      </c>
      <c r="P1025" s="30">
        <f t="shared" si="51"/>
        <v>1</v>
      </c>
    </row>
    <row r="1026" spans="1:16" x14ac:dyDescent="0.25">
      <c r="A1026" s="55">
        <v>42303</v>
      </c>
      <c r="B1026" s="43">
        <v>8001124</v>
      </c>
      <c r="C1026" s="43" t="str">
        <f t="shared" si="50"/>
        <v>8</v>
      </c>
      <c r="D1026" s="43" t="s">
        <v>13</v>
      </c>
      <c r="E1026" s="43" t="str">
        <f t="shared" si="53"/>
        <v>MEDELLIN</v>
      </c>
      <c r="F1026" s="33" t="str">
        <f>VLOOKUP(D1026,[1]Hoja2!$A$2:$B$90,2,FALSE)</f>
        <v>LINA MARIA LONDOÑO VEGA</v>
      </c>
      <c r="G1026" s="43" t="s">
        <v>471</v>
      </c>
      <c r="H1026" s="35"/>
      <c r="I1026" s="35"/>
      <c r="J1026" s="36">
        <v>42304</v>
      </c>
      <c r="K1026" s="39">
        <v>15108139</v>
      </c>
      <c r="L1026" s="57">
        <v>42331</v>
      </c>
      <c r="M1026" s="38"/>
      <c r="N1026" s="61"/>
      <c r="O1026" s="39" t="s">
        <v>339</v>
      </c>
      <c r="P1026" s="30">
        <f t="shared" si="51"/>
        <v>1</v>
      </c>
    </row>
    <row r="1027" spans="1:16" x14ac:dyDescent="0.25">
      <c r="A1027" s="55">
        <v>42303</v>
      </c>
      <c r="B1027" s="43">
        <v>8001125</v>
      </c>
      <c r="C1027" s="43" t="str">
        <f t="shared" ref="C1027:C1090" si="54">MID(B1027,1,1)</f>
        <v>8</v>
      </c>
      <c r="D1027" s="43" t="s">
        <v>13</v>
      </c>
      <c r="E1027" s="43" t="str">
        <f t="shared" si="53"/>
        <v>MEDELLIN</v>
      </c>
      <c r="F1027" s="33" t="str">
        <f>VLOOKUP(D1027,[1]Hoja2!$A$2:$B$90,2,FALSE)</f>
        <v>LINA MARIA LONDOÑO VEGA</v>
      </c>
      <c r="G1027" s="43" t="s">
        <v>443</v>
      </c>
      <c r="H1027" s="35"/>
      <c r="I1027" s="35"/>
      <c r="J1027" s="36">
        <v>42304</v>
      </c>
      <c r="K1027" s="39">
        <v>15108141</v>
      </c>
      <c r="L1027" s="57">
        <v>42331</v>
      </c>
      <c r="M1027" s="38"/>
      <c r="N1027" s="61"/>
      <c r="O1027" s="39" t="s">
        <v>339</v>
      </c>
      <c r="P1027" s="30">
        <f t="shared" ref="P1027:P1090" si="55">J1027-A1027</f>
        <v>1</v>
      </c>
    </row>
    <row r="1028" spans="1:16" x14ac:dyDescent="0.25">
      <c r="A1028" s="55">
        <v>42303</v>
      </c>
      <c r="B1028" s="43">
        <v>8001132</v>
      </c>
      <c r="C1028" s="43" t="str">
        <f t="shared" si="54"/>
        <v>8</v>
      </c>
      <c r="D1028" s="43" t="s">
        <v>489</v>
      </c>
      <c r="E1028" s="43" t="str">
        <f t="shared" si="53"/>
        <v>MEDELLIN</v>
      </c>
      <c r="F1028" s="33" t="str">
        <f>VLOOKUP(D1028,[1]Hoja2!$A$2:$B$90,2,FALSE)</f>
        <v>NORELA PATRICIA BARCO ATEHORTUA</v>
      </c>
      <c r="G1028" s="43" t="s">
        <v>455</v>
      </c>
      <c r="H1028" s="35"/>
      <c r="I1028" s="35"/>
      <c r="J1028" s="36">
        <v>42304</v>
      </c>
      <c r="K1028" s="39">
        <v>15108142</v>
      </c>
      <c r="L1028" s="57">
        <v>42314</v>
      </c>
      <c r="M1028" s="38"/>
      <c r="N1028" s="61"/>
      <c r="O1028" s="39" t="s">
        <v>339</v>
      </c>
      <c r="P1028" s="30">
        <f t="shared" si="55"/>
        <v>1</v>
      </c>
    </row>
    <row r="1029" spans="1:16" x14ac:dyDescent="0.25">
      <c r="A1029" s="55">
        <v>42303</v>
      </c>
      <c r="B1029" s="43">
        <v>2238</v>
      </c>
      <c r="C1029" s="43" t="str">
        <f t="shared" si="54"/>
        <v>2</v>
      </c>
      <c r="D1029" s="43" t="s">
        <v>50</v>
      </c>
      <c r="E1029" s="43" t="str">
        <f t="shared" si="53"/>
        <v>BOGOTA</v>
      </c>
      <c r="F1029" s="33" t="str">
        <f>VLOOKUP(D1029,[1]Hoja2!$A$2:$B$90,2,FALSE)</f>
        <v>DIANA PAOLA GOMEZ MARTINEZ</v>
      </c>
      <c r="G1029" s="43" t="s">
        <v>619</v>
      </c>
      <c r="H1029" s="56"/>
      <c r="I1029" s="56"/>
      <c r="J1029" s="36">
        <v>42304</v>
      </c>
      <c r="K1029" s="39">
        <v>15100144</v>
      </c>
      <c r="L1029" s="57">
        <v>42331</v>
      </c>
      <c r="M1029" s="38"/>
      <c r="N1029" s="38"/>
      <c r="O1029" s="39" t="s">
        <v>364</v>
      </c>
      <c r="P1029" s="30">
        <f t="shared" si="55"/>
        <v>1</v>
      </c>
    </row>
    <row r="1030" spans="1:16" x14ac:dyDescent="0.25">
      <c r="A1030" s="55">
        <v>42304</v>
      </c>
      <c r="B1030" s="43">
        <v>8001118</v>
      </c>
      <c r="C1030" s="43" t="str">
        <f t="shared" si="54"/>
        <v>8</v>
      </c>
      <c r="D1030" s="43" t="s">
        <v>41</v>
      </c>
      <c r="E1030" s="43" t="str">
        <f t="shared" si="53"/>
        <v>MEDELLIN</v>
      </c>
      <c r="F1030" s="33" t="str">
        <f>VLOOKUP(D1030,[1]Hoja2!$A$2:$B$90,2,FALSE)</f>
        <v>ALEJANDRA EUGENIA LONDOÑO OROZCO</v>
      </c>
      <c r="G1030" s="43" t="s">
        <v>620</v>
      </c>
      <c r="H1030" s="56"/>
      <c r="I1030" s="56"/>
      <c r="J1030" s="36">
        <v>42305</v>
      </c>
      <c r="K1030" s="39">
        <v>15108147</v>
      </c>
      <c r="L1030" s="57">
        <v>42342</v>
      </c>
      <c r="M1030" s="38"/>
      <c r="N1030" s="38"/>
      <c r="O1030" s="39" t="s">
        <v>364</v>
      </c>
      <c r="P1030" s="30">
        <f t="shared" si="55"/>
        <v>1</v>
      </c>
    </row>
    <row r="1031" spans="1:16" x14ac:dyDescent="0.25">
      <c r="A1031" s="55">
        <v>42304</v>
      </c>
      <c r="B1031" s="43">
        <v>8001135</v>
      </c>
      <c r="C1031" s="43" t="str">
        <f t="shared" si="54"/>
        <v>8</v>
      </c>
      <c r="D1031" s="43" t="s">
        <v>13</v>
      </c>
      <c r="E1031" s="43" t="str">
        <f t="shared" si="53"/>
        <v>MEDELLIN</v>
      </c>
      <c r="F1031" s="33" t="str">
        <f>VLOOKUP(D1031,[1]Hoja2!$A$2:$B$90,2,FALSE)</f>
        <v>LINA MARIA LONDOÑO VEGA</v>
      </c>
      <c r="G1031" s="43" t="s">
        <v>471</v>
      </c>
      <c r="H1031" s="56"/>
      <c r="I1031" s="56"/>
      <c r="J1031" s="36">
        <v>42304</v>
      </c>
      <c r="K1031" s="39">
        <v>15108143</v>
      </c>
      <c r="L1031" s="57">
        <v>42331</v>
      </c>
      <c r="M1031" s="38"/>
      <c r="N1031" s="38"/>
      <c r="O1031" s="39" t="s">
        <v>364</v>
      </c>
      <c r="P1031" s="30">
        <f t="shared" si="55"/>
        <v>0</v>
      </c>
    </row>
    <row r="1032" spans="1:16" x14ac:dyDescent="0.25">
      <c r="A1032" s="55">
        <v>42304</v>
      </c>
      <c r="B1032" s="43">
        <v>2306</v>
      </c>
      <c r="C1032" s="43" t="str">
        <f t="shared" si="54"/>
        <v>2</v>
      </c>
      <c r="D1032" s="43" t="s">
        <v>15</v>
      </c>
      <c r="E1032" s="43" t="str">
        <f t="shared" si="53"/>
        <v>BOGOTA</v>
      </c>
      <c r="F1032" s="33" t="str">
        <f>VLOOKUP(D1032,[1]Hoja2!$A$2:$B$90,2,FALSE)</f>
        <v>ELIZABETH ACOSTA</v>
      </c>
      <c r="G1032" s="43" t="s">
        <v>606</v>
      </c>
      <c r="H1032" s="35"/>
      <c r="I1032" s="35"/>
      <c r="J1032" s="36">
        <v>42304</v>
      </c>
      <c r="K1032" s="39">
        <v>15100144</v>
      </c>
      <c r="L1032" s="57">
        <v>42331</v>
      </c>
      <c r="M1032" s="38"/>
      <c r="N1032" s="61"/>
      <c r="O1032" s="39" t="s">
        <v>339</v>
      </c>
      <c r="P1032" s="30">
        <f t="shared" si="55"/>
        <v>0</v>
      </c>
    </row>
    <row r="1033" spans="1:16" x14ac:dyDescent="0.25">
      <c r="A1033" s="55">
        <v>42304</v>
      </c>
      <c r="B1033" s="43">
        <v>8001128</v>
      </c>
      <c r="C1033" s="43" t="str">
        <f t="shared" si="54"/>
        <v>8</v>
      </c>
      <c r="D1033" s="43" t="s">
        <v>13</v>
      </c>
      <c r="E1033" s="43" t="str">
        <f t="shared" si="53"/>
        <v>MEDELLIN</v>
      </c>
      <c r="F1033" s="33" t="str">
        <f>VLOOKUP(D1033,[1]Hoja2!$A$2:$B$90,2,FALSE)</f>
        <v>LINA MARIA LONDOÑO VEGA</v>
      </c>
      <c r="G1033" s="43" t="s">
        <v>500</v>
      </c>
      <c r="H1033" s="56"/>
      <c r="I1033" s="56"/>
      <c r="J1033" s="36">
        <v>42304</v>
      </c>
      <c r="K1033" s="39">
        <v>15108145</v>
      </c>
      <c r="L1033" s="57">
        <v>42314</v>
      </c>
      <c r="M1033" s="38"/>
      <c r="N1033" s="38"/>
      <c r="O1033" s="39" t="s">
        <v>364</v>
      </c>
      <c r="P1033" s="30">
        <f t="shared" si="55"/>
        <v>0</v>
      </c>
    </row>
    <row r="1034" spans="1:16" x14ac:dyDescent="0.25">
      <c r="A1034" s="55">
        <v>42304</v>
      </c>
      <c r="B1034" s="43">
        <v>6000800</v>
      </c>
      <c r="C1034" s="43" t="str">
        <f t="shared" si="54"/>
        <v>6</v>
      </c>
      <c r="D1034" s="43" t="s">
        <v>40</v>
      </c>
      <c r="E1034" s="43" t="str">
        <f t="shared" si="53"/>
        <v>CALI</v>
      </c>
      <c r="F1034" s="33" t="str">
        <f>VLOOKUP(D1034,[1]Hoja2!$A$2:$B$90,2,FALSE)</f>
        <v>DIANA SOFIA OSPINA TOBON</v>
      </c>
      <c r="G1034" s="43" t="s">
        <v>610</v>
      </c>
      <c r="H1034" s="56"/>
      <c r="I1034" s="56"/>
      <c r="J1034" s="36">
        <v>42305</v>
      </c>
      <c r="K1034" s="39">
        <v>15106146</v>
      </c>
      <c r="L1034" s="57">
        <v>42332</v>
      </c>
      <c r="M1034" s="38"/>
      <c r="N1034" s="38"/>
      <c r="O1034" s="39" t="s">
        <v>364</v>
      </c>
      <c r="P1034" s="30">
        <f t="shared" si="55"/>
        <v>1</v>
      </c>
    </row>
    <row r="1035" spans="1:16" x14ac:dyDescent="0.25">
      <c r="A1035" s="55">
        <v>42304</v>
      </c>
      <c r="B1035" s="43">
        <v>11</v>
      </c>
      <c r="C1035" s="43" t="str">
        <f t="shared" si="54"/>
        <v>1</v>
      </c>
      <c r="D1035" s="43" t="s">
        <v>35</v>
      </c>
      <c r="E1035" s="43" t="s">
        <v>90</v>
      </c>
      <c r="F1035" s="33" t="str">
        <f>VLOOKUP(D1035,[1]Hoja2!$A$2:$B$90,2,FALSE)</f>
        <v>JAVIER RAMIREZ</v>
      </c>
      <c r="G1035" s="43" t="s">
        <v>547</v>
      </c>
      <c r="H1035" s="56"/>
      <c r="I1035" s="56"/>
      <c r="J1035" s="36">
        <v>42305</v>
      </c>
      <c r="K1035" s="39">
        <v>15100149</v>
      </c>
      <c r="L1035" s="57">
        <v>42332</v>
      </c>
      <c r="M1035" s="38"/>
      <c r="N1035" s="38"/>
      <c r="O1035" s="39" t="s">
        <v>364</v>
      </c>
      <c r="P1035" s="30">
        <f t="shared" si="55"/>
        <v>1</v>
      </c>
    </row>
    <row r="1036" spans="1:16" x14ac:dyDescent="0.25">
      <c r="A1036" s="55">
        <v>42305</v>
      </c>
      <c r="B1036" s="43">
        <v>8001138</v>
      </c>
      <c r="C1036" s="43" t="str">
        <f t="shared" si="54"/>
        <v>8</v>
      </c>
      <c r="D1036" s="43" t="s">
        <v>13</v>
      </c>
      <c r="E1036" s="43" t="str">
        <f>IF(C1036="2",$M$3,IF(C1036="6",$M$4,IF(C1036="8",$M$5,"")))</f>
        <v>MEDELLIN</v>
      </c>
      <c r="F1036" s="33" t="str">
        <f>VLOOKUP(D1036,[1]Hoja2!$A$2:$B$90,2,FALSE)</f>
        <v>LINA MARIA LONDOÑO VEGA</v>
      </c>
      <c r="G1036" s="43" t="s">
        <v>621</v>
      </c>
      <c r="H1036" s="56"/>
      <c r="I1036" s="56"/>
      <c r="J1036" s="36">
        <v>42305</v>
      </c>
      <c r="K1036" s="39">
        <v>15108150</v>
      </c>
      <c r="L1036" s="57">
        <v>42332</v>
      </c>
      <c r="M1036" s="38"/>
      <c r="N1036" s="38"/>
      <c r="O1036" s="39" t="s">
        <v>364</v>
      </c>
      <c r="P1036" s="30">
        <f t="shared" si="55"/>
        <v>0</v>
      </c>
    </row>
    <row r="1037" spans="1:16" x14ac:dyDescent="0.25">
      <c r="A1037" s="55">
        <v>42305</v>
      </c>
      <c r="B1037" s="43">
        <v>2312</v>
      </c>
      <c r="C1037" s="43" t="str">
        <f t="shared" si="54"/>
        <v>2</v>
      </c>
      <c r="D1037" s="43" t="s">
        <v>10</v>
      </c>
      <c r="E1037" s="43" t="str">
        <f>IF(C1037="2",$M$3,IF(C1037="6",$M$4,IF(C1037="8",$M$5,"")))</f>
        <v>BOGOTA</v>
      </c>
      <c r="F1037" s="33" t="str">
        <f>VLOOKUP(D1037,[1]Hoja2!$A$2:$B$90,2,FALSE)</f>
        <v>FIORELLA FALASCHINI CAVUOTO</v>
      </c>
      <c r="G1037" s="43" t="s">
        <v>622</v>
      </c>
      <c r="H1037" s="35"/>
      <c r="I1037" s="35"/>
      <c r="J1037" s="36">
        <v>42305</v>
      </c>
      <c r="K1037" s="39">
        <v>15100151</v>
      </c>
      <c r="L1037" s="57">
        <v>42301</v>
      </c>
      <c r="M1037" s="38"/>
      <c r="N1037" s="61"/>
      <c r="O1037" s="39" t="s">
        <v>339</v>
      </c>
      <c r="P1037" s="30">
        <f t="shared" si="55"/>
        <v>0</v>
      </c>
    </row>
    <row r="1038" spans="1:16" x14ac:dyDescent="0.25">
      <c r="A1038" s="55">
        <v>42305</v>
      </c>
      <c r="B1038" s="43">
        <v>10</v>
      </c>
      <c r="C1038" s="43" t="str">
        <f t="shared" si="54"/>
        <v>1</v>
      </c>
      <c r="D1038" s="43" t="s">
        <v>35</v>
      </c>
      <c r="E1038" s="43" t="s">
        <v>90</v>
      </c>
      <c r="F1038" s="33" t="str">
        <f>VLOOKUP(D1038,[1]Hoja2!$A$2:$B$90,2,FALSE)</f>
        <v>JAVIER RAMIREZ</v>
      </c>
      <c r="G1038" s="43" t="s">
        <v>623</v>
      </c>
      <c r="H1038" s="56"/>
      <c r="I1038" s="56"/>
      <c r="J1038" s="36">
        <v>42307</v>
      </c>
      <c r="K1038" s="39">
        <v>15100160</v>
      </c>
      <c r="L1038" s="57">
        <v>42334</v>
      </c>
      <c r="M1038" s="38"/>
      <c r="N1038" s="38"/>
      <c r="O1038" s="39" t="s">
        <v>364</v>
      </c>
      <c r="P1038" s="30">
        <f t="shared" si="55"/>
        <v>2</v>
      </c>
    </row>
    <row r="1039" spans="1:16" x14ac:dyDescent="0.25">
      <c r="A1039" s="55">
        <v>42305</v>
      </c>
      <c r="B1039" s="43">
        <v>2237</v>
      </c>
      <c r="C1039" s="43" t="str">
        <f t="shared" si="54"/>
        <v>2</v>
      </c>
      <c r="D1039" s="43" t="s">
        <v>10</v>
      </c>
      <c r="E1039" s="43" t="str">
        <f t="shared" ref="E1039:E1079" si="56">IF(C1039="2",$M$3,IF(C1039="6",$M$4,IF(C1039="8",$M$5,"")))</f>
        <v>BOGOTA</v>
      </c>
      <c r="F1039" s="33" t="str">
        <f>VLOOKUP(D1039,[1]Hoja2!$A$2:$B$90,2,FALSE)</f>
        <v>FIORELLA FALASCHINI CAVUOTO</v>
      </c>
      <c r="G1039" s="43" t="s">
        <v>551</v>
      </c>
      <c r="H1039" s="35"/>
      <c r="I1039" s="35"/>
      <c r="J1039" s="36">
        <v>42305</v>
      </c>
      <c r="K1039" s="39">
        <v>15100148</v>
      </c>
      <c r="L1039" s="57">
        <v>42332</v>
      </c>
      <c r="M1039" s="38"/>
      <c r="N1039" s="61"/>
      <c r="O1039" s="39" t="s">
        <v>339</v>
      </c>
      <c r="P1039" s="30">
        <f t="shared" si="55"/>
        <v>0</v>
      </c>
    </row>
    <row r="1040" spans="1:16" x14ac:dyDescent="0.25">
      <c r="A1040" s="55">
        <v>42305</v>
      </c>
      <c r="B1040" s="43">
        <v>2314</v>
      </c>
      <c r="C1040" s="43" t="str">
        <f t="shared" si="54"/>
        <v>2</v>
      </c>
      <c r="D1040" s="43" t="s">
        <v>35</v>
      </c>
      <c r="E1040" s="43" t="str">
        <f t="shared" si="56"/>
        <v>BOGOTA</v>
      </c>
      <c r="F1040" s="33" t="str">
        <f>VLOOKUP(D1040,[1]Hoja2!$A$2:$B$90,2,FALSE)</f>
        <v>JAVIER RAMIREZ</v>
      </c>
      <c r="G1040" s="43" t="s">
        <v>124</v>
      </c>
      <c r="H1040" s="56"/>
      <c r="I1040" s="56"/>
      <c r="J1040" s="36">
        <v>42306</v>
      </c>
      <c r="K1040" s="39">
        <v>15100152</v>
      </c>
      <c r="L1040" s="57">
        <v>42334</v>
      </c>
      <c r="M1040" s="38"/>
      <c r="N1040" s="38"/>
      <c r="O1040" s="39" t="s">
        <v>364</v>
      </c>
      <c r="P1040" s="30">
        <f t="shared" si="55"/>
        <v>1</v>
      </c>
    </row>
    <row r="1041" spans="1:16" x14ac:dyDescent="0.25">
      <c r="A1041" s="55">
        <v>42306</v>
      </c>
      <c r="B1041" s="43">
        <v>2305</v>
      </c>
      <c r="C1041" s="43" t="str">
        <f t="shared" si="54"/>
        <v>2</v>
      </c>
      <c r="D1041" s="43" t="s">
        <v>47</v>
      </c>
      <c r="E1041" s="43" t="str">
        <f t="shared" si="56"/>
        <v>BOGOTA</v>
      </c>
      <c r="F1041" s="33" t="str">
        <f>VLOOKUP(D1041,[1]Hoja2!$A$2:$B$90,2,FALSE)</f>
        <v>DIANA MARCELA PRIETO</v>
      </c>
      <c r="G1041" s="43" t="s">
        <v>624</v>
      </c>
      <c r="H1041" s="35"/>
      <c r="I1041" s="35"/>
      <c r="J1041" s="36">
        <v>42306</v>
      </c>
      <c r="K1041" s="39">
        <v>15100156</v>
      </c>
      <c r="L1041" s="57">
        <v>42334</v>
      </c>
      <c r="M1041" s="38"/>
      <c r="N1041" s="61"/>
      <c r="O1041" s="39" t="s">
        <v>339</v>
      </c>
      <c r="P1041" s="30">
        <f t="shared" si="55"/>
        <v>0</v>
      </c>
    </row>
    <row r="1042" spans="1:16" x14ac:dyDescent="0.25">
      <c r="A1042" s="55">
        <v>42306</v>
      </c>
      <c r="B1042" s="43">
        <v>6000801</v>
      </c>
      <c r="C1042" s="43" t="str">
        <f t="shared" si="54"/>
        <v>6</v>
      </c>
      <c r="D1042" s="43" t="s">
        <v>45</v>
      </c>
      <c r="E1042" s="43" t="str">
        <f t="shared" si="56"/>
        <v>CALI</v>
      </c>
      <c r="F1042" s="33" t="str">
        <f>VLOOKUP(D1042,[1]Hoja2!$A$2:$B$90,2,FALSE)</f>
        <v>TATIANA FRANCO</v>
      </c>
      <c r="G1042" s="43" t="s">
        <v>625</v>
      </c>
      <c r="H1042" s="35"/>
      <c r="I1042" s="35"/>
      <c r="J1042" s="36">
        <v>42306</v>
      </c>
      <c r="K1042" s="39">
        <v>15106155</v>
      </c>
      <c r="L1042" s="57">
        <v>42334</v>
      </c>
      <c r="M1042" s="38"/>
      <c r="N1042" s="61"/>
      <c r="O1042" s="39" t="s">
        <v>339</v>
      </c>
      <c r="P1042" s="30">
        <f t="shared" si="55"/>
        <v>0</v>
      </c>
    </row>
    <row r="1043" spans="1:16" x14ac:dyDescent="0.25">
      <c r="A1043" s="55">
        <v>42306</v>
      </c>
      <c r="B1043" s="43">
        <v>2320</v>
      </c>
      <c r="C1043" s="43" t="str">
        <f t="shared" si="54"/>
        <v>2</v>
      </c>
      <c r="D1043" s="43" t="s">
        <v>38</v>
      </c>
      <c r="E1043" s="43" t="str">
        <f t="shared" si="56"/>
        <v>BOGOTA</v>
      </c>
      <c r="F1043" s="33" t="str">
        <f>VLOOKUP(D1043,[1]Hoja2!$A$2:$B$90,2,FALSE)</f>
        <v>SANTIAGO VENGOECHEA</v>
      </c>
      <c r="G1043" s="43" t="s">
        <v>626</v>
      </c>
      <c r="H1043" s="35"/>
      <c r="I1043" s="35"/>
      <c r="J1043" s="36">
        <v>42306</v>
      </c>
      <c r="K1043" s="39">
        <v>15100154</v>
      </c>
      <c r="L1043" s="57">
        <v>42334</v>
      </c>
      <c r="M1043" s="38"/>
      <c r="N1043" s="61"/>
      <c r="O1043" s="39" t="s">
        <v>339</v>
      </c>
      <c r="P1043" s="30">
        <f t="shared" si="55"/>
        <v>0</v>
      </c>
    </row>
    <row r="1044" spans="1:16" x14ac:dyDescent="0.25">
      <c r="A1044" s="55">
        <v>42306</v>
      </c>
      <c r="B1044" s="43">
        <v>2318</v>
      </c>
      <c r="C1044" s="43" t="str">
        <f t="shared" si="54"/>
        <v>2</v>
      </c>
      <c r="D1044" s="43" t="s">
        <v>32</v>
      </c>
      <c r="E1044" s="43" t="str">
        <f t="shared" si="56"/>
        <v>BOGOTA</v>
      </c>
      <c r="F1044" s="33" t="str">
        <f>VLOOKUP(D1044,[1]Hoja2!$A$2:$B$90,2,FALSE)</f>
        <v>ALVARO FLOREZ</v>
      </c>
      <c r="G1044" s="43" t="s">
        <v>154</v>
      </c>
      <c r="H1044" s="56"/>
      <c r="I1044" s="56"/>
      <c r="J1044" s="36">
        <v>42307</v>
      </c>
      <c r="K1044" s="39">
        <v>15100162</v>
      </c>
      <c r="L1044" s="57">
        <v>42334</v>
      </c>
      <c r="M1044" s="38"/>
      <c r="N1044" s="38"/>
      <c r="O1044" s="39" t="s">
        <v>364</v>
      </c>
      <c r="P1044" s="30">
        <f t="shared" si="55"/>
        <v>1</v>
      </c>
    </row>
    <row r="1045" spans="1:16" x14ac:dyDescent="0.25">
      <c r="A1045" s="55">
        <v>42306</v>
      </c>
      <c r="B1045" s="43">
        <v>8001140</v>
      </c>
      <c r="C1045" s="43" t="str">
        <f t="shared" si="54"/>
        <v>8</v>
      </c>
      <c r="D1045" s="43" t="s">
        <v>32</v>
      </c>
      <c r="E1045" s="43" t="str">
        <f t="shared" si="56"/>
        <v>MEDELLIN</v>
      </c>
      <c r="F1045" s="33" t="str">
        <f>VLOOKUP(D1045,[1]Hoja2!$A$2:$B$90,2,FALSE)</f>
        <v>ALVARO FLOREZ</v>
      </c>
      <c r="G1045" s="43" t="s">
        <v>439</v>
      </c>
      <c r="H1045" s="35"/>
      <c r="I1045" s="35"/>
      <c r="J1045" s="36">
        <v>42307</v>
      </c>
      <c r="K1045" s="39">
        <v>15108161</v>
      </c>
      <c r="L1045" s="57">
        <v>42319</v>
      </c>
      <c r="M1045" s="38"/>
      <c r="N1045" s="61"/>
      <c r="O1045" s="39" t="s">
        <v>339</v>
      </c>
      <c r="P1045" s="30">
        <f t="shared" si="55"/>
        <v>1</v>
      </c>
    </row>
    <row r="1046" spans="1:16" x14ac:dyDescent="0.25">
      <c r="A1046" s="55">
        <v>42307</v>
      </c>
      <c r="B1046" s="43">
        <v>2319</v>
      </c>
      <c r="C1046" s="43" t="str">
        <f t="shared" si="54"/>
        <v>2</v>
      </c>
      <c r="D1046" s="43" t="s">
        <v>128</v>
      </c>
      <c r="E1046" s="43" t="str">
        <f t="shared" si="56"/>
        <v>BOGOTA</v>
      </c>
      <c r="F1046" s="33" t="str">
        <f>VLOOKUP(D1046,[1]Hoja2!$A$2:$B$90,2,FALSE)</f>
        <v>DIANA CAROLINA RAMOS</v>
      </c>
      <c r="G1046" s="43" t="s">
        <v>627</v>
      </c>
      <c r="H1046" s="35"/>
      <c r="I1046" s="35"/>
      <c r="J1046" s="36">
        <v>42307</v>
      </c>
      <c r="K1046" s="39">
        <v>15100163</v>
      </c>
      <c r="L1046" s="57">
        <v>42334</v>
      </c>
      <c r="M1046" s="38"/>
      <c r="N1046" s="61"/>
      <c r="O1046" s="39" t="s">
        <v>339</v>
      </c>
      <c r="P1046" s="30">
        <f t="shared" si="55"/>
        <v>0</v>
      </c>
    </row>
    <row r="1047" spans="1:16" x14ac:dyDescent="0.25">
      <c r="A1047" s="55">
        <v>42307</v>
      </c>
      <c r="B1047" s="43">
        <v>2329</v>
      </c>
      <c r="C1047" s="43" t="str">
        <f t="shared" si="54"/>
        <v>2</v>
      </c>
      <c r="D1047" s="43" t="s">
        <v>9</v>
      </c>
      <c r="E1047" s="43" t="str">
        <f t="shared" si="56"/>
        <v>BOGOTA</v>
      </c>
      <c r="F1047" s="33" t="str">
        <f>VLOOKUP(D1047,[1]Hoja2!$A$2:$B$90,2,FALSE)</f>
        <v>CLARA SANTAMARIA</v>
      </c>
      <c r="G1047" s="43" t="s">
        <v>51</v>
      </c>
      <c r="H1047" s="35"/>
      <c r="I1047" s="35"/>
      <c r="J1047" s="36">
        <v>42311</v>
      </c>
      <c r="K1047" s="39">
        <v>15110043</v>
      </c>
      <c r="L1047" s="57">
        <v>42338</v>
      </c>
      <c r="M1047" s="38"/>
      <c r="N1047" s="61"/>
      <c r="O1047" s="39" t="s">
        <v>339</v>
      </c>
      <c r="P1047" s="30">
        <f t="shared" si="55"/>
        <v>4</v>
      </c>
    </row>
    <row r="1048" spans="1:16" x14ac:dyDescent="0.25">
      <c r="A1048" s="55">
        <v>42307</v>
      </c>
      <c r="B1048" s="43">
        <v>8001141</v>
      </c>
      <c r="C1048" s="43" t="str">
        <f t="shared" si="54"/>
        <v>8</v>
      </c>
      <c r="D1048" s="43" t="s">
        <v>13</v>
      </c>
      <c r="E1048" s="43" t="str">
        <f t="shared" si="56"/>
        <v>MEDELLIN</v>
      </c>
      <c r="F1048" s="33" t="str">
        <f>VLOOKUP(D1048,[1]Hoja2!$A$2:$B$90,2,FALSE)</f>
        <v>LINA MARIA LONDOÑO VEGA</v>
      </c>
      <c r="G1048" s="43" t="s">
        <v>500</v>
      </c>
      <c r="H1048" s="35"/>
      <c r="I1048" s="35"/>
      <c r="J1048" s="36">
        <v>42307</v>
      </c>
      <c r="K1048" s="39">
        <v>15108164</v>
      </c>
      <c r="L1048" s="57">
        <v>42334</v>
      </c>
      <c r="M1048" s="38"/>
      <c r="N1048" s="61"/>
      <c r="O1048" s="39" t="s">
        <v>339</v>
      </c>
      <c r="P1048" s="30">
        <f t="shared" si="55"/>
        <v>0</v>
      </c>
    </row>
    <row r="1049" spans="1:16" x14ac:dyDescent="0.25">
      <c r="A1049" s="55">
        <v>42307</v>
      </c>
      <c r="B1049" s="43">
        <v>8001104</v>
      </c>
      <c r="C1049" s="43" t="str">
        <f t="shared" si="54"/>
        <v>8</v>
      </c>
      <c r="D1049" s="43" t="s">
        <v>41</v>
      </c>
      <c r="E1049" s="43" t="str">
        <f t="shared" si="56"/>
        <v>MEDELLIN</v>
      </c>
      <c r="F1049" s="33" t="str">
        <f>VLOOKUP(D1049,[1]Hoja2!$A$2:$B$90,2,FALSE)</f>
        <v>ALEJANDRA EUGENIA LONDOÑO OROZCO</v>
      </c>
      <c r="G1049" s="43" t="s">
        <v>230</v>
      </c>
      <c r="H1049" s="56"/>
      <c r="I1049" s="56"/>
      <c r="J1049" s="36">
        <v>42311</v>
      </c>
      <c r="K1049" s="39">
        <v>15118042</v>
      </c>
      <c r="L1049" s="57">
        <v>42338</v>
      </c>
      <c r="M1049" s="38"/>
      <c r="N1049" s="38"/>
      <c r="O1049" s="39" t="s">
        <v>364</v>
      </c>
      <c r="P1049" s="30">
        <f t="shared" si="55"/>
        <v>4</v>
      </c>
    </row>
    <row r="1050" spans="1:16" x14ac:dyDescent="0.25">
      <c r="A1050" s="55">
        <v>42311</v>
      </c>
      <c r="B1050" s="43">
        <v>8001144</v>
      </c>
      <c r="C1050" s="43" t="str">
        <f t="shared" si="54"/>
        <v>8</v>
      </c>
      <c r="D1050" s="43" t="s">
        <v>41</v>
      </c>
      <c r="E1050" s="43" t="str">
        <f t="shared" si="56"/>
        <v>MEDELLIN</v>
      </c>
      <c r="F1050" s="33" t="str">
        <f>VLOOKUP(D1050,[1]Hoja2!$A$2:$B$90,2,FALSE)</f>
        <v>ALEJANDRA EUGENIA LONDOÑO OROZCO</v>
      </c>
      <c r="G1050" s="43" t="s">
        <v>230</v>
      </c>
      <c r="H1050" s="56"/>
      <c r="I1050" s="56"/>
      <c r="J1050" s="36">
        <v>42311</v>
      </c>
      <c r="K1050" s="39">
        <v>15118044</v>
      </c>
      <c r="L1050" s="57">
        <v>42349</v>
      </c>
      <c r="M1050" s="38"/>
      <c r="N1050" s="38"/>
      <c r="O1050" s="39" t="s">
        <v>364</v>
      </c>
      <c r="P1050" s="30">
        <f t="shared" si="55"/>
        <v>0</v>
      </c>
    </row>
    <row r="1051" spans="1:16" x14ac:dyDescent="0.25">
      <c r="A1051" s="55">
        <v>42311</v>
      </c>
      <c r="B1051" s="43">
        <v>2336</v>
      </c>
      <c r="C1051" s="43" t="str">
        <f t="shared" si="54"/>
        <v>2</v>
      </c>
      <c r="D1051" s="43" t="s">
        <v>14</v>
      </c>
      <c r="E1051" s="43" t="str">
        <f t="shared" si="56"/>
        <v>BOGOTA</v>
      </c>
      <c r="F1051" s="33" t="str">
        <f>VLOOKUP(D1051,[1]Hoja2!$A$2:$B$90,2,FALSE)</f>
        <v>BEATRIZ BAIN</v>
      </c>
      <c r="G1051" s="43" t="s">
        <v>628</v>
      </c>
      <c r="H1051" s="56"/>
      <c r="I1051" s="56"/>
      <c r="J1051" s="36">
        <v>42312</v>
      </c>
      <c r="K1051" s="39">
        <v>15110046</v>
      </c>
      <c r="L1051" s="57">
        <v>42349</v>
      </c>
      <c r="M1051" s="38"/>
      <c r="N1051" s="38"/>
      <c r="O1051" s="39" t="s">
        <v>364</v>
      </c>
      <c r="P1051" s="30">
        <f t="shared" si="55"/>
        <v>1</v>
      </c>
    </row>
    <row r="1052" spans="1:16" x14ac:dyDescent="0.25">
      <c r="A1052" s="55">
        <v>42311</v>
      </c>
      <c r="B1052" s="43">
        <v>2330</v>
      </c>
      <c r="C1052" s="43" t="str">
        <f t="shared" si="54"/>
        <v>2</v>
      </c>
      <c r="D1052" s="43" t="s">
        <v>9</v>
      </c>
      <c r="E1052" s="43" t="str">
        <f t="shared" si="56"/>
        <v>BOGOTA</v>
      </c>
      <c r="F1052" s="33" t="str">
        <f>VLOOKUP(D1052,[1]Hoja2!$A$2:$B$90,2,FALSE)</f>
        <v>CLARA SANTAMARIA</v>
      </c>
      <c r="G1052" s="43" t="s">
        <v>51</v>
      </c>
      <c r="H1052" s="56"/>
      <c r="I1052" s="56"/>
      <c r="J1052" s="36">
        <v>42312</v>
      </c>
      <c r="K1052" s="39">
        <v>15110045</v>
      </c>
      <c r="L1052" s="57">
        <v>42349</v>
      </c>
      <c r="M1052" s="38"/>
      <c r="N1052" s="38"/>
      <c r="O1052" s="39" t="s">
        <v>364</v>
      </c>
      <c r="P1052" s="30">
        <f t="shared" si="55"/>
        <v>1</v>
      </c>
    </row>
    <row r="1053" spans="1:16" x14ac:dyDescent="0.25">
      <c r="A1053" s="55">
        <v>42312</v>
      </c>
      <c r="B1053" s="43">
        <v>2331</v>
      </c>
      <c r="C1053" s="43" t="str">
        <f t="shared" si="54"/>
        <v>2</v>
      </c>
      <c r="D1053" s="43" t="s">
        <v>10</v>
      </c>
      <c r="E1053" s="43" t="str">
        <f t="shared" si="56"/>
        <v>BOGOTA</v>
      </c>
      <c r="F1053" s="33" t="str">
        <f>VLOOKUP(D1053,[1]Hoja2!$A$2:$B$90,2,FALSE)</f>
        <v>FIORELLA FALASCHINI CAVUOTO</v>
      </c>
      <c r="G1053" s="43" t="s">
        <v>622</v>
      </c>
      <c r="H1053" s="56"/>
      <c r="I1053" s="56"/>
      <c r="J1053" s="36">
        <v>42312</v>
      </c>
      <c r="K1053" s="39">
        <v>15110048</v>
      </c>
      <c r="L1053" s="57">
        <v>42339</v>
      </c>
      <c r="M1053" s="38"/>
      <c r="N1053" s="38"/>
      <c r="O1053" s="39" t="s">
        <v>339</v>
      </c>
      <c r="P1053" s="30">
        <f t="shared" si="55"/>
        <v>0</v>
      </c>
    </row>
    <row r="1054" spans="1:16" x14ac:dyDescent="0.25">
      <c r="A1054" s="55">
        <v>42312</v>
      </c>
      <c r="B1054" s="43">
        <v>2340</v>
      </c>
      <c r="C1054" s="43" t="str">
        <f t="shared" si="54"/>
        <v>2</v>
      </c>
      <c r="D1054" s="43" t="s">
        <v>15</v>
      </c>
      <c r="E1054" s="43" t="str">
        <f t="shared" si="56"/>
        <v>BOGOTA</v>
      </c>
      <c r="F1054" s="33" t="str">
        <f>VLOOKUP(D1054,[1]Hoja2!$A$2:$B$90,2,FALSE)</f>
        <v>ELIZABETH ACOSTA</v>
      </c>
      <c r="G1054" s="43" t="s">
        <v>345</v>
      </c>
      <c r="H1054" s="56"/>
      <c r="I1054" s="56"/>
      <c r="J1054" s="36">
        <v>42312</v>
      </c>
      <c r="K1054" s="39">
        <v>15110047</v>
      </c>
      <c r="L1054" s="57">
        <v>42339</v>
      </c>
      <c r="M1054" s="38"/>
      <c r="N1054" s="38"/>
      <c r="O1054" s="39" t="s">
        <v>364</v>
      </c>
      <c r="P1054" s="30">
        <f t="shared" si="55"/>
        <v>0</v>
      </c>
    </row>
    <row r="1055" spans="1:16" x14ac:dyDescent="0.25">
      <c r="A1055" s="55">
        <v>42312</v>
      </c>
      <c r="B1055" s="43">
        <v>2334</v>
      </c>
      <c r="C1055" s="43" t="str">
        <f t="shared" si="54"/>
        <v>2</v>
      </c>
      <c r="D1055" s="43" t="s">
        <v>47</v>
      </c>
      <c r="E1055" s="43" t="str">
        <f t="shared" si="56"/>
        <v>BOGOTA</v>
      </c>
      <c r="F1055" s="33" t="str">
        <f>VLOOKUP(D1055,[1]Hoja2!$A$2:$B$90,2,FALSE)</f>
        <v>DIANA MARCELA PRIETO</v>
      </c>
      <c r="G1055" s="43" t="s">
        <v>629</v>
      </c>
      <c r="H1055" s="56">
        <v>42312</v>
      </c>
      <c r="I1055" s="56">
        <v>42313</v>
      </c>
      <c r="J1055" s="36">
        <v>42313</v>
      </c>
      <c r="K1055" s="39">
        <v>15110051</v>
      </c>
      <c r="L1055" s="57">
        <v>42341</v>
      </c>
      <c r="M1055" s="38"/>
      <c r="N1055" s="38" t="s">
        <v>630</v>
      </c>
      <c r="O1055" s="39" t="s">
        <v>364</v>
      </c>
      <c r="P1055" s="30">
        <f t="shared" si="55"/>
        <v>1</v>
      </c>
    </row>
    <row r="1056" spans="1:16" x14ac:dyDescent="0.25">
      <c r="A1056" s="55">
        <v>42312</v>
      </c>
      <c r="B1056" s="43">
        <v>8001104</v>
      </c>
      <c r="C1056" s="43" t="str">
        <f t="shared" si="54"/>
        <v>8</v>
      </c>
      <c r="D1056" s="43" t="s">
        <v>41</v>
      </c>
      <c r="E1056" s="43" t="str">
        <f t="shared" si="56"/>
        <v>MEDELLIN</v>
      </c>
      <c r="F1056" s="33" t="str">
        <f>VLOOKUP(D1056,[1]Hoja2!$A$2:$B$90,2,FALSE)</f>
        <v>ALEJANDRA EUGENIA LONDOÑO OROZCO</v>
      </c>
      <c r="G1056" s="43" t="s">
        <v>230</v>
      </c>
      <c r="H1056" s="56"/>
      <c r="I1056" s="56"/>
      <c r="J1056" s="36">
        <v>42313</v>
      </c>
      <c r="K1056" s="39">
        <v>15118050</v>
      </c>
      <c r="L1056" s="57">
        <v>42341</v>
      </c>
      <c r="M1056" s="38"/>
      <c r="N1056" s="38"/>
      <c r="O1056" s="39" t="s">
        <v>339</v>
      </c>
      <c r="P1056" s="30">
        <f t="shared" si="55"/>
        <v>1</v>
      </c>
    </row>
    <row r="1057" spans="1:16" x14ac:dyDescent="0.25">
      <c r="A1057" s="55">
        <v>42312</v>
      </c>
      <c r="B1057" s="43">
        <v>6000802</v>
      </c>
      <c r="C1057" s="43" t="str">
        <f t="shared" si="54"/>
        <v>6</v>
      </c>
      <c r="D1057" s="43" t="s">
        <v>43</v>
      </c>
      <c r="E1057" s="43" t="str">
        <f t="shared" si="56"/>
        <v>CALI</v>
      </c>
      <c r="F1057" s="33" t="str">
        <f>VLOOKUP(D1057,[1]Hoja2!$A$2:$B$90,2,FALSE)</f>
        <v>JANETH SERNA CORTES</v>
      </c>
      <c r="G1057" s="43" t="s">
        <v>631</v>
      </c>
      <c r="H1057" s="56">
        <v>42313</v>
      </c>
      <c r="I1057" s="56">
        <v>42314</v>
      </c>
      <c r="J1057" s="36">
        <v>42314</v>
      </c>
      <c r="K1057" s="39">
        <v>15116054</v>
      </c>
      <c r="L1057" s="57">
        <v>42341</v>
      </c>
      <c r="M1057" s="38"/>
      <c r="N1057" s="38" t="s">
        <v>632</v>
      </c>
      <c r="O1057" s="39" t="s">
        <v>339</v>
      </c>
      <c r="P1057" s="30">
        <f t="shared" si="55"/>
        <v>2</v>
      </c>
    </row>
    <row r="1058" spans="1:16" x14ac:dyDescent="0.25">
      <c r="A1058" s="55">
        <v>42313</v>
      </c>
      <c r="B1058" s="43">
        <v>6000803</v>
      </c>
      <c r="C1058" s="43" t="str">
        <f t="shared" si="54"/>
        <v>6</v>
      </c>
      <c r="D1058" s="43" t="s">
        <v>43</v>
      </c>
      <c r="E1058" s="43" t="str">
        <f t="shared" si="56"/>
        <v>CALI</v>
      </c>
      <c r="F1058" s="33" t="str">
        <f>VLOOKUP(D1058,[1]Hoja2!$A$2:$B$90,2,FALSE)</f>
        <v>JANETH SERNA CORTES</v>
      </c>
      <c r="G1058" s="43" t="s">
        <v>633</v>
      </c>
      <c r="H1058" s="56"/>
      <c r="I1058" s="56"/>
      <c r="J1058" s="36">
        <v>42314</v>
      </c>
      <c r="K1058" s="39">
        <v>15116052</v>
      </c>
      <c r="L1058" s="57">
        <v>42341</v>
      </c>
      <c r="M1058" s="38"/>
      <c r="N1058" s="38"/>
      <c r="O1058" s="39" t="s">
        <v>339</v>
      </c>
      <c r="P1058" s="30">
        <f t="shared" si="55"/>
        <v>1</v>
      </c>
    </row>
    <row r="1059" spans="1:16" x14ac:dyDescent="0.25">
      <c r="A1059" s="55">
        <v>42313</v>
      </c>
      <c r="B1059" s="43">
        <v>6000805</v>
      </c>
      <c r="C1059" s="43" t="str">
        <f t="shared" si="54"/>
        <v>6</v>
      </c>
      <c r="D1059" s="43" t="s">
        <v>40</v>
      </c>
      <c r="E1059" s="43" t="str">
        <f t="shared" si="56"/>
        <v>CALI</v>
      </c>
      <c r="F1059" s="33" t="str">
        <f>VLOOKUP(D1059,[1]Hoja2!$A$2:$B$90,2,FALSE)</f>
        <v>DIANA SOFIA OSPINA TOBON</v>
      </c>
      <c r="G1059" s="43" t="s">
        <v>101</v>
      </c>
      <c r="H1059" s="56">
        <v>42313</v>
      </c>
      <c r="I1059" s="56">
        <v>42317</v>
      </c>
      <c r="J1059" s="36">
        <v>42317</v>
      </c>
      <c r="K1059" s="39">
        <v>15116059</v>
      </c>
      <c r="L1059" s="57">
        <v>42345</v>
      </c>
      <c r="M1059" s="38"/>
      <c r="N1059" s="38" t="s">
        <v>634</v>
      </c>
      <c r="O1059" s="39" t="s">
        <v>339</v>
      </c>
      <c r="P1059" s="30">
        <f t="shared" si="55"/>
        <v>4</v>
      </c>
    </row>
    <row r="1060" spans="1:16" x14ac:dyDescent="0.25">
      <c r="A1060" s="55">
        <v>42313</v>
      </c>
      <c r="B1060" s="43">
        <v>6000804</v>
      </c>
      <c r="C1060" s="43" t="str">
        <f t="shared" si="54"/>
        <v>6</v>
      </c>
      <c r="D1060" s="43" t="s">
        <v>43</v>
      </c>
      <c r="E1060" s="43" t="str">
        <f t="shared" si="56"/>
        <v>CALI</v>
      </c>
      <c r="F1060" s="33" t="str">
        <f>VLOOKUP(D1060,[1]Hoja2!$A$2:$B$90,2,FALSE)</f>
        <v>JANETH SERNA CORTES</v>
      </c>
      <c r="G1060" s="43" t="s">
        <v>635</v>
      </c>
      <c r="H1060" s="56">
        <v>42313</v>
      </c>
      <c r="I1060" s="56">
        <v>42314</v>
      </c>
      <c r="J1060" s="36">
        <v>42314</v>
      </c>
      <c r="K1060" s="39">
        <v>15116053</v>
      </c>
      <c r="L1060" s="57">
        <v>42341</v>
      </c>
      <c r="M1060" s="38"/>
      <c r="N1060" s="38" t="s">
        <v>636</v>
      </c>
      <c r="O1060" s="39" t="s">
        <v>339</v>
      </c>
      <c r="P1060" s="30">
        <f t="shared" si="55"/>
        <v>1</v>
      </c>
    </row>
    <row r="1061" spans="1:16" x14ac:dyDescent="0.25">
      <c r="A1061" s="55">
        <v>42313</v>
      </c>
      <c r="B1061" s="43">
        <v>2346</v>
      </c>
      <c r="C1061" s="43" t="str">
        <f t="shared" si="54"/>
        <v>2</v>
      </c>
      <c r="D1061" s="43" t="s">
        <v>35</v>
      </c>
      <c r="E1061" s="43" t="str">
        <f t="shared" si="56"/>
        <v>BOGOTA</v>
      </c>
      <c r="F1061" s="33" t="str">
        <f>VLOOKUP(D1061,[1]Hoja2!$A$2:$B$90,2,FALSE)</f>
        <v>JAVIER RAMIREZ</v>
      </c>
      <c r="G1061" s="43" t="s">
        <v>124</v>
      </c>
      <c r="H1061" s="56"/>
      <c r="I1061" s="56"/>
      <c r="J1061" s="36">
        <v>42313</v>
      </c>
      <c r="K1061" s="39">
        <v>15110049</v>
      </c>
      <c r="L1061" s="57">
        <v>42341</v>
      </c>
      <c r="M1061" s="38"/>
      <c r="N1061" s="38"/>
      <c r="O1061" s="39" t="s">
        <v>339</v>
      </c>
      <c r="P1061" s="30">
        <f t="shared" si="55"/>
        <v>0</v>
      </c>
    </row>
    <row r="1062" spans="1:16" ht="30" x14ac:dyDescent="0.25">
      <c r="A1062" s="55">
        <v>42313</v>
      </c>
      <c r="B1062" s="43">
        <v>2345</v>
      </c>
      <c r="C1062" s="43" t="str">
        <f t="shared" si="54"/>
        <v>2</v>
      </c>
      <c r="D1062" s="43" t="s">
        <v>425</v>
      </c>
      <c r="E1062" s="43" t="str">
        <f t="shared" si="56"/>
        <v>BOGOTA</v>
      </c>
      <c r="F1062" s="33" t="str">
        <f>VLOOKUP(D1062,[1]Hoja2!$A$2:$B$90,2,FALSE)</f>
        <v>ANNA  CRISTINA MEJIA</v>
      </c>
      <c r="G1062" s="43" t="s">
        <v>475</v>
      </c>
      <c r="H1062" s="56"/>
      <c r="I1062" s="56"/>
      <c r="J1062" s="36">
        <v>42314</v>
      </c>
      <c r="K1062" s="39">
        <v>15110055</v>
      </c>
      <c r="L1062" s="57">
        <v>42336</v>
      </c>
      <c r="M1062" s="38"/>
      <c r="N1062" s="38"/>
      <c r="O1062" s="39" t="s">
        <v>364</v>
      </c>
      <c r="P1062" s="30">
        <f t="shared" si="55"/>
        <v>1</v>
      </c>
    </row>
    <row r="1063" spans="1:16" ht="30" x14ac:dyDescent="0.25">
      <c r="A1063" s="55">
        <v>42313</v>
      </c>
      <c r="B1063" s="43">
        <v>2341</v>
      </c>
      <c r="C1063" s="43" t="str">
        <f t="shared" si="54"/>
        <v>2</v>
      </c>
      <c r="D1063" s="43" t="s">
        <v>425</v>
      </c>
      <c r="E1063" s="43" t="str">
        <f t="shared" si="56"/>
        <v>BOGOTA</v>
      </c>
      <c r="F1063" s="33" t="str">
        <f>VLOOKUP(D1063,[1]Hoja2!$A$2:$B$90,2,FALSE)</f>
        <v>ANNA  CRISTINA MEJIA</v>
      </c>
      <c r="G1063" s="43" t="s">
        <v>475</v>
      </c>
      <c r="H1063" s="56"/>
      <c r="I1063" s="56"/>
      <c r="J1063" s="36">
        <v>42314</v>
      </c>
      <c r="K1063" s="39">
        <v>15110056</v>
      </c>
      <c r="L1063" s="57">
        <v>42326</v>
      </c>
      <c r="M1063" s="38"/>
      <c r="N1063" s="38"/>
      <c r="O1063" s="39" t="s">
        <v>364</v>
      </c>
      <c r="P1063" s="30">
        <f t="shared" si="55"/>
        <v>1</v>
      </c>
    </row>
    <row r="1064" spans="1:16" x14ac:dyDescent="0.25">
      <c r="A1064" s="55">
        <v>42314</v>
      </c>
      <c r="B1064" s="43">
        <v>8001148</v>
      </c>
      <c r="C1064" s="43" t="str">
        <f t="shared" si="54"/>
        <v>8</v>
      </c>
      <c r="D1064" s="43" t="s">
        <v>41</v>
      </c>
      <c r="E1064" s="43" t="str">
        <f t="shared" si="56"/>
        <v>MEDELLIN</v>
      </c>
      <c r="F1064" s="33" t="str">
        <f>VLOOKUP(D1064,[1]Hoja2!$A$2:$B$90,2,FALSE)</f>
        <v>ALEJANDRA EUGENIA LONDOÑO OROZCO</v>
      </c>
      <c r="G1064" s="43" t="s">
        <v>230</v>
      </c>
      <c r="H1064" s="56"/>
      <c r="I1064" s="56"/>
      <c r="J1064" s="36">
        <v>42317</v>
      </c>
      <c r="K1064" s="39">
        <v>15118058</v>
      </c>
      <c r="L1064" s="57">
        <v>42345</v>
      </c>
      <c r="M1064" s="38"/>
      <c r="N1064" s="38" t="s">
        <v>442</v>
      </c>
      <c r="O1064" s="39" t="s">
        <v>339</v>
      </c>
      <c r="P1064" s="30">
        <f t="shared" si="55"/>
        <v>3</v>
      </c>
    </row>
    <row r="1065" spans="1:16" x14ac:dyDescent="0.25">
      <c r="A1065" s="55">
        <v>42314</v>
      </c>
      <c r="B1065" s="43">
        <v>8001150</v>
      </c>
      <c r="C1065" s="43" t="str">
        <f t="shared" si="54"/>
        <v>8</v>
      </c>
      <c r="D1065" s="43" t="s">
        <v>41</v>
      </c>
      <c r="E1065" s="43" t="str">
        <f t="shared" si="56"/>
        <v>MEDELLIN</v>
      </c>
      <c r="F1065" s="33" t="str">
        <f>VLOOKUP(D1065,[1]Hoja2!$A$2:$B$90,2,FALSE)</f>
        <v>ALEJANDRA EUGENIA LONDOÑO OROZCO</v>
      </c>
      <c r="G1065" s="43" t="s">
        <v>150</v>
      </c>
      <c r="H1065" s="56"/>
      <c r="I1065" s="56"/>
      <c r="J1065" s="36">
        <v>42317</v>
      </c>
      <c r="K1065" s="39">
        <v>15118057</v>
      </c>
      <c r="L1065" s="57">
        <v>42345</v>
      </c>
      <c r="M1065" s="38"/>
      <c r="N1065" s="38" t="s">
        <v>442</v>
      </c>
      <c r="O1065" s="39" t="s">
        <v>364</v>
      </c>
      <c r="P1065" s="30">
        <f t="shared" si="55"/>
        <v>3</v>
      </c>
    </row>
    <row r="1066" spans="1:16" x14ac:dyDescent="0.25">
      <c r="A1066" s="55">
        <v>42317</v>
      </c>
      <c r="B1066" s="43">
        <v>2338</v>
      </c>
      <c r="C1066" s="43" t="str">
        <f t="shared" si="54"/>
        <v>2</v>
      </c>
      <c r="D1066" s="43" t="s">
        <v>29</v>
      </c>
      <c r="E1066" s="43" t="str">
        <f t="shared" si="56"/>
        <v>BOGOTA</v>
      </c>
      <c r="F1066" s="33" t="str">
        <f>VLOOKUP(D1066,[1]Hoja2!$A$2:$B$90,2,FALSE)</f>
        <v>MARINA DIAZ</v>
      </c>
      <c r="G1066" s="43" t="s">
        <v>637</v>
      </c>
      <c r="H1066" s="56">
        <v>42317</v>
      </c>
      <c r="I1066" s="56">
        <v>42318</v>
      </c>
      <c r="J1066" s="36">
        <v>42318</v>
      </c>
      <c r="K1066" s="39">
        <v>15110063</v>
      </c>
      <c r="L1066" s="57">
        <v>42356</v>
      </c>
      <c r="M1066" s="38"/>
      <c r="N1066" s="38" t="s">
        <v>638</v>
      </c>
      <c r="O1066" s="39" t="s">
        <v>339</v>
      </c>
      <c r="P1066" s="30">
        <f t="shared" si="55"/>
        <v>1</v>
      </c>
    </row>
    <row r="1067" spans="1:16" x14ac:dyDescent="0.25">
      <c r="A1067" s="55">
        <v>42317</v>
      </c>
      <c r="B1067" s="43">
        <v>2352</v>
      </c>
      <c r="C1067" s="43" t="str">
        <f t="shared" si="54"/>
        <v>2</v>
      </c>
      <c r="D1067" s="43" t="s">
        <v>15</v>
      </c>
      <c r="E1067" s="43" t="str">
        <f t="shared" si="56"/>
        <v>BOGOTA</v>
      </c>
      <c r="F1067" s="33" t="str">
        <f>VLOOKUP(D1067,[1]Hoja2!$A$2:$B$90,2,FALSE)</f>
        <v>ELIZABETH ACOSTA</v>
      </c>
      <c r="G1067" s="43" t="s">
        <v>345</v>
      </c>
      <c r="H1067" s="56"/>
      <c r="I1067" s="56"/>
      <c r="J1067" s="36">
        <v>42318</v>
      </c>
      <c r="K1067" s="39">
        <v>15110060</v>
      </c>
      <c r="L1067" s="57">
        <v>42318</v>
      </c>
      <c r="M1067" s="38"/>
      <c r="N1067" s="38"/>
      <c r="O1067" s="39" t="s">
        <v>339</v>
      </c>
      <c r="P1067" s="30">
        <f t="shared" si="55"/>
        <v>1</v>
      </c>
    </row>
    <row r="1068" spans="1:16" x14ac:dyDescent="0.25">
      <c r="A1068" s="55">
        <v>42317</v>
      </c>
      <c r="B1068" s="43">
        <v>8001123</v>
      </c>
      <c r="C1068" s="43" t="str">
        <f t="shared" si="54"/>
        <v>8</v>
      </c>
      <c r="D1068" s="43" t="s">
        <v>13</v>
      </c>
      <c r="E1068" s="43" t="str">
        <f t="shared" si="56"/>
        <v>MEDELLIN</v>
      </c>
      <c r="F1068" s="33" t="str">
        <f>VLOOKUP(D1068,[1]Hoja2!$A$2:$B$90,2,FALSE)</f>
        <v>LINA MARIA LONDOÑO VEGA</v>
      </c>
      <c r="G1068" s="43" t="s">
        <v>639</v>
      </c>
      <c r="H1068" s="56"/>
      <c r="I1068" s="56"/>
      <c r="J1068" s="36">
        <v>42318</v>
      </c>
      <c r="K1068" s="39">
        <v>15118064</v>
      </c>
      <c r="L1068" s="57">
        <v>42345</v>
      </c>
      <c r="M1068" s="38"/>
      <c r="N1068" s="38"/>
      <c r="O1068" s="39" t="s">
        <v>364</v>
      </c>
      <c r="P1068" s="30">
        <f t="shared" si="55"/>
        <v>1</v>
      </c>
    </row>
    <row r="1069" spans="1:16" x14ac:dyDescent="0.25">
      <c r="A1069" s="55">
        <v>42318</v>
      </c>
      <c r="B1069" s="43">
        <v>8001153</v>
      </c>
      <c r="C1069" s="43" t="str">
        <f t="shared" si="54"/>
        <v>8</v>
      </c>
      <c r="D1069" s="43" t="s">
        <v>13</v>
      </c>
      <c r="E1069" s="43" t="str">
        <f t="shared" si="56"/>
        <v>MEDELLIN</v>
      </c>
      <c r="F1069" s="33" t="str">
        <f>VLOOKUP(D1069,[1]Hoja2!$A$2:$B$90,2,FALSE)</f>
        <v>LINA MARIA LONDOÑO VEGA</v>
      </c>
      <c r="G1069" s="43" t="s">
        <v>500</v>
      </c>
      <c r="H1069" s="56"/>
      <c r="I1069" s="56"/>
      <c r="J1069" s="36">
        <v>42319</v>
      </c>
      <c r="K1069" s="39">
        <v>15118066</v>
      </c>
      <c r="L1069" s="57">
        <v>42346</v>
      </c>
      <c r="M1069" s="38"/>
      <c r="N1069" s="38"/>
      <c r="O1069" s="39" t="s">
        <v>364</v>
      </c>
      <c r="P1069" s="30">
        <f t="shared" si="55"/>
        <v>1</v>
      </c>
    </row>
    <row r="1070" spans="1:16" x14ac:dyDescent="0.25">
      <c r="A1070" s="55">
        <v>42318</v>
      </c>
      <c r="B1070" s="43">
        <v>2357</v>
      </c>
      <c r="C1070" s="43" t="str">
        <f t="shared" si="54"/>
        <v>2</v>
      </c>
      <c r="D1070" s="43" t="s">
        <v>9</v>
      </c>
      <c r="E1070" s="43" t="str">
        <f t="shared" si="56"/>
        <v>BOGOTA</v>
      </c>
      <c r="F1070" s="33" t="str">
        <f>VLOOKUP(D1070,[1]Hoja2!$A$2:$B$90,2,FALSE)</f>
        <v>CLARA SANTAMARIA</v>
      </c>
      <c r="G1070" s="43" t="s">
        <v>640</v>
      </c>
      <c r="H1070" s="56"/>
      <c r="I1070" s="56"/>
      <c r="J1070" s="36">
        <v>42318</v>
      </c>
      <c r="K1070" s="39">
        <v>15110062</v>
      </c>
      <c r="L1070" s="57">
        <v>42345</v>
      </c>
      <c r="M1070" s="38"/>
      <c r="N1070" s="38"/>
      <c r="O1070" s="39" t="s">
        <v>339</v>
      </c>
      <c r="P1070" s="30">
        <f t="shared" si="55"/>
        <v>0</v>
      </c>
    </row>
    <row r="1071" spans="1:16" x14ac:dyDescent="0.25">
      <c r="A1071" s="55">
        <v>42318</v>
      </c>
      <c r="B1071" s="43">
        <v>2358</v>
      </c>
      <c r="C1071" s="43" t="str">
        <f t="shared" si="54"/>
        <v>2</v>
      </c>
      <c r="D1071" s="43" t="s">
        <v>9</v>
      </c>
      <c r="E1071" s="43" t="str">
        <f t="shared" si="56"/>
        <v>BOGOTA</v>
      </c>
      <c r="F1071" s="33" t="str">
        <f>VLOOKUP(D1071,[1]Hoja2!$A$2:$B$90,2,FALSE)</f>
        <v>CLARA SANTAMARIA</v>
      </c>
      <c r="G1071" s="43" t="s">
        <v>640</v>
      </c>
      <c r="H1071" s="56"/>
      <c r="I1071" s="56"/>
      <c r="J1071" s="36">
        <v>42318</v>
      </c>
      <c r="K1071" s="39">
        <v>15110061</v>
      </c>
      <c r="L1071" s="57">
        <v>42345</v>
      </c>
      <c r="M1071" s="38"/>
      <c r="N1071" s="38"/>
      <c r="O1071" s="39" t="s">
        <v>339</v>
      </c>
      <c r="P1071" s="30">
        <f t="shared" si="55"/>
        <v>0</v>
      </c>
    </row>
    <row r="1072" spans="1:16" x14ac:dyDescent="0.25">
      <c r="A1072" s="55">
        <v>42318</v>
      </c>
      <c r="B1072" s="43">
        <v>2352</v>
      </c>
      <c r="C1072" s="43" t="str">
        <f t="shared" si="54"/>
        <v>2</v>
      </c>
      <c r="D1072" s="43" t="s">
        <v>50</v>
      </c>
      <c r="E1072" s="43" t="str">
        <f t="shared" si="56"/>
        <v>BOGOTA</v>
      </c>
      <c r="F1072" s="33" t="str">
        <f>VLOOKUP(D1072,[1]Hoja2!$A$2:$B$90,2,FALSE)</f>
        <v>DIANA PAOLA GOMEZ MARTINEZ</v>
      </c>
      <c r="G1072" s="43" t="s">
        <v>641</v>
      </c>
      <c r="H1072" s="56">
        <v>42319</v>
      </c>
      <c r="I1072" s="56">
        <v>42325</v>
      </c>
      <c r="J1072" s="36">
        <v>42325</v>
      </c>
      <c r="K1072" s="39">
        <v>15110079</v>
      </c>
      <c r="L1072" s="57">
        <v>42352</v>
      </c>
      <c r="M1072" s="38"/>
      <c r="N1072" s="38" t="s">
        <v>642</v>
      </c>
      <c r="O1072" s="39" t="s">
        <v>364</v>
      </c>
      <c r="P1072" s="30">
        <f t="shared" si="55"/>
        <v>7</v>
      </c>
    </row>
    <row r="1073" spans="1:16" x14ac:dyDescent="0.25">
      <c r="A1073" s="55">
        <v>42318</v>
      </c>
      <c r="B1073" s="43">
        <v>2355</v>
      </c>
      <c r="C1073" s="43" t="str">
        <f t="shared" si="54"/>
        <v>2</v>
      </c>
      <c r="D1073" s="43" t="s">
        <v>35</v>
      </c>
      <c r="E1073" s="43" t="str">
        <f t="shared" si="56"/>
        <v>BOGOTA</v>
      </c>
      <c r="F1073" s="33" t="str">
        <f>VLOOKUP(D1073,[1]Hoja2!$A$2:$B$90,2,FALSE)</f>
        <v>JAVIER RAMIREZ</v>
      </c>
      <c r="G1073" s="43" t="s">
        <v>124</v>
      </c>
      <c r="H1073" s="56"/>
      <c r="I1073" s="56"/>
      <c r="J1073" s="36">
        <v>42319</v>
      </c>
      <c r="K1073" s="39">
        <v>15110065</v>
      </c>
      <c r="L1073" s="57">
        <v>42345</v>
      </c>
      <c r="M1073" s="38"/>
      <c r="N1073" s="38"/>
      <c r="O1073" s="39" t="s">
        <v>364</v>
      </c>
      <c r="P1073" s="30">
        <f t="shared" si="55"/>
        <v>1</v>
      </c>
    </row>
    <row r="1074" spans="1:16" x14ac:dyDescent="0.25">
      <c r="A1074" s="55">
        <v>42318</v>
      </c>
      <c r="B1074" s="43">
        <v>2359</v>
      </c>
      <c r="C1074" s="43" t="str">
        <f t="shared" si="54"/>
        <v>2</v>
      </c>
      <c r="D1074" s="43" t="s">
        <v>47</v>
      </c>
      <c r="E1074" s="43" t="str">
        <f t="shared" si="56"/>
        <v>BOGOTA</v>
      </c>
      <c r="F1074" s="33" t="str">
        <f>VLOOKUP(D1074,[1]Hoja2!$A$2:$B$90,2,FALSE)</f>
        <v>DIANA MARCELA PRIETO</v>
      </c>
      <c r="G1074" s="43" t="s">
        <v>643</v>
      </c>
      <c r="H1074" s="56"/>
      <c r="I1074" s="56"/>
      <c r="J1074" s="36">
        <v>42319</v>
      </c>
      <c r="K1074" s="39">
        <v>15110068</v>
      </c>
      <c r="L1074" s="57">
        <v>42346</v>
      </c>
      <c r="M1074" s="38"/>
      <c r="N1074" s="38"/>
      <c r="O1074" s="39" t="s">
        <v>339</v>
      </c>
      <c r="P1074" s="30">
        <f t="shared" si="55"/>
        <v>1</v>
      </c>
    </row>
    <row r="1075" spans="1:16" x14ac:dyDescent="0.25">
      <c r="A1075" s="55">
        <v>42319</v>
      </c>
      <c r="B1075" s="43">
        <v>2363</v>
      </c>
      <c r="C1075" s="43" t="str">
        <f t="shared" si="54"/>
        <v>2</v>
      </c>
      <c r="D1075" s="43" t="s">
        <v>14</v>
      </c>
      <c r="E1075" s="43" t="str">
        <f t="shared" si="56"/>
        <v>BOGOTA</v>
      </c>
      <c r="F1075" s="33" t="str">
        <f>VLOOKUP(D1075,[1]Hoja2!$A$2:$B$90,2,FALSE)</f>
        <v>BEATRIZ BAIN</v>
      </c>
      <c r="G1075" s="43" t="s">
        <v>644</v>
      </c>
      <c r="H1075" s="56"/>
      <c r="I1075" s="56"/>
      <c r="J1075" s="36">
        <v>42320</v>
      </c>
      <c r="K1075" s="39">
        <v>15110072</v>
      </c>
      <c r="L1075" s="57">
        <v>42359</v>
      </c>
      <c r="M1075" s="38"/>
      <c r="N1075" s="38"/>
      <c r="O1075" s="39" t="s">
        <v>364</v>
      </c>
      <c r="P1075" s="30">
        <f t="shared" si="55"/>
        <v>1</v>
      </c>
    </row>
    <row r="1076" spans="1:16" x14ac:dyDescent="0.25">
      <c r="A1076" s="55">
        <v>42319</v>
      </c>
      <c r="B1076" s="43">
        <v>2365</v>
      </c>
      <c r="C1076" s="43" t="str">
        <f t="shared" si="54"/>
        <v>2</v>
      </c>
      <c r="D1076" s="43" t="s">
        <v>14</v>
      </c>
      <c r="E1076" s="43" t="str">
        <f t="shared" si="56"/>
        <v>BOGOTA</v>
      </c>
      <c r="F1076" s="33" t="str">
        <f>VLOOKUP(D1076,[1]Hoja2!$A$2:$B$90,2,FALSE)</f>
        <v>BEATRIZ BAIN</v>
      </c>
      <c r="G1076" s="43" t="s">
        <v>644</v>
      </c>
      <c r="H1076" s="56"/>
      <c r="I1076" s="56"/>
      <c r="J1076" s="36">
        <v>42320</v>
      </c>
      <c r="K1076" s="39">
        <v>15110073</v>
      </c>
      <c r="L1076" s="57">
        <v>42359</v>
      </c>
      <c r="M1076" s="38"/>
      <c r="N1076" s="38"/>
      <c r="O1076" s="39" t="s">
        <v>364</v>
      </c>
      <c r="P1076" s="30">
        <f t="shared" si="55"/>
        <v>1</v>
      </c>
    </row>
    <row r="1077" spans="1:16" x14ac:dyDescent="0.25">
      <c r="A1077" s="55">
        <v>42319</v>
      </c>
      <c r="B1077" s="43">
        <v>2366</v>
      </c>
      <c r="C1077" s="43" t="str">
        <f t="shared" si="54"/>
        <v>2</v>
      </c>
      <c r="D1077" s="43" t="s">
        <v>14</v>
      </c>
      <c r="E1077" s="43" t="str">
        <f t="shared" si="56"/>
        <v>BOGOTA</v>
      </c>
      <c r="F1077" s="33" t="str">
        <f>VLOOKUP(D1077,[1]Hoja2!$A$2:$B$90,2,FALSE)</f>
        <v>BEATRIZ BAIN</v>
      </c>
      <c r="G1077" s="43" t="s">
        <v>644</v>
      </c>
      <c r="H1077" s="56"/>
      <c r="I1077" s="56"/>
      <c r="J1077" s="36">
        <v>42319</v>
      </c>
      <c r="K1077" s="39">
        <v>15110070</v>
      </c>
      <c r="L1077" s="57">
        <v>42326</v>
      </c>
      <c r="M1077" s="38"/>
      <c r="N1077" s="38"/>
      <c r="O1077" s="39" t="s">
        <v>339</v>
      </c>
      <c r="P1077" s="30">
        <f t="shared" si="55"/>
        <v>0</v>
      </c>
    </row>
    <row r="1078" spans="1:16" x14ac:dyDescent="0.25">
      <c r="A1078" s="55">
        <v>42319</v>
      </c>
      <c r="B1078" s="43">
        <v>2367</v>
      </c>
      <c r="C1078" s="43" t="str">
        <f t="shared" si="54"/>
        <v>2</v>
      </c>
      <c r="D1078" s="43" t="s">
        <v>14</v>
      </c>
      <c r="E1078" s="43" t="str">
        <f t="shared" si="56"/>
        <v>BOGOTA</v>
      </c>
      <c r="F1078" s="33" t="str">
        <f>VLOOKUP(D1078,[1]Hoja2!$A$2:$B$90,2,FALSE)</f>
        <v>BEATRIZ BAIN</v>
      </c>
      <c r="G1078" s="43" t="s">
        <v>644</v>
      </c>
      <c r="H1078" s="56"/>
      <c r="I1078" s="56"/>
      <c r="J1078" s="36">
        <v>42319</v>
      </c>
      <c r="K1078" s="39">
        <v>15110071</v>
      </c>
      <c r="L1078" s="57">
        <v>42326</v>
      </c>
      <c r="M1078" s="38"/>
      <c r="N1078" s="38"/>
      <c r="O1078" s="39" t="s">
        <v>339</v>
      </c>
      <c r="P1078" s="30">
        <f t="shared" si="55"/>
        <v>0</v>
      </c>
    </row>
    <row r="1079" spans="1:16" x14ac:dyDescent="0.25">
      <c r="A1079" s="55">
        <v>42319</v>
      </c>
      <c r="B1079" s="43">
        <v>8001152</v>
      </c>
      <c r="C1079" s="43" t="str">
        <f t="shared" si="54"/>
        <v>8</v>
      </c>
      <c r="D1079" s="43" t="s">
        <v>11</v>
      </c>
      <c r="E1079" s="43" t="str">
        <f t="shared" si="56"/>
        <v>MEDELLIN</v>
      </c>
      <c r="F1079" s="33" t="str">
        <f>VLOOKUP(D1079,[1]Hoja2!$A$2:$B$90,2,FALSE)</f>
        <v>LUZ STELLA CASTRO LOPERA</v>
      </c>
      <c r="G1079" s="43" t="s">
        <v>53</v>
      </c>
      <c r="H1079" s="56"/>
      <c r="I1079" s="56"/>
      <c r="J1079" s="36">
        <v>42321</v>
      </c>
      <c r="K1079" s="39">
        <v>15118074</v>
      </c>
      <c r="L1079" s="57">
        <v>42348</v>
      </c>
      <c r="M1079" s="38"/>
      <c r="N1079" s="38"/>
      <c r="O1079" s="39" t="s">
        <v>364</v>
      </c>
      <c r="P1079" s="30">
        <f t="shared" si="55"/>
        <v>2</v>
      </c>
    </row>
    <row r="1080" spans="1:16" x14ac:dyDescent="0.25">
      <c r="A1080" s="55">
        <v>42319</v>
      </c>
      <c r="B1080" s="43">
        <v>1818</v>
      </c>
      <c r="C1080" s="43" t="str">
        <f t="shared" si="54"/>
        <v>1</v>
      </c>
      <c r="D1080" s="43" t="s">
        <v>29</v>
      </c>
      <c r="E1080" s="43" t="s">
        <v>90</v>
      </c>
      <c r="F1080" s="33" t="str">
        <f>VLOOKUP(D1080,[1]Hoja2!$A$2:$B$90,2,FALSE)</f>
        <v>MARINA DIAZ</v>
      </c>
      <c r="G1080" s="43" t="s">
        <v>645</v>
      </c>
      <c r="H1080" s="56">
        <v>42321</v>
      </c>
      <c r="I1080" s="56">
        <v>42325</v>
      </c>
      <c r="J1080" s="36">
        <v>42326</v>
      </c>
      <c r="K1080" s="39">
        <v>15110091</v>
      </c>
      <c r="L1080" s="57">
        <v>42353</v>
      </c>
      <c r="M1080" s="38"/>
      <c r="N1080" s="38" t="s">
        <v>646</v>
      </c>
      <c r="O1080" s="39" t="s">
        <v>364</v>
      </c>
      <c r="P1080" s="30">
        <f t="shared" si="55"/>
        <v>7</v>
      </c>
    </row>
    <row r="1081" spans="1:16" x14ac:dyDescent="0.25">
      <c r="A1081" s="55">
        <v>42319</v>
      </c>
      <c r="B1081" s="43">
        <v>8001107</v>
      </c>
      <c r="C1081" s="43" t="str">
        <f t="shared" si="54"/>
        <v>8</v>
      </c>
      <c r="D1081" s="43" t="s">
        <v>11</v>
      </c>
      <c r="E1081" s="43" t="str">
        <f t="shared" ref="E1081:E1117" si="57">IF(C1081="2",$M$3,IF(C1081="6",$M$4,IF(C1081="8",$M$5,"")))</f>
        <v>MEDELLIN</v>
      </c>
      <c r="F1081" s="33" t="str">
        <f>VLOOKUP(D1081,[1]Hoja2!$A$2:$B$90,2,FALSE)</f>
        <v>LUZ STELLA CASTRO LOPERA</v>
      </c>
      <c r="G1081" s="43" t="s">
        <v>168</v>
      </c>
      <c r="H1081" s="56">
        <v>42321</v>
      </c>
      <c r="I1081" s="56">
        <v>42325</v>
      </c>
      <c r="J1081" s="36">
        <v>42326</v>
      </c>
      <c r="K1081" s="39">
        <v>15118090</v>
      </c>
      <c r="L1081" s="57">
        <v>42353</v>
      </c>
      <c r="M1081" s="38"/>
      <c r="N1081" s="38" t="s">
        <v>647</v>
      </c>
      <c r="O1081" s="39" t="s">
        <v>364</v>
      </c>
      <c r="P1081" s="30">
        <f t="shared" si="55"/>
        <v>7</v>
      </c>
    </row>
    <row r="1082" spans="1:16" x14ac:dyDescent="0.25">
      <c r="A1082" s="55">
        <v>42320</v>
      </c>
      <c r="B1082" s="43">
        <v>8001126</v>
      </c>
      <c r="C1082" s="43" t="str">
        <f t="shared" si="54"/>
        <v>8</v>
      </c>
      <c r="D1082" s="43" t="s">
        <v>13</v>
      </c>
      <c r="E1082" s="43" t="str">
        <f t="shared" si="57"/>
        <v>MEDELLIN</v>
      </c>
      <c r="F1082" s="33" t="str">
        <f>VLOOKUP(D1082,[1]Hoja2!$A$2:$B$90,2,FALSE)</f>
        <v>LINA MARIA LONDOÑO VEGA</v>
      </c>
      <c r="G1082" s="43" t="s">
        <v>249</v>
      </c>
      <c r="H1082" s="56"/>
      <c r="I1082" s="56"/>
      <c r="J1082" s="36">
        <v>42321</v>
      </c>
      <c r="K1082" s="39">
        <v>15118075</v>
      </c>
      <c r="L1082" s="57">
        <v>42348</v>
      </c>
      <c r="M1082" s="38"/>
      <c r="N1082" s="38"/>
      <c r="O1082" s="39" t="s">
        <v>364</v>
      </c>
      <c r="P1082" s="30">
        <f t="shared" si="55"/>
        <v>1</v>
      </c>
    </row>
    <row r="1083" spans="1:16" x14ac:dyDescent="0.25">
      <c r="A1083" s="55">
        <v>42321</v>
      </c>
      <c r="B1083" s="43">
        <v>8001137</v>
      </c>
      <c r="C1083" s="43" t="str">
        <f t="shared" si="54"/>
        <v>8</v>
      </c>
      <c r="D1083" s="43" t="s">
        <v>11</v>
      </c>
      <c r="E1083" s="43" t="str">
        <f t="shared" si="57"/>
        <v>MEDELLIN</v>
      </c>
      <c r="F1083" s="33" t="str">
        <f>VLOOKUP(D1083,[1]Hoja2!$A$2:$B$90,2,FALSE)</f>
        <v>LUZ STELLA CASTRO LOPERA</v>
      </c>
      <c r="G1083" s="43" t="s">
        <v>453</v>
      </c>
      <c r="H1083" s="56"/>
      <c r="I1083" s="56"/>
      <c r="J1083" s="36">
        <v>42321</v>
      </c>
      <c r="K1083" s="39">
        <v>15118076</v>
      </c>
      <c r="L1083" s="57">
        <v>42348</v>
      </c>
      <c r="M1083" s="38"/>
      <c r="N1083" s="38"/>
      <c r="O1083" s="39" t="s">
        <v>364</v>
      </c>
      <c r="P1083" s="30">
        <f t="shared" si="55"/>
        <v>0</v>
      </c>
    </row>
    <row r="1084" spans="1:16" x14ac:dyDescent="0.25">
      <c r="A1084" s="55">
        <v>42321</v>
      </c>
      <c r="B1084" s="43">
        <v>6000808</v>
      </c>
      <c r="C1084" s="43" t="str">
        <f t="shared" si="54"/>
        <v>6</v>
      </c>
      <c r="D1084" s="43" t="s">
        <v>40</v>
      </c>
      <c r="E1084" s="43" t="str">
        <f t="shared" si="57"/>
        <v>CALI</v>
      </c>
      <c r="F1084" s="33" t="str">
        <f>VLOOKUP(D1084,[1]Hoja2!$A$2:$B$90,2,FALSE)</f>
        <v>DIANA SOFIA OSPINA TOBON</v>
      </c>
      <c r="G1084" s="43" t="s">
        <v>101</v>
      </c>
      <c r="H1084" s="56"/>
      <c r="I1084" s="56"/>
      <c r="J1084" s="36">
        <v>42325</v>
      </c>
      <c r="K1084" s="39">
        <v>15116080</v>
      </c>
      <c r="L1084" s="57">
        <v>42352</v>
      </c>
      <c r="M1084" s="38"/>
      <c r="N1084" s="38" t="s">
        <v>442</v>
      </c>
      <c r="O1084" s="39" t="s">
        <v>364</v>
      </c>
      <c r="P1084" s="30">
        <f t="shared" si="55"/>
        <v>4</v>
      </c>
    </row>
    <row r="1085" spans="1:16" x14ac:dyDescent="0.25">
      <c r="A1085" s="55">
        <v>42321</v>
      </c>
      <c r="B1085" s="43">
        <v>2372</v>
      </c>
      <c r="C1085" s="43" t="str">
        <f t="shared" si="54"/>
        <v>2</v>
      </c>
      <c r="D1085" s="43" t="s">
        <v>37</v>
      </c>
      <c r="E1085" s="43" t="str">
        <f t="shared" si="57"/>
        <v>BOGOTA</v>
      </c>
      <c r="F1085" s="33" t="str">
        <f>VLOOKUP(D1085,[1]Hoja2!$A$2:$B$90,2,FALSE)</f>
        <v>SANDRA DAZA</v>
      </c>
      <c r="G1085" s="43" t="s">
        <v>524</v>
      </c>
      <c r="H1085" s="56">
        <v>42325</v>
      </c>
      <c r="I1085" s="56">
        <v>42325</v>
      </c>
      <c r="J1085" s="36">
        <v>42326</v>
      </c>
      <c r="K1085" s="39">
        <v>15110086</v>
      </c>
      <c r="L1085" s="57">
        <v>42353</v>
      </c>
      <c r="M1085" s="38"/>
      <c r="N1085" s="38" t="s">
        <v>648</v>
      </c>
      <c r="O1085" s="39" t="s">
        <v>364</v>
      </c>
      <c r="P1085" s="30">
        <f t="shared" si="55"/>
        <v>5</v>
      </c>
    </row>
    <row r="1086" spans="1:16" x14ac:dyDescent="0.25">
      <c r="A1086" s="55">
        <v>42321</v>
      </c>
      <c r="B1086" s="43">
        <v>6000807</v>
      </c>
      <c r="C1086" s="43" t="str">
        <f t="shared" si="54"/>
        <v>6</v>
      </c>
      <c r="D1086" s="43" t="s">
        <v>43</v>
      </c>
      <c r="E1086" s="43" t="str">
        <f t="shared" si="57"/>
        <v>CALI</v>
      </c>
      <c r="F1086" s="33" t="str">
        <f>VLOOKUP(D1086,[1]Hoja2!$A$2:$B$90,2,FALSE)</f>
        <v>JANETH SERNA CORTES</v>
      </c>
      <c r="G1086" s="43" t="s">
        <v>142</v>
      </c>
      <c r="H1086" s="56"/>
      <c r="I1086" s="56"/>
      <c r="J1086" s="36">
        <v>42325</v>
      </c>
      <c r="K1086" s="39">
        <v>15116085</v>
      </c>
      <c r="L1086" s="57">
        <v>42352</v>
      </c>
      <c r="M1086" s="38"/>
      <c r="N1086" s="38" t="s">
        <v>442</v>
      </c>
      <c r="O1086" s="39" t="s">
        <v>364</v>
      </c>
      <c r="P1086" s="30">
        <f t="shared" si="55"/>
        <v>4</v>
      </c>
    </row>
    <row r="1087" spans="1:16" x14ac:dyDescent="0.25">
      <c r="A1087" s="55">
        <v>42321</v>
      </c>
      <c r="B1087" s="43">
        <v>8001157</v>
      </c>
      <c r="C1087" s="43" t="str">
        <f t="shared" si="54"/>
        <v>8</v>
      </c>
      <c r="D1087" s="43" t="s">
        <v>11</v>
      </c>
      <c r="E1087" s="43" t="str">
        <f t="shared" si="57"/>
        <v>MEDELLIN</v>
      </c>
      <c r="F1087" s="33" t="str">
        <f>VLOOKUP(D1087,[1]Hoja2!$A$2:$B$90,2,FALSE)</f>
        <v>LUZ STELLA CASTRO LOPERA</v>
      </c>
      <c r="G1087" s="43" t="s">
        <v>168</v>
      </c>
      <c r="H1087" s="56"/>
      <c r="I1087" s="56"/>
      <c r="J1087" s="36">
        <v>42325</v>
      </c>
      <c r="K1087" s="39">
        <v>15118081</v>
      </c>
      <c r="L1087" s="57">
        <v>42352</v>
      </c>
      <c r="M1087" s="38"/>
      <c r="N1087" s="38" t="s">
        <v>442</v>
      </c>
      <c r="O1087" s="39" t="s">
        <v>364</v>
      </c>
      <c r="P1087" s="30">
        <f t="shared" si="55"/>
        <v>4</v>
      </c>
    </row>
    <row r="1088" spans="1:16" x14ac:dyDescent="0.25">
      <c r="A1088" s="55">
        <v>42321</v>
      </c>
      <c r="B1088" s="43">
        <v>8001156</v>
      </c>
      <c r="C1088" s="43" t="str">
        <f t="shared" si="54"/>
        <v>8</v>
      </c>
      <c r="D1088" s="43" t="s">
        <v>11</v>
      </c>
      <c r="E1088" s="43" t="str">
        <f t="shared" si="57"/>
        <v>MEDELLIN</v>
      </c>
      <c r="F1088" s="33" t="str">
        <f>VLOOKUP(D1088,[1]Hoja2!$A$2:$B$90,2,FALSE)</f>
        <v>LUZ STELLA CASTRO LOPERA</v>
      </c>
      <c r="G1088" s="43" t="s">
        <v>168</v>
      </c>
      <c r="H1088" s="56"/>
      <c r="I1088" s="56"/>
      <c r="J1088" s="36">
        <v>42325</v>
      </c>
      <c r="K1088" s="39">
        <v>15118082</v>
      </c>
      <c r="L1088" s="57">
        <v>42352</v>
      </c>
      <c r="M1088" s="38"/>
      <c r="N1088" s="38" t="s">
        <v>442</v>
      </c>
      <c r="O1088" s="39" t="s">
        <v>364</v>
      </c>
      <c r="P1088" s="30">
        <f t="shared" si="55"/>
        <v>4</v>
      </c>
    </row>
    <row r="1089" spans="1:16" x14ac:dyDescent="0.25">
      <c r="A1089" s="55">
        <v>42321</v>
      </c>
      <c r="B1089" s="43">
        <v>2378</v>
      </c>
      <c r="C1089" s="43" t="str">
        <f t="shared" si="54"/>
        <v>2</v>
      </c>
      <c r="D1089" s="43" t="s">
        <v>9</v>
      </c>
      <c r="E1089" s="43" t="str">
        <f t="shared" si="57"/>
        <v>BOGOTA</v>
      </c>
      <c r="F1089" s="33" t="str">
        <f>VLOOKUP(D1089,[1]Hoja2!$A$2:$B$90,2,FALSE)</f>
        <v>CLARA SANTAMARIA</v>
      </c>
      <c r="G1089" s="43" t="s">
        <v>565</v>
      </c>
      <c r="H1089" s="56"/>
      <c r="I1089" s="56"/>
      <c r="J1089" s="36">
        <v>42325</v>
      </c>
      <c r="K1089" s="39">
        <v>15110084</v>
      </c>
      <c r="L1089" s="57">
        <v>42352</v>
      </c>
      <c r="M1089" s="38"/>
      <c r="N1089" s="38" t="s">
        <v>442</v>
      </c>
      <c r="O1089" s="39" t="s">
        <v>364</v>
      </c>
      <c r="P1089" s="30">
        <f t="shared" si="55"/>
        <v>4</v>
      </c>
    </row>
    <row r="1090" spans="1:16" x14ac:dyDescent="0.25">
      <c r="A1090" s="55">
        <v>42325</v>
      </c>
      <c r="B1090" s="43">
        <v>2332</v>
      </c>
      <c r="C1090" s="43" t="str">
        <f t="shared" si="54"/>
        <v>2</v>
      </c>
      <c r="D1090" s="43" t="s">
        <v>15</v>
      </c>
      <c r="E1090" s="43" t="str">
        <f t="shared" si="57"/>
        <v>BOGOTA</v>
      </c>
      <c r="F1090" s="33" t="str">
        <f>VLOOKUP(D1090,[1]Hoja2!$A$2:$B$90,2,FALSE)</f>
        <v>ELIZABETH ACOSTA</v>
      </c>
      <c r="G1090" s="43" t="s">
        <v>649</v>
      </c>
      <c r="H1090" s="56"/>
      <c r="J1090" s="56">
        <v>42326</v>
      </c>
      <c r="K1090" s="39">
        <v>15110088</v>
      </c>
      <c r="L1090" s="57">
        <v>42353</v>
      </c>
      <c r="M1090" s="38"/>
      <c r="N1090" s="38"/>
      <c r="O1090" s="39" t="s">
        <v>364</v>
      </c>
      <c r="P1090" s="30">
        <f t="shared" si="55"/>
        <v>1</v>
      </c>
    </row>
    <row r="1091" spans="1:16" x14ac:dyDescent="0.25">
      <c r="A1091" s="55">
        <v>42325</v>
      </c>
      <c r="B1091" s="43">
        <v>2380</v>
      </c>
      <c r="C1091" s="43" t="str">
        <f t="shared" ref="C1091:C1154" si="58">MID(B1091,1,1)</f>
        <v>2</v>
      </c>
      <c r="D1091" s="43" t="s">
        <v>47</v>
      </c>
      <c r="E1091" s="43" t="str">
        <f t="shared" si="57"/>
        <v>BOGOTA</v>
      </c>
      <c r="F1091" s="33" t="str">
        <f>VLOOKUP(D1091,[1]Hoja2!$A$2:$B$90,2,FALSE)</f>
        <v>DIANA MARCELA PRIETO</v>
      </c>
      <c r="G1091" s="43" t="s">
        <v>228</v>
      </c>
      <c r="H1091" s="56"/>
      <c r="I1091" s="56"/>
      <c r="J1091" s="36">
        <v>42326</v>
      </c>
      <c r="K1091" s="39">
        <v>15110089</v>
      </c>
      <c r="L1091" s="57">
        <v>42353</v>
      </c>
      <c r="M1091" s="38"/>
      <c r="N1091" s="38"/>
      <c r="O1091" s="39" t="s">
        <v>364</v>
      </c>
      <c r="P1091" s="30">
        <f t="shared" ref="P1091:P1154" si="59">J1091-A1091</f>
        <v>1</v>
      </c>
    </row>
    <row r="1092" spans="1:16" x14ac:dyDescent="0.25">
      <c r="A1092" s="55">
        <v>42325</v>
      </c>
      <c r="B1092" s="43">
        <v>8001158</v>
      </c>
      <c r="C1092" s="43" t="str">
        <f t="shared" si="58"/>
        <v>8</v>
      </c>
      <c r="D1092" s="43" t="s">
        <v>41</v>
      </c>
      <c r="E1092" s="43" t="str">
        <f t="shared" si="57"/>
        <v>MEDELLIN</v>
      </c>
      <c r="F1092" s="33" t="str">
        <f>VLOOKUP(D1092,[1]Hoja2!$A$2:$B$90,2,FALSE)</f>
        <v>ALEJANDRA EUGENIA LONDOÑO OROZCO</v>
      </c>
      <c r="G1092" s="43" t="s">
        <v>150</v>
      </c>
      <c r="H1092" s="56"/>
      <c r="I1092" s="56"/>
      <c r="J1092" s="36">
        <v>42327</v>
      </c>
      <c r="K1092" s="39">
        <v>15118093</v>
      </c>
      <c r="L1092" s="57">
        <v>42355</v>
      </c>
      <c r="M1092" s="38"/>
      <c r="N1092" s="38"/>
      <c r="O1092" s="39" t="s">
        <v>364</v>
      </c>
      <c r="P1092" s="30">
        <f t="shared" si="59"/>
        <v>2</v>
      </c>
    </row>
    <row r="1093" spans="1:16" x14ac:dyDescent="0.25">
      <c r="A1093" s="55">
        <v>42325</v>
      </c>
      <c r="B1093" s="43">
        <v>8001154</v>
      </c>
      <c r="C1093" s="43" t="str">
        <f t="shared" si="58"/>
        <v>8</v>
      </c>
      <c r="D1093" s="43" t="s">
        <v>41</v>
      </c>
      <c r="E1093" s="43" t="str">
        <f t="shared" si="57"/>
        <v>MEDELLIN</v>
      </c>
      <c r="F1093" s="33" t="str">
        <f>VLOOKUP(D1093,[1]Hoja2!$A$2:$B$90,2,FALSE)</f>
        <v>ALEJANDRA EUGENIA LONDOÑO OROZCO</v>
      </c>
      <c r="G1093" s="43" t="s">
        <v>150</v>
      </c>
      <c r="H1093" s="56"/>
      <c r="I1093" s="56"/>
      <c r="J1093" s="36">
        <v>42327</v>
      </c>
      <c r="K1093" s="39">
        <v>15118094</v>
      </c>
      <c r="L1093" s="57">
        <v>42355</v>
      </c>
      <c r="M1093" s="38"/>
      <c r="N1093" s="38"/>
      <c r="O1093" s="39" t="s">
        <v>364</v>
      </c>
      <c r="P1093" s="30">
        <f t="shared" si="59"/>
        <v>2</v>
      </c>
    </row>
    <row r="1094" spans="1:16" x14ac:dyDescent="0.25">
      <c r="A1094" s="55">
        <v>42325</v>
      </c>
      <c r="B1094" s="43">
        <v>2386</v>
      </c>
      <c r="C1094" s="43" t="str">
        <f t="shared" si="58"/>
        <v>2</v>
      </c>
      <c r="D1094" s="43" t="s">
        <v>14</v>
      </c>
      <c r="E1094" s="43" t="str">
        <f t="shared" si="57"/>
        <v>BOGOTA</v>
      </c>
      <c r="F1094" s="33" t="str">
        <f>VLOOKUP(D1094,[1]Hoja2!$A$2:$B$90,2,FALSE)</f>
        <v>BEATRIZ BAIN</v>
      </c>
      <c r="G1094" s="43" t="s">
        <v>517</v>
      </c>
      <c r="H1094" s="56"/>
      <c r="I1094" s="56"/>
      <c r="J1094" s="36">
        <v>42327</v>
      </c>
      <c r="K1094" s="39">
        <v>15110095</v>
      </c>
      <c r="L1094" s="57">
        <v>42355</v>
      </c>
      <c r="M1094" s="38"/>
      <c r="N1094" s="38"/>
      <c r="O1094" s="39" t="s">
        <v>364</v>
      </c>
      <c r="P1094" s="30">
        <f t="shared" si="59"/>
        <v>2</v>
      </c>
    </row>
    <row r="1095" spans="1:16" x14ac:dyDescent="0.25">
      <c r="A1095" s="55">
        <v>42326</v>
      </c>
      <c r="B1095" s="43">
        <v>6000809</v>
      </c>
      <c r="C1095" s="43" t="str">
        <f t="shared" si="58"/>
        <v>6</v>
      </c>
      <c r="D1095" s="43" t="s">
        <v>43</v>
      </c>
      <c r="E1095" s="43" t="str">
        <f t="shared" si="57"/>
        <v>CALI</v>
      </c>
      <c r="F1095" s="33" t="str">
        <f>VLOOKUP(D1095,[1]Hoja2!$A$2:$B$90,2,FALSE)</f>
        <v>JANETH SERNA CORTES</v>
      </c>
      <c r="G1095" s="43" t="s">
        <v>523</v>
      </c>
      <c r="H1095" s="56"/>
      <c r="I1095" s="56"/>
      <c r="J1095" s="36">
        <v>42327</v>
      </c>
      <c r="K1095" s="39">
        <v>15116096</v>
      </c>
      <c r="L1095" s="57">
        <v>42355</v>
      </c>
      <c r="M1095" s="38"/>
      <c r="N1095" s="38"/>
      <c r="O1095" s="39" t="s">
        <v>364</v>
      </c>
      <c r="P1095" s="30">
        <f t="shared" si="59"/>
        <v>1</v>
      </c>
    </row>
    <row r="1096" spans="1:16" x14ac:dyDescent="0.25">
      <c r="A1096" s="55">
        <v>42326</v>
      </c>
      <c r="B1096" s="43">
        <v>8001162</v>
      </c>
      <c r="C1096" s="43" t="str">
        <f t="shared" si="58"/>
        <v>8</v>
      </c>
      <c r="D1096" s="43" t="s">
        <v>13</v>
      </c>
      <c r="E1096" s="43" t="str">
        <f t="shared" si="57"/>
        <v>MEDELLIN</v>
      </c>
      <c r="F1096" s="33" t="str">
        <f>VLOOKUP(D1096,[1]Hoja2!$A$2:$B$90,2,FALSE)</f>
        <v>LINA MARIA LONDOÑO VEGA</v>
      </c>
      <c r="G1096" s="43" t="s">
        <v>500</v>
      </c>
      <c r="H1096" s="56"/>
      <c r="I1096" s="56"/>
      <c r="J1096" s="36">
        <v>42327</v>
      </c>
      <c r="K1096" s="39">
        <v>15118097</v>
      </c>
      <c r="L1096" s="57">
        <v>42355</v>
      </c>
      <c r="M1096" s="38"/>
      <c r="N1096" s="38"/>
      <c r="O1096" s="39" t="s">
        <v>364</v>
      </c>
      <c r="P1096" s="30">
        <f t="shared" si="59"/>
        <v>1</v>
      </c>
    </row>
    <row r="1097" spans="1:16" x14ac:dyDescent="0.25">
      <c r="A1097" s="55">
        <v>42326</v>
      </c>
      <c r="B1097" s="43">
        <v>2390</v>
      </c>
      <c r="C1097" s="43" t="str">
        <f t="shared" si="58"/>
        <v>2</v>
      </c>
      <c r="D1097" s="43" t="s">
        <v>425</v>
      </c>
      <c r="E1097" s="43" t="str">
        <f t="shared" si="57"/>
        <v>BOGOTA</v>
      </c>
      <c r="F1097" s="33" t="str">
        <f>VLOOKUP(D1097,[1]Hoja2!$A$2:$B$90,2,FALSE)</f>
        <v>ANNA  CRISTINA MEJIA</v>
      </c>
      <c r="G1097" s="43" t="s">
        <v>426</v>
      </c>
      <c r="H1097" s="56"/>
      <c r="I1097" s="56"/>
      <c r="J1097" s="36">
        <v>42327</v>
      </c>
      <c r="K1097" s="39">
        <v>15110098</v>
      </c>
      <c r="L1097" s="57">
        <v>42348</v>
      </c>
      <c r="M1097" s="38"/>
      <c r="N1097" s="38"/>
      <c r="O1097" s="39" t="s">
        <v>364</v>
      </c>
      <c r="P1097" s="30">
        <f t="shared" si="59"/>
        <v>1</v>
      </c>
    </row>
    <row r="1098" spans="1:16" x14ac:dyDescent="0.25">
      <c r="A1098" s="55">
        <v>42321</v>
      </c>
      <c r="B1098" s="43">
        <v>8001147</v>
      </c>
      <c r="C1098" s="43" t="str">
        <f t="shared" si="58"/>
        <v>8</v>
      </c>
      <c r="D1098" s="43" t="s">
        <v>11</v>
      </c>
      <c r="E1098" s="43" t="str">
        <f t="shared" si="57"/>
        <v>MEDELLIN</v>
      </c>
      <c r="F1098" s="33" t="str">
        <f>VLOOKUP(D1098,[1]Hoja2!$A$2:$B$90,2,FALSE)</f>
        <v>LUZ STELLA CASTRO LOPERA</v>
      </c>
      <c r="G1098" s="43" t="s">
        <v>215</v>
      </c>
      <c r="H1098" s="56">
        <v>42264</v>
      </c>
      <c r="I1098" s="56">
        <v>42327</v>
      </c>
      <c r="J1098" s="36">
        <v>42327</v>
      </c>
      <c r="K1098" s="39">
        <v>15118099</v>
      </c>
      <c r="L1098" s="57">
        <v>42355</v>
      </c>
      <c r="M1098" s="38"/>
      <c r="N1098" s="38" t="s">
        <v>650</v>
      </c>
      <c r="O1098" s="39" t="s">
        <v>364</v>
      </c>
      <c r="P1098" s="30">
        <f t="shared" si="59"/>
        <v>6</v>
      </c>
    </row>
    <row r="1099" spans="1:16" x14ac:dyDescent="0.25">
      <c r="A1099" s="55">
        <v>42326</v>
      </c>
      <c r="B1099" s="43">
        <v>2375</v>
      </c>
      <c r="C1099" s="43" t="str">
        <f t="shared" si="58"/>
        <v>2</v>
      </c>
      <c r="D1099" s="43" t="s">
        <v>29</v>
      </c>
      <c r="E1099" s="43" t="str">
        <f t="shared" si="57"/>
        <v>BOGOTA</v>
      </c>
      <c r="F1099" s="33" t="str">
        <f>VLOOKUP(D1099,[1]Hoja2!$A$2:$B$90,2,FALSE)</f>
        <v>MARINA DIAZ</v>
      </c>
      <c r="G1099" s="43" t="s">
        <v>637</v>
      </c>
      <c r="H1099" s="56"/>
      <c r="I1099" s="56"/>
      <c r="J1099" s="36">
        <v>42328</v>
      </c>
      <c r="K1099" s="39">
        <v>15110100</v>
      </c>
      <c r="L1099" s="57">
        <v>42366</v>
      </c>
      <c r="M1099" s="38"/>
      <c r="N1099" s="38"/>
      <c r="O1099" s="39" t="s">
        <v>364</v>
      </c>
      <c r="P1099" s="30">
        <f t="shared" si="59"/>
        <v>2</v>
      </c>
    </row>
    <row r="1100" spans="1:16" x14ac:dyDescent="0.25">
      <c r="A1100" s="55">
        <v>42326</v>
      </c>
      <c r="B1100" s="43">
        <v>2395</v>
      </c>
      <c r="C1100" s="43" t="str">
        <f t="shared" si="58"/>
        <v>2</v>
      </c>
      <c r="D1100" s="43" t="s">
        <v>9</v>
      </c>
      <c r="E1100" s="43" t="str">
        <f t="shared" si="57"/>
        <v>BOGOTA</v>
      </c>
      <c r="F1100" s="33" t="str">
        <f>VLOOKUP(D1100,[1]Hoja2!$A$2:$B$90,2,FALSE)</f>
        <v>CLARA SANTAMARIA</v>
      </c>
      <c r="G1100" s="43" t="s">
        <v>458</v>
      </c>
      <c r="H1100" s="56"/>
      <c r="I1100" s="56"/>
      <c r="J1100" s="36">
        <v>42328</v>
      </c>
      <c r="K1100" s="39">
        <v>15110101</v>
      </c>
      <c r="L1100" s="57">
        <v>42355</v>
      </c>
      <c r="M1100" s="38"/>
      <c r="N1100" s="38"/>
      <c r="O1100" s="39" t="s">
        <v>364</v>
      </c>
      <c r="P1100" s="30">
        <f t="shared" si="59"/>
        <v>2</v>
      </c>
    </row>
    <row r="1101" spans="1:16" x14ac:dyDescent="0.25">
      <c r="A1101" s="55">
        <v>42327</v>
      </c>
      <c r="B1101" s="43">
        <v>2379</v>
      </c>
      <c r="C1101" s="43" t="str">
        <f t="shared" si="58"/>
        <v>2</v>
      </c>
      <c r="D1101" s="43" t="s">
        <v>15</v>
      </c>
      <c r="E1101" s="43" t="str">
        <f t="shared" si="57"/>
        <v>BOGOTA</v>
      </c>
      <c r="F1101" s="33" t="str">
        <f>VLOOKUP(D1101,[1]Hoja2!$A$2:$B$90,2,FALSE)</f>
        <v>ELIZABETH ACOSTA</v>
      </c>
      <c r="G1101" s="43" t="s">
        <v>478</v>
      </c>
      <c r="H1101" s="56"/>
      <c r="I1101" s="56"/>
      <c r="J1101" s="36">
        <v>42328</v>
      </c>
      <c r="K1101" s="39">
        <v>15110102</v>
      </c>
      <c r="L1101" s="57">
        <v>42355</v>
      </c>
      <c r="M1101" s="38"/>
      <c r="N1101" s="38"/>
      <c r="O1101" s="39" t="s">
        <v>364</v>
      </c>
      <c r="P1101" s="30">
        <f t="shared" si="59"/>
        <v>1</v>
      </c>
    </row>
    <row r="1102" spans="1:16" x14ac:dyDescent="0.25">
      <c r="A1102" s="55">
        <v>42327</v>
      </c>
      <c r="B1102" s="43">
        <v>8001149</v>
      </c>
      <c r="C1102" s="43" t="str">
        <f t="shared" si="58"/>
        <v>8</v>
      </c>
      <c r="D1102" s="43" t="s">
        <v>13</v>
      </c>
      <c r="E1102" s="43" t="str">
        <f t="shared" si="57"/>
        <v>MEDELLIN</v>
      </c>
      <c r="F1102" s="33" t="str">
        <f>VLOOKUP(D1102,[1]Hoja2!$A$2:$B$90,2,FALSE)</f>
        <v>LINA MARIA LONDOÑO VEGA</v>
      </c>
      <c r="G1102" s="43" t="s">
        <v>651</v>
      </c>
      <c r="H1102" s="56"/>
      <c r="I1102" s="56"/>
      <c r="J1102" s="36">
        <v>42331</v>
      </c>
      <c r="K1102" s="39">
        <v>15118103</v>
      </c>
      <c r="L1102" s="57">
        <v>42359</v>
      </c>
      <c r="M1102" s="38"/>
      <c r="N1102" s="38" t="s">
        <v>442</v>
      </c>
      <c r="O1102" s="39" t="s">
        <v>364</v>
      </c>
      <c r="P1102" s="30">
        <f t="shared" si="59"/>
        <v>4</v>
      </c>
    </row>
    <row r="1103" spans="1:16" x14ac:dyDescent="0.25">
      <c r="A1103" s="55">
        <v>42327</v>
      </c>
      <c r="B1103" s="43">
        <v>8001161</v>
      </c>
      <c r="C1103" s="43" t="str">
        <f t="shared" si="58"/>
        <v>8</v>
      </c>
      <c r="D1103" s="43" t="s">
        <v>11</v>
      </c>
      <c r="E1103" s="43" t="str">
        <f t="shared" si="57"/>
        <v>MEDELLIN</v>
      </c>
      <c r="F1103" s="33" t="str">
        <f>VLOOKUP(D1103,[1]Hoja2!$A$2:$B$90,2,FALSE)</f>
        <v>LUZ STELLA CASTRO LOPERA</v>
      </c>
      <c r="G1103" s="43" t="s">
        <v>168</v>
      </c>
      <c r="H1103" s="56"/>
      <c r="I1103" s="56"/>
      <c r="J1103" s="36">
        <v>42331</v>
      </c>
      <c r="K1103" s="39">
        <v>15118104</v>
      </c>
      <c r="L1103" s="57">
        <v>42359</v>
      </c>
      <c r="M1103" s="38"/>
      <c r="N1103" s="38" t="s">
        <v>442</v>
      </c>
      <c r="O1103" s="39" t="s">
        <v>364</v>
      </c>
      <c r="P1103" s="30">
        <f t="shared" si="59"/>
        <v>4</v>
      </c>
    </row>
    <row r="1104" spans="1:16" x14ac:dyDescent="0.25">
      <c r="A1104" s="55">
        <v>42327</v>
      </c>
      <c r="B1104" s="43">
        <v>6000810</v>
      </c>
      <c r="C1104" s="43" t="str">
        <f t="shared" si="58"/>
        <v>6</v>
      </c>
      <c r="D1104" s="43" t="s">
        <v>45</v>
      </c>
      <c r="E1104" s="43" t="str">
        <f t="shared" si="57"/>
        <v>CALI</v>
      </c>
      <c r="F1104" s="33" t="str">
        <f>VLOOKUP(D1104,[1]Hoja2!$A$2:$B$90,2,FALSE)</f>
        <v>TATIANA FRANCO</v>
      </c>
      <c r="G1104" s="43" t="s">
        <v>652</v>
      </c>
      <c r="H1104" s="56"/>
      <c r="I1104" s="56"/>
      <c r="J1104" s="36">
        <v>42331</v>
      </c>
      <c r="K1104" s="39">
        <v>15116105</v>
      </c>
      <c r="L1104" s="57">
        <v>42359</v>
      </c>
      <c r="M1104" s="38"/>
      <c r="N1104" s="38" t="s">
        <v>442</v>
      </c>
      <c r="O1104" s="39" t="s">
        <v>364</v>
      </c>
      <c r="P1104" s="30">
        <f t="shared" si="59"/>
        <v>4</v>
      </c>
    </row>
    <row r="1105" spans="1:16" x14ac:dyDescent="0.25">
      <c r="A1105" s="55">
        <v>42328</v>
      </c>
      <c r="B1105" s="43">
        <v>2356</v>
      </c>
      <c r="C1105" s="43" t="str">
        <f t="shared" si="58"/>
        <v>2</v>
      </c>
      <c r="D1105" s="43" t="s">
        <v>50</v>
      </c>
      <c r="E1105" s="43" t="str">
        <f t="shared" si="57"/>
        <v>BOGOTA</v>
      </c>
      <c r="F1105" s="33" t="str">
        <f>VLOOKUP(D1105,[1]Hoja2!$A$2:$B$90,2,FALSE)</f>
        <v>DIANA PAOLA GOMEZ MARTINEZ</v>
      </c>
      <c r="G1105" s="43" t="s">
        <v>653</v>
      </c>
      <c r="H1105" s="56"/>
      <c r="I1105" s="56"/>
      <c r="J1105" s="36">
        <v>42331</v>
      </c>
      <c r="K1105" s="39">
        <v>15110106</v>
      </c>
      <c r="L1105" s="57">
        <v>42359</v>
      </c>
      <c r="M1105" s="38"/>
      <c r="N1105" s="38" t="s">
        <v>442</v>
      </c>
      <c r="O1105" s="39" t="s">
        <v>364</v>
      </c>
      <c r="P1105" s="30">
        <f t="shared" si="59"/>
        <v>3</v>
      </c>
    </row>
    <row r="1106" spans="1:16" x14ac:dyDescent="0.25">
      <c r="A1106" s="55">
        <v>42328</v>
      </c>
      <c r="B1106" s="43">
        <v>2396</v>
      </c>
      <c r="C1106" s="43" t="str">
        <f t="shared" si="58"/>
        <v>2</v>
      </c>
      <c r="D1106" s="43" t="s">
        <v>9</v>
      </c>
      <c r="E1106" s="43" t="str">
        <f t="shared" si="57"/>
        <v>BOGOTA</v>
      </c>
      <c r="F1106" s="33" t="str">
        <f>VLOOKUP(D1106,[1]Hoja2!$A$2:$B$90,2,FALSE)</f>
        <v>CLARA SANTAMARIA</v>
      </c>
      <c r="G1106" s="43" t="s">
        <v>458</v>
      </c>
      <c r="H1106" s="56">
        <v>42328</v>
      </c>
      <c r="I1106" s="56">
        <v>42332</v>
      </c>
      <c r="J1106" s="36">
        <v>42332</v>
      </c>
      <c r="K1106" s="39">
        <v>15110108</v>
      </c>
      <c r="L1106" s="57">
        <v>42359</v>
      </c>
      <c r="M1106" s="38"/>
      <c r="N1106" s="38" t="s">
        <v>654</v>
      </c>
      <c r="O1106" s="39" t="s">
        <v>364</v>
      </c>
      <c r="P1106" s="30">
        <f t="shared" si="59"/>
        <v>4</v>
      </c>
    </row>
    <row r="1107" spans="1:16" x14ac:dyDescent="0.25">
      <c r="A1107" s="55">
        <v>42331</v>
      </c>
      <c r="B1107" s="43">
        <v>6000814</v>
      </c>
      <c r="C1107" s="43" t="str">
        <f t="shared" si="58"/>
        <v>6</v>
      </c>
      <c r="D1107" s="43" t="s">
        <v>45</v>
      </c>
      <c r="E1107" s="43" t="str">
        <f t="shared" si="57"/>
        <v>CALI</v>
      </c>
      <c r="F1107" s="33" t="str">
        <f>VLOOKUP(D1107,[1]Hoja2!$A$2:$B$90,2,FALSE)</f>
        <v>TATIANA FRANCO</v>
      </c>
      <c r="G1107" s="43" t="s">
        <v>655</v>
      </c>
      <c r="H1107" s="56">
        <v>42332</v>
      </c>
      <c r="I1107" s="56">
        <v>42333</v>
      </c>
      <c r="J1107" s="36">
        <v>42333</v>
      </c>
      <c r="K1107" s="39">
        <v>15116111</v>
      </c>
      <c r="L1107" s="57">
        <v>42360</v>
      </c>
      <c r="M1107" s="38"/>
      <c r="N1107" s="38" t="s">
        <v>656</v>
      </c>
      <c r="O1107" s="39" t="s">
        <v>339</v>
      </c>
      <c r="P1107" s="30">
        <f t="shared" si="59"/>
        <v>2</v>
      </c>
    </row>
    <row r="1108" spans="1:16" x14ac:dyDescent="0.25">
      <c r="A1108" s="55">
        <v>42331</v>
      </c>
      <c r="B1108" s="43">
        <v>2377</v>
      </c>
      <c r="C1108" s="43" t="str">
        <f t="shared" si="58"/>
        <v>2</v>
      </c>
      <c r="D1108" s="43" t="s">
        <v>54</v>
      </c>
      <c r="E1108" s="43" t="str">
        <f t="shared" si="57"/>
        <v>BOGOTA</v>
      </c>
      <c r="F1108" s="33" t="str">
        <f>VLOOKUP(D1108,[1]Hoja2!$A$2:$B$90,2,FALSE)</f>
        <v>LUISA FERNANDA MUNÉVAR MORA</v>
      </c>
      <c r="G1108" s="43" t="s">
        <v>657</v>
      </c>
      <c r="H1108" s="56">
        <v>42332</v>
      </c>
      <c r="I1108" s="56">
        <v>42333</v>
      </c>
      <c r="J1108" s="36">
        <v>42334</v>
      </c>
      <c r="K1108" s="39">
        <v>15110114</v>
      </c>
      <c r="L1108" s="57">
        <v>42362</v>
      </c>
      <c r="M1108" s="38"/>
      <c r="N1108" s="38" t="s">
        <v>658</v>
      </c>
      <c r="O1108" s="39" t="s">
        <v>339</v>
      </c>
      <c r="P1108" s="30">
        <f t="shared" si="59"/>
        <v>3</v>
      </c>
    </row>
    <row r="1109" spans="1:16" x14ac:dyDescent="0.25">
      <c r="A1109" s="55">
        <v>42332</v>
      </c>
      <c r="B1109" s="43">
        <v>8001164</v>
      </c>
      <c r="C1109" s="43" t="str">
        <f t="shared" si="58"/>
        <v>8</v>
      </c>
      <c r="D1109" s="43" t="s">
        <v>11</v>
      </c>
      <c r="E1109" s="43" t="str">
        <f t="shared" si="57"/>
        <v>MEDELLIN</v>
      </c>
      <c r="F1109" s="33" t="str">
        <f>VLOOKUP(D1109,[1]Hoja2!$A$2:$B$90,2,FALSE)</f>
        <v>LUZ STELLA CASTRO LOPERA</v>
      </c>
      <c r="G1109" s="43" t="s">
        <v>659</v>
      </c>
      <c r="H1109" s="56"/>
      <c r="I1109" s="56"/>
      <c r="J1109" s="36">
        <v>42333</v>
      </c>
      <c r="K1109" s="39">
        <v>15118112</v>
      </c>
      <c r="L1109" s="57">
        <v>42360</v>
      </c>
      <c r="M1109" s="38"/>
      <c r="N1109" s="38"/>
      <c r="O1109" s="39" t="s">
        <v>364</v>
      </c>
      <c r="P1109" s="30">
        <f t="shared" si="59"/>
        <v>1</v>
      </c>
    </row>
    <row r="1110" spans="1:16" x14ac:dyDescent="0.25">
      <c r="A1110" s="55">
        <v>42332</v>
      </c>
      <c r="B1110" s="43">
        <v>2411</v>
      </c>
      <c r="C1110" s="43" t="str">
        <f t="shared" si="58"/>
        <v>2</v>
      </c>
      <c r="D1110" s="43" t="s">
        <v>38</v>
      </c>
      <c r="E1110" s="43" t="str">
        <f t="shared" si="57"/>
        <v>BOGOTA</v>
      </c>
      <c r="F1110" s="33" t="str">
        <f>VLOOKUP(D1110,[1]Hoja2!$A$2:$B$90,2,FALSE)</f>
        <v>SANTIAGO VENGOECHEA</v>
      </c>
      <c r="G1110" s="43" t="s">
        <v>660</v>
      </c>
      <c r="H1110" s="56"/>
      <c r="I1110" s="56"/>
      <c r="J1110" s="36">
        <v>42332</v>
      </c>
      <c r="K1110" s="39">
        <v>15110109</v>
      </c>
      <c r="L1110" s="57">
        <v>42342</v>
      </c>
      <c r="M1110" s="38"/>
      <c r="N1110" s="38"/>
      <c r="O1110" s="39" t="s">
        <v>339</v>
      </c>
      <c r="P1110" s="30">
        <f t="shared" si="59"/>
        <v>0</v>
      </c>
    </row>
    <row r="1111" spans="1:16" x14ac:dyDescent="0.25">
      <c r="A1111" s="55">
        <v>42328</v>
      </c>
      <c r="B1111" s="43">
        <v>2409</v>
      </c>
      <c r="C1111" s="43" t="str">
        <f t="shared" si="58"/>
        <v>2</v>
      </c>
      <c r="D1111" s="43" t="s">
        <v>425</v>
      </c>
      <c r="E1111" s="43" t="str">
        <f t="shared" si="57"/>
        <v>BOGOTA</v>
      </c>
      <c r="F1111" s="33" t="str">
        <f>VLOOKUP(D1111,[1]Hoja2!$A$2:$B$90,2,FALSE)</f>
        <v>ANNA  CRISTINA MEJIA</v>
      </c>
      <c r="G1111" s="43" t="s">
        <v>661</v>
      </c>
      <c r="H1111" s="56"/>
      <c r="I1111" s="56"/>
      <c r="J1111" s="36">
        <v>42332</v>
      </c>
      <c r="K1111" s="39">
        <v>15110007</v>
      </c>
      <c r="L1111" s="57">
        <v>42342</v>
      </c>
      <c r="M1111" s="38"/>
      <c r="N1111" s="38" t="s">
        <v>442</v>
      </c>
      <c r="O1111" s="39" t="s">
        <v>364</v>
      </c>
      <c r="P1111" s="30">
        <f t="shared" si="59"/>
        <v>4</v>
      </c>
    </row>
    <row r="1112" spans="1:16" x14ac:dyDescent="0.25">
      <c r="A1112" s="55">
        <v>42328</v>
      </c>
      <c r="B1112" s="43">
        <v>2401</v>
      </c>
      <c r="C1112" s="43" t="str">
        <f t="shared" si="58"/>
        <v>2</v>
      </c>
      <c r="D1112" s="43" t="s">
        <v>52</v>
      </c>
      <c r="E1112" s="43" t="str">
        <f t="shared" si="57"/>
        <v>BOGOTA</v>
      </c>
      <c r="F1112" s="33" t="str">
        <f>VLOOKUP(D1112,[1]Hoja2!$A$2:$B$90,2,FALSE)</f>
        <v>GUILLERMO ARIZA</v>
      </c>
      <c r="G1112" s="43" t="s">
        <v>644</v>
      </c>
      <c r="H1112" s="56"/>
      <c r="I1112" s="56"/>
      <c r="J1112" s="36">
        <v>42332</v>
      </c>
      <c r="K1112" s="39">
        <v>15110110</v>
      </c>
      <c r="L1112" s="57">
        <v>42370</v>
      </c>
      <c r="M1112" s="38"/>
      <c r="N1112" s="38" t="s">
        <v>442</v>
      </c>
      <c r="O1112" s="39" t="s">
        <v>364</v>
      </c>
      <c r="P1112" s="30">
        <f t="shared" si="59"/>
        <v>4</v>
      </c>
    </row>
    <row r="1113" spans="1:16" x14ac:dyDescent="0.25">
      <c r="A1113" s="55">
        <v>42332</v>
      </c>
      <c r="B1113" s="43">
        <v>2424</v>
      </c>
      <c r="C1113" s="43" t="str">
        <f t="shared" si="58"/>
        <v>2</v>
      </c>
      <c r="D1113" s="43" t="s">
        <v>10</v>
      </c>
      <c r="E1113" s="43" t="str">
        <f t="shared" si="57"/>
        <v>BOGOTA</v>
      </c>
      <c r="F1113" s="33" t="str">
        <f>VLOOKUP(D1113,[1]Hoja2!$A$2:$B$90,2,FALSE)</f>
        <v>FIORELLA FALASCHINI CAVUOTO</v>
      </c>
      <c r="G1113" s="43" t="s">
        <v>464</v>
      </c>
      <c r="H1113" s="56"/>
      <c r="I1113" s="56"/>
      <c r="J1113" s="36">
        <v>42333</v>
      </c>
      <c r="K1113" s="39">
        <v>15110113</v>
      </c>
      <c r="L1113" s="57">
        <v>42360</v>
      </c>
      <c r="M1113" s="38"/>
      <c r="N1113" s="38"/>
      <c r="O1113" s="39" t="s">
        <v>364</v>
      </c>
      <c r="P1113" s="30">
        <f t="shared" si="59"/>
        <v>1</v>
      </c>
    </row>
    <row r="1114" spans="1:16" x14ac:dyDescent="0.25">
      <c r="A1114" s="55">
        <v>42332</v>
      </c>
      <c r="B1114" s="43">
        <v>2425</v>
      </c>
      <c r="C1114" s="43" t="str">
        <f t="shared" si="58"/>
        <v>2</v>
      </c>
      <c r="D1114" s="43" t="s">
        <v>38</v>
      </c>
      <c r="E1114" s="43" t="str">
        <f t="shared" si="57"/>
        <v>BOGOTA</v>
      </c>
      <c r="F1114" s="33" t="str">
        <f>VLOOKUP(D1114,[1]Hoja2!$A$2:$B$90,2,FALSE)</f>
        <v>SANTIAGO VENGOECHEA</v>
      </c>
      <c r="G1114" s="43" t="s">
        <v>662</v>
      </c>
      <c r="H1114" s="56"/>
      <c r="I1114" s="56"/>
      <c r="J1114" s="36">
        <v>42334</v>
      </c>
      <c r="K1114" s="39">
        <v>15110118</v>
      </c>
      <c r="L1114" s="57">
        <v>42345</v>
      </c>
      <c r="M1114" s="38"/>
      <c r="N1114" s="38" t="s">
        <v>74</v>
      </c>
      <c r="O1114" s="39" t="s">
        <v>339</v>
      </c>
      <c r="P1114" s="30">
        <f t="shared" si="59"/>
        <v>2</v>
      </c>
    </row>
    <row r="1115" spans="1:16" x14ac:dyDescent="0.25">
      <c r="A1115" s="55">
        <v>42332</v>
      </c>
      <c r="B1115" s="43">
        <v>2399</v>
      </c>
      <c r="C1115" s="43" t="str">
        <f t="shared" si="58"/>
        <v>2</v>
      </c>
      <c r="D1115" s="43" t="s">
        <v>54</v>
      </c>
      <c r="E1115" s="43" t="str">
        <f t="shared" si="57"/>
        <v>BOGOTA</v>
      </c>
      <c r="F1115" s="33" t="str">
        <f>VLOOKUP(D1115,[1]Hoja2!$A$2:$B$90,2,FALSE)</f>
        <v>LUISA FERNANDA MUNÉVAR MORA</v>
      </c>
      <c r="G1115" s="43" t="s">
        <v>663</v>
      </c>
      <c r="H1115" s="56">
        <v>42334</v>
      </c>
      <c r="I1115" s="56">
        <v>42334</v>
      </c>
      <c r="J1115" s="36">
        <v>42335</v>
      </c>
      <c r="K1115" s="39">
        <v>15110120</v>
      </c>
      <c r="L1115" s="57">
        <v>42362</v>
      </c>
      <c r="M1115" s="38"/>
      <c r="N1115" s="38" t="s">
        <v>664</v>
      </c>
      <c r="O1115" s="39" t="s">
        <v>364</v>
      </c>
      <c r="P1115" s="30">
        <f t="shared" si="59"/>
        <v>3</v>
      </c>
    </row>
    <row r="1116" spans="1:16" x14ac:dyDescent="0.25">
      <c r="A1116" s="55">
        <v>42332</v>
      </c>
      <c r="B1116" s="43">
        <v>8001139</v>
      </c>
      <c r="C1116" s="43" t="str">
        <f t="shared" si="58"/>
        <v>8</v>
      </c>
      <c r="D1116" s="43" t="s">
        <v>11</v>
      </c>
      <c r="E1116" s="43" t="str">
        <f t="shared" si="57"/>
        <v>MEDELLIN</v>
      </c>
      <c r="F1116" s="33" t="str">
        <f>VLOOKUP(D1116,[1]Hoja2!$A$2:$B$90,2,FALSE)</f>
        <v>LUZ STELLA CASTRO LOPERA</v>
      </c>
      <c r="G1116" s="43" t="s">
        <v>168</v>
      </c>
      <c r="H1116" s="56"/>
      <c r="I1116" s="56"/>
      <c r="J1116" s="36">
        <v>42334</v>
      </c>
      <c r="K1116" s="39">
        <v>15118117</v>
      </c>
      <c r="L1116" s="57">
        <v>42362</v>
      </c>
      <c r="M1116" s="38"/>
      <c r="N1116" s="38"/>
      <c r="O1116" s="39" t="s">
        <v>339</v>
      </c>
      <c r="P1116" s="30">
        <f t="shared" si="59"/>
        <v>2</v>
      </c>
    </row>
    <row r="1117" spans="1:16" x14ac:dyDescent="0.25">
      <c r="A1117" s="55">
        <v>42333</v>
      </c>
      <c r="B1117" s="43">
        <v>6000831</v>
      </c>
      <c r="C1117" s="43" t="str">
        <f t="shared" si="58"/>
        <v>6</v>
      </c>
      <c r="D1117" s="43" t="s">
        <v>45</v>
      </c>
      <c r="E1117" s="43" t="str">
        <f t="shared" si="57"/>
        <v>CALI</v>
      </c>
      <c r="F1117" s="33" t="str">
        <f>VLOOKUP(D1117,[1]Hoja2!$A$2:$B$90,2,FALSE)</f>
        <v>TATIANA FRANCO</v>
      </c>
      <c r="G1117" s="43" t="s">
        <v>665</v>
      </c>
      <c r="H1117" s="56"/>
      <c r="I1117" s="56"/>
      <c r="J1117" s="36">
        <v>42335</v>
      </c>
      <c r="K1117" s="39">
        <v>15116121</v>
      </c>
      <c r="L1117" s="57">
        <v>42362</v>
      </c>
      <c r="M1117" s="38"/>
      <c r="N1117" s="38"/>
      <c r="O1117" s="39" t="s">
        <v>364</v>
      </c>
      <c r="P1117" s="30">
        <f t="shared" si="59"/>
        <v>2</v>
      </c>
    </row>
    <row r="1118" spans="1:16" x14ac:dyDescent="0.25">
      <c r="A1118" s="55">
        <v>42333</v>
      </c>
      <c r="B1118" s="43">
        <v>1000020</v>
      </c>
      <c r="C1118" s="43" t="str">
        <f t="shared" si="58"/>
        <v>1</v>
      </c>
      <c r="D1118" s="43" t="s">
        <v>35</v>
      </c>
      <c r="E1118" s="43" t="s">
        <v>90</v>
      </c>
      <c r="F1118" s="33" t="str">
        <f>VLOOKUP(D1118,[1]Hoja2!$A$2:$B$90,2,FALSE)</f>
        <v>JAVIER RAMIREZ</v>
      </c>
      <c r="G1118" s="43" t="s">
        <v>124</v>
      </c>
      <c r="H1118" s="56">
        <v>42335</v>
      </c>
      <c r="I1118" s="56">
        <v>42338</v>
      </c>
      <c r="J1118" s="36">
        <v>42338</v>
      </c>
      <c r="K1118" s="39">
        <v>15110122</v>
      </c>
      <c r="L1118" s="57">
        <v>42366</v>
      </c>
      <c r="M1118" s="38"/>
      <c r="N1118" s="38" t="s">
        <v>666</v>
      </c>
      <c r="O1118" s="39" t="s">
        <v>339</v>
      </c>
      <c r="P1118" s="30">
        <f t="shared" si="59"/>
        <v>5</v>
      </c>
    </row>
    <row r="1119" spans="1:16" x14ac:dyDescent="0.25">
      <c r="A1119" s="55">
        <v>42334</v>
      </c>
      <c r="B1119" s="43">
        <v>2421</v>
      </c>
      <c r="C1119" s="43" t="str">
        <f t="shared" si="58"/>
        <v>2</v>
      </c>
      <c r="D1119" s="43" t="s">
        <v>12</v>
      </c>
      <c r="E1119" s="43" t="str">
        <f t="shared" ref="E1119:E1150" si="60">IF(C1119="2",$M$3,IF(C1119="6",$M$4,IF(C1119="8",$M$5,"")))</f>
        <v>BOGOTA</v>
      </c>
      <c r="F1119" s="33" t="str">
        <f>VLOOKUP(D1119,[1]Hoja2!$A$2:$B$90,2,FALSE)</f>
        <v>NORMA ROCIO GOMEZ</v>
      </c>
      <c r="G1119" s="43" t="s">
        <v>165</v>
      </c>
      <c r="H1119" s="56"/>
      <c r="I1119" s="56"/>
      <c r="J1119" s="36">
        <v>42338</v>
      </c>
      <c r="K1119" s="39">
        <v>15110124</v>
      </c>
      <c r="L1119" s="57">
        <v>42366</v>
      </c>
      <c r="M1119" s="38"/>
      <c r="N1119" s="38" t="s">
        <v>442</v>
      </c>
      <c r="O1119" s="39" t="s">
        <v>339</v>
      </c>
      <c r="P1119" s="30">
        <f t="shared" si="59"/>
        <v>4</v>
      </c>
    </row>
    <row r="1120" spans="1:16" x14ac:dyDescent="0.25">
      <c r="A1120" s="55">
        <v>42334</v>
      </c>
      <c r="B1120" s="43">
        <v>6000835</v>
      </c>
      <c r="C1120" s="43" t="str">
        <f t="shared" si="58"/>
        <v>6</v>
      </c>
      <c r="D1120" s="43" t="s">
        <v>45</v>
      </c>
      <c r="E1120" s="43" t="str">
        <f t="shared" si="60"/>
        <v>CALI</v>
      </c>
      <c r="F1120" s="33" t="str">
        <f>VLOOKUP(D1120,[1]Hoja2!$A$2:$B$90,2,FALSE)</f>
        <v>TATIANA FRANCO</v>
      </c>
      <c r="G1120" s="43" t="s">
        <v>655</v>
      </c>
      <c r="H1120" s="56"/>
      <c r="I1120" s="56"/>
      <c r="J1120" s="36">
        <v>42338</v>
      </c>
      <c r="K1120" s="39">
        <v>15116127</v>
      </c>
      <c r="L1120" s="57">
        <v>42366</v>
      </c>
      <c r="M1120" s="38"/>
      <c r="N1120" s="38" t="s">
        <v>442</v>
      </c>
      <c r="O1120" s="39" t="s">
        <v>364</v>
      </c>
      <c r="P1120" s="30">
        <f t="shared" si="59"/>
        <v>4</v>
      </c>
    </row>
    <row r="1121" spans="1:16" x14ac:dyDescent="0.25">
      <c r="A1121" s="55">
        <v>42334</v>
      </c>
      <c r="B1121" s="43">
        <v>8001174</v>
      </c>
      <c r="C1121" s="43" t="str">
        <f t="shared" si="58"/>
        <v>8</v>
      </c>
      <c r="D1121" s="43" t="s">
        <v>13</v>
      </c>
      <c r="E1121" s="43" t="str">
        <f t="shared" si="60"/>
        <v>MEDELLIN</v>
      </c>
      <c r="F1121" s="33" t="str">
        <f>VLOOKUP(D1121,[1]Hoja2!$A$2:$B$90,2,FALSE)</f>
        <v>LINA MARIA LONDOÑO VEGA</v>
      </c>
      <c r="G1121" s="43" t="s">
        <v>556</v>
      </c>
      <c r="H1121" s="56"/>
      <c r="I1121" s="56"/>
      <c r="J1121" s="36">
        <v>42338</v>
      </c>
      <c r="K1121" s="39">
        <v>15118125</v>
      </c>
      <c r="L1121" s="57">
        <v>42366</v>
      </c>
      <c r="M1121" s="38"/>
      <c r="N1121" s="38" t="s">
        <v>442</v>
      </c>
      <c r="O1121" s="39" t="s">
        <v>364</v>
      </c>
      <c r="P1121" s="30">
        <f t="shared" si="59"/>
        <v>4</v>
      </c>
    </row>
    <row r="1122" spans="1:16" x14ac:dyDescent="0.25">
      <c r="A1122" s="55">
        <v>42335</v>
      </c>
      <c r="B1122" s="43">
        <v>2436</v>
      </c>
      <c r="C1122" s="43" t="str">
        <f t="shared" si="58"/>
        <v>2</v>
      </c>
      <c r="D1122" s="43" t="s">
        <v>47</v>
      </c>
      <c r="E1122" s="43" t="str">
        <f t="shared" si="60"/>
        <v>BOGOTA</v>
      </c>
      <c r="F1122" s="33" t="str">
        <f>VLOOKUP(D1122,[1]Hoja2!$A$2:$B$90,2,FALSE)</f>
        <v>DIANA MARCELA PRIETO</v>
      </c>
      <c r="G1122" s="43" t="s">
        <v>228</v>
      </c>
      <c r="H1122" s="56"/>
      <c r="I1122" s="56"/>
      <c r="J1122" s="36">
        <v>42338</v>
      </c>
      <c r="K1122" s="39">
        <v>15110123</v>
      </c>
      <c r="L1122" s="57">
        <v>42366</v>
      </c>
      <c r="M1122" s="38"/>
      <c r="N1122" s="38" t="s">
        <v>442</v>
      </c>
      <c r="O1122" s="39" t="s">
        <v>364</v>
      </c>
      <c r="P1122" s="30">
        <f t="shared" si="59"/>
        <v>3</v>
      </c>
    </row>
    <row r="1123" spans="1:16" x14ac:dyDescent="0.25">
      <c r="A1123" s="55">
        <v>42335</v>
      </c>
      <c r="B1123" s="43">
        <v>8001163</v>
      </c>
      <c r="C1123" s="43" t="str">
        <f t="shared" si="58"/>
        <v>8</v>
      </c>
      <c r="D1123" s="43" t="s">
        <v>13</v>
      </c>
      <c r="E1123" s="43" t="str">
        <f t="shared" si="60"/>
        <v>MEDELLIN</v>
      </c>
      <c r="F1123" s="33" t="str">
        <f>VLOOKUP(D1123,[1]Hoja2!$A$2:$B$90,2,FALSE)</f>
        <v>LINA MARIA LONDOÑO VEGA</v>
      </c>
      <c r="G1123" s="43" t="s">
        <v>667</v>
      </c>
      <c r="H1123" s="56">
        <v>42338</v>
      </c>
      <c r="I1123" s="56">
        <v>42340</v>
      </c>
      <c r="J1123" s="36">
        <v>42340</v>
      </c>
      <c r="K1123" s="39">
        <v>15128052</v>
      </c>
      <c r="L1123" s="57">
        <v>42367</v>
      </c>
      <c r="M1123" s="38"/>
      <c r="N1123" s="38" t="s">
        <v>668</v>
      </c>
      <c r="O1123" s="39" t="s">
        <v>339</v>
      </c>
      <c r="P1123" s="30">
        <f t="shared" si="59"/>
        <v>5</v>
      </c>
    </row>
    <row r="1124" spans="1:16" x14ac:dyDescent="0.25">
      <c r="A1124" s="55">
        <v>42335</v>
      </c>
      <c r="B1124" s="43">
        <v>2438</v>
      </c>
      <c r="C1124" s="43" t="str">
        <f t="shared" si="58"/>
        <v>2</v>
      </c>
      <c r="D1124" s="43" t="s">
        <v>29</v>
      </c>
      <c r="E1124" s="43" t="str">
        <f t="shared" si="60"/>
        <v>BOGOTA</v>
      </c>
      <c r="F1124" s="33" t="str">
        <f>VLOOKUP(D1124,[1]Hoja2!$A$2:$B$90,2,FALSE)</f>
        <v>MARINA DIAZ</v>
      </c>
      <c r="G1124" s="43" t="s">
        <v>637</v>
      </c>
      <c r="H1124" s="56"/>
      <c r="I1124" s="56"/>
      <c r="J1124" s="36">
        <v>42338</v>
      </c>
      <c r="K1124" s="39">
        <v>15110130</v>
      </c>
      <c r="L1124" s="57">
        <v>42366</v>
      </c>
      <c r="M1124" s="38"/>
      <c r="N1124" s="38" t="s">
        <v>442</v>
      </c>
      <c r="O1124" s="39" t="s">
        <v>364</v>
      </c>
      <c r="P1124" s="30">
        <f t="shared" si="59"/>
        <v>3</v>
      </c>
    </row>
    <row r="1125" spans="1:16" x14ac:dyDescent="0.25">
      <c r="A1125" s="55">
        <v>42335</v>
      </c>
      <c r="B1125" s="43">
        <v>2442</v>
      </c>
      <c r="C1125" s="43" t="str">
        <f t="shared" si="58"/>
        <v>2</v>
      </c>
      <c r="D1125" s="43" t="s">
        <v>52</v>
      </c>
      <c r="E1125" s="43" t="str">
        <f t="shared" si="60"/>
        <v>BOGOTA</v>
      </c>
      <c r="F1125" s="33" t="str">
        <f>VLOOKUP(D1125,[1]Hoja2!$A$2:$B$90,2,FALSE)</f>
        <v>GUILLERMO ARIZA</v>
      </c>
      <c r="G1125" s="43" t="s">
        <v>644</v>
      </c>
      <c r="H1125" s="56"/>
      <c r="I1125" s="56"/>
      <c r="J1125" s="36">
        <v>42338</v>
      </c>
      <c r="K1125" s="39">
        <v>15110126</v>
      </c>
      <c r="L1125" s="57">
        <v>42366</v>
      </c>
      <c r="M1125" s="38"/>
      <c r="N1125" s="38" t="s">
        <v>669</v>
      </c>
      <c r="O1125" s="39" t="s">
        <v>339</v>
      </c>
      <c r="P1125" s="30">
        <f t="shared" si="59"/>
        <v>3</v>
      </c>
    </row>
    <row r="1126" spans="1:16" x14ac:dyDescent="0.25">
      <c r="A1126" s="55">
        <v>42335</v>
      </c>
      <c r="B1126" s="43">
        <v>2443</v>
      </c>
      <c r="C1126" s="43" t="str">
        <f t="shared" si="58"/>
        <v>2</v>
      </c>
      <c r="D1126" s="43" t="s">
        <v>52</v>
      </c>
      <c r="E1126" s="43" t="str">
        <f t="shared" si="60"/>
        <v>BOGOTA</v>
      </c>
      <c r="F1126" s="33" t="str">
        <f>VLOOKUP(D1126,[1]Hoja2!$A$2:$B$90,2,FALSE)</f>
        <v>GUILLERMO ARIZA</v>
      </c>
      <c r="G1126" s="43" t="s">
        <v>644</v>
      </c>
      <c r="H1126" s="56">
        <v>42338</v>
      </c>
      <c r="I1126" s="56">
        <v>42340</v>
      </c>
      <c r="J1126" s="36">
        <v>42340</v>
      </c>
      <c r="K1126" s="39">
        <v>15120045</v>
      </c>
      <c r="L1126" s="57">
        <v>42367</v>
      </c>
      <c r="M1126" s="38"/>
      <c r="N1126" s="38" t="s">
        <v>670</v>
      </c>
      <c r="O1126" s="39" t="s">
        <v>339</v>
      </c>
      <c r="P1126" s="30">
        <f t="shared" si="59"/>
        <v>5</v>
      </c>
    </row>
    <row r="1127" spans="1:16" x14ac:dyDescent="0.25">
      <c r="A1127" s="55">
        <v>42335</v>
      </c>
      <c r="B1127" s="43">
        <v>2440</v>
      </c>
      <c r="C1127" s="43" t="str">
        <f t="shared" si="58"/>
        <v>2</v>
      </c>
      <c r="D1127" s="43" t="s">
        <v>29</v>
      </c>
      <c r="E1127" s="43" t="str">
        <f t="shared" si="60"/>
        <v>BOGOTA</v>
      </c>
      <c r="F1127" s="33" t="str">
        <f>VLOOKUP(D1127,[1]Hoja2!$A$2:$B$90,2,FALSE)</f>
        <v>MARINA DIAZ</v>
      </c>
      <c r="G1127" s="43" t="s">
        <v>671</v>
      </c>
      <c r="H1127" s="56"/>
      <c r="I1127" s="56"/>
      <c r="J1127" s="36">
        <v>42339</v>
      </c>
      <c r="K1127" s="39">
        <v>15120042</v>
      </c>
      <c r="L1127" s="57">
        <v>42377</v>
      </c>
      <c r="M1127" s="38"/>
      <c r="N1127" s="38" t="s">
        <v>672</v>
      </c>
      <c r="O1127" s="39" t="s">
        <v>364</v>
      </c>
      <c r="P1127" s="30">
        <f t="shared" si="59"/>
        <v>4</v>
      </c>
    </row>
    <row r="1128" spans="1:16" x14ac:dyDescent="0.25">
      <c r="A1128" s="55">
        <v>42338</v>
      </c>
      <c r="B1128" s="43">
        <v>6000857</v>
      </c>
      <c r="C1128" s="43" t="str">
        <f t="shared" si="58"/>
        <v>6</v>
      </c>
      <c r="D1128" s="43" t="s">
        <v>43</v>
      </c>
      <c r="E1128" s="43" t="str">
        <f t="shared" si="60"/>
        <v>CALI</v>
      </c>
      <c r="F1128" s="33" t="str">
        <f>VLOOKUP(D1128,[1]Hoja2!$A$2:$B$90,2,FALSE)</f>
        <v>JANETH SERNA CORTES</v>
      </c>
      <c r="G1128" s="43" t="s">
        <v>673</v>
      </c>
      <c r="H1128" s="56"/>
      <c r="I1128" s="56"/>
      <c r="J1128" s="36">
        <v>42338</v>
      </c>
      <c r="K1128" s="39">
        <v>15116129</v>
      </c>
      <c r="L1128" s="57">
        <v>42366</v>
      </c>
      <c r="M1128" s="38"/>
      <c r="N1128" s="38"/>
      <c r="O1128" s="39" t="s">
        <v>364</v>
      </c>
      <c r="P1128" s="30">
        <f t="shared" si="59"/>
        <v>0</v>
      </c>
    </row>
    <row r="1129" spans="1:16" x14ac:dyDescent="0.25">
      <c r="A1129" s="55">
        <v>42338</v>
      </c>
      <c r="B1129" s="43">
        <v>2447</v>
      </c>
      <c r="C1129" s="43" t="str">
        <f t="shared" si="58"/>
        <v>2</v>
      </c>
      <c r="D1129" s="43" t="s">
        <v>10</v>
      </c>
      <c r="E1129" s="43" t="str">
        <f t="shared" si="60"/>
        <v>BOGOTA</v>
      </c>
      <c r="F1129" s="33" t="str">
        <f>VLOOKUP(D1129,[1]Hoja2!$A$2:$B$90,2,FALSE)</f>
        <v>FIORELLA FALASCHINI CAVUOTO</v>
      </c>
      <c r="G1129" s="43" t="s">
        <v>595</v>
      </c>
      <c r="H1129" s="56"/>
      <c r="I1129" s="56"/>
      <c r="J1129" s="36">
        <v>42340</v>
      </c>
      <c r="K1129" s="39">
        <v>15120058</v>
      </c>
      <c r="L1129" s="57">
        <v>42367</v>
      </c>
      <c r="M1129" s="38"/>
      <c r="N1129" s="38"/>
      <c r="O1129" s="39" t="s">
        <v>339</v>
      </c>
      <c r="P1129" s="30">
        <f t="shared" si="59"/>
        <v>2</v>
      </c>
    </row>
    <row r="1130" spans="1:16" x14ac:dyDescent="0.25">
      <c r="A1130" s="55">
        <v>42338</v>
      </c>
      <c r="B1130" s="43">
        <v>2428</v>
      </c>
      <c r="C1130" s="43" t="str">
        <f t="shared" si="58"/>
        <v>2</v>
      </c>
      <c r="D1130" s="43" t="s">
        <v>38</v>
      </c>
      <c r="E1130" s="43" t="str">
        <f t="shared" si="60"/>
        <v>BOGOTA</v>
      </c>
      <c r="F1130" s="33" t="str">
        <f>VLOOKUP(D1130,[1]Hoja2!$A$2:$B$90,2,FALSE)</f>
        <v>SANTIAGO VENGOECHEA</v>
      </c>
      <c r="G1130" s="43" t="s">
        <v>611</v>
      </c>
      <c r="H1130" s="56"/>
      <c r="I1130" s="56"/>
      <c r="J1130" s="36">
        <v>42340</v>
      </c>
      <c r="K1130" s="39">
        <v>15120048</v>
      </c>
      <c r="L1130" s="57">
        <v>42367</v>
      </c>
      <c r="M1130" s="38"/>
      <c r="N1130" s="38"/>
      <c r="O1130" s="39" t="s">
        <v>364</v>
      </c>
      <c r="P1130" s="30">
        <f t="shared" si="59"/>
        <v>2</v>
      </c>
    </row>
    <row r="1131" spans="1:16" x14ac:dyDescent="0.25">
      <c r="A1131" s="55">
        <v>42338</v>
      </c>
      <c r="B1131" s="43">
        <v>6000811</v>
      </c>
      <c r="C1131" s="43" t="str">
        <f t="shared" si="58"/>
        <v>6</v>
      </c>
      <c r="D1131" s="43" t="s">
        <v>43</v>
      </c>
      <c r="E1131" s="43" t="str">
        <f t="shared" si="60"/>
        <v>CALI</v>
      </c>
      <c r="F1131" s="33" t="str">
        <f>VLOOKUP(D1131,[1]Hoja2!$A$2:$B$90,2,FALSE)</f>
        <v>JANETH SERNA CORTES</v>
      </c>
      <c r="G1131" s="43" t="s">
        <v>674</v>
      </c>
      <c r="H1131" s="56"/>
      <c r="I1131" s="56"/>
      <c r="J1131" s="36">
        <v>42340</v>
      </c>
      <c r="K1131" s="39">
        <v>15126043</v>
      </c>
      <c r="L1131" s="57">
        <v>42377</v>
      </c>
      <c r="M1131" s="38"/>
      <c r="N1131" s="38"/>
      <c r="O1131" s="39" t="s">
        <v>364</v>
      </c>
      <c r="P1131" s="30">
        <f t="shared" si="59"/>
        <v>2</v>
      </c>
    </row>
    <row r="1132" spans="1:16" x14ac:dyDescent="0.25">
      <c r="A1132" s="55">
        <v>42338</v>
      </c>
      <c r="B1132" s="43">
        <v>6000812</v>
      </c>
      <c r="C1132" s="43" t="str">
        <f t="shared" si="58"/>
        <v>6</v>
      </c>
      <c r="D1132" s="43" t="s">
        <v>43</v>
      </c>
      <c r="E1132" s="43" t="str">
        <f t="shared" si="60"/>
        <v>CALI</v>
      </c>
      <c r="F1132" s="33" t="str">
        <f>VLOOKUP(D1132,[1]Hoja2!$A$2:$B$90,2,FALSE)</f>
        <v>JANETH SERNA CORTES</v>
      </c>
      <c r="G1132" s="43" t="s">
        <v>674</v>
      </c>
      <c r="H1132" s="56"/>
      <c r="I1132" s="56"/>
      <c r="J1132" s="36">
        <v>42340</v>
      </c>
      <c r="K1132" s="39">
        <v>15126050</v>
      </c>
      <c r="L1132" s="57">
        <v>42377</v>
      </c>
      <c r="M1132" s="38"/>
      <c r="N1132" s="38"/>
      <c r="O1132" s="39" t="s">
        <v>364</v>
      </c>
      <c r="P1132" s="30">
        <f t="shared" si="59"/>
        <v>2</v>
      </c>
    </row>
    <row r="1133" spans="1:16" x14ac:dyDescent="0.25">
      <c r="A1133" s="55">
        <v>42338</v>
      </c>
      <c r="B1133" s="43">
        <v>6000813</v>
      </c>
      <c r="C1133" s="43" t="str">
        <f t="shared" si="58"/>
        <v>6</v>
      </c>
      <c r="D1133" s="43" t="s">
        <v>43</v>
      </c>
      <c r="E1133" s="43" t="str">
        <f t="shared" si="60"/>
        <v>CALI</v>
      </c>
      <c r="F1133" s="33" t="str">
        <f>VLOOKUP(D1133,[1]Hoja2!$A$2:$B$90,2,FALSE)</f>
        <v>JANETH SERNA CORTES</v>
      </c>
      <c r="G1133" s="43" t="s">
        <v>674</v>
      </c>
      <c r="H1133" s="56"/>
      <c r="I1133" s="56"/>
      <c r="J1133" s="36">
        <v>42340</v>
      </c>
      <c r="K1133" s="39">
        <v>15126051</v>
      </c>
      <c r="L1133" s="57">
        <v>42377</v>
      </c>
      <c r="M1133" s="38"/>
      <c r="N1133" s="38"/>
      <c r="O1133" s="39" t="s">
        <v>364</v>
      </c>
      <c r="P1133" s="30">
        <f t="shared" si="59"/>
        <v>2</v>
      </c>
    </row>
    <row r="1134" spans="1:16" x14ac:dyDescent="0.25">
      <c r="A1134" s="55">
        <v>42338</v>
      </c>
      <c r="B1134" s="43">
        <v>6000815</v>
      </c>
      <c r="C1134" s="43" t="str">
        <f t="shared" si="58"/>
        <v>6</v>
      </c>
      <c r="D1134" s="43" t="s">
        <v>43</v>
      </c>
      <c r="E1134" s="43" t="str">
        <f t="shared" si="60"/>
        <v>CALI</v>
      </c>
      <c r="F1134" s="33" t="str">
        <f>VLOOKUP(D1134,[1]Hoja2!$A$2:$B$90,2,FALSE)</f>
        <v>JANETH SERNA CORTES</v>
      </c>
      <c r="G1134" s="43" t="s">
        <v>674</v>
      </c>
      <c r="H1134" s="56"/>
      <c r="I1134" s="56"/>
      <c r="J1134" s="36">
        <v>42340</v>
      </c>
      <c r="K1134" s="39">
        <v>15126053</v>
      </c>
      <c r="L1134" s="57">
        <v>42377</v>
      </c>
      <c r="M1134" s="38"/>
      <c r="N1134" s="38"/>
      <c r="O1134" s="39" t="s">
        <v>364</v>
      </c>
      <c r="P1134" s="30">
        <f t="shared" si="59"/>
        <v>2</v>
      </c>
    </row>
    <row r="1135" spans="1:16" x14ac:dyDescent="0.25">
      <c r="A1135" s="55">
        <v>42338</v>
      </c>
      <c r="B1135" s="43">
        <v>6000816</v>
      </c>
      <c r="C1135" s="43" t="str">
        <f t="shared" si="58"/>
        <v>6</v>
      </c>
      <c r="D1135" s="43" t="s">
        <v>43</v>
      </c>
      <c r="E1135" s="43" t="str">
        <f t="shared" si="60"/>
        <v>CALI</v>
      </c>
      <c r="F1135" s="33" t="str">
        <f>VLOOKUP(D1135,[1]Hoja2!$A$2:$B$90,2,FALSE)</f>
        <v>JANETH SERNA CORTES</v>
      </c>
      <c r="G1135" s="43" t="s">
        <v>674</v>
      </c>
      <c r="H1135" s="56"/>
      <c r="I1135" s="56"/>
      <c r="J1135" s="36">
        <v>42340</v>
      </c>
      <c r="K1135" s="39">
        <v>15126054</v>
      </c>
      <c r="L1135" s="57">
        <v>42377</v>
      </c>
      <c r="M1135" s="38"/>
      <c r="N1135" s="38"/>
      <c r="O1135" s="39" t="s">
        <v>339</v>
      </c>
      <c r="P1135" s="30">
        <f t="shared" si="59"/>
        <v>2</v>
      </c>
    </row>
    <row r="1136" spans="1:16" x14ac:dyDescent="0.25">
      <c r="A1136" s="55">
        <v>42339</v>
      </c>
      <c r="B1136" s="43">
        <v>6000817</v>
      </c>
      <c r="C1136" s="43" t="str">
        <f t="shared" si="58"/>
        <v>6</v>
      </c>
      <c r="D1136" s="43" t="s">
        <v>43</v>
      </c>
      <c r="E1136" s="43" t="str">
        <f t="shared" si="60"/>
        <v>CALI</v>
      </c>
      <c r="F1136" s="33" t="str">
        <f>VLOOKUP(D1136,[1]Hoja2!$A$2:$B$90,2,FALSE)</f>
        <v>JANETH SERNA CORTES</v>
      </c>
      <c r="G1136" s="43" t="s">
        <v>674</v>
      </c>
      <c r="H1136" s="56"/>
      <c r="I1136" s="56"/>
      <c r="J1136" s="36">
        <v>42341</v>
      </c>
      <c r="K1136" s="39">
        <v>15126064</v>
      </c>
      <c r="L1136" s="57">
        <v>42380</v>
      </c>
      <c r="M1136" s="38"/>
      <c r="N1136" s="38"/>
      <c r="O1136" s="39" t="s">
        <v>339</v>
      </c>
      <c r="P1136" s="30">
        <f t="shared" si="59"/>
        <v>2</v>
      </c>
    </row>
    <row r="1137" spans="1:16" x14ac:dyDescent="0.25">
      <c r="A1137" s="55">
        <v>42339</v>
      </c>
      <c r="B1137" s="43">
        <v>6000819</v>
      </c>
      <c r="C1137" s="43" t="str">
        <f t="shared" si="58"/>
        <v>6</v>
      </c>
      <c r="D1137" s="43" t="s">
        <v>43</v>
      </c>
      <c r="E1137" s="43" t="str">
        <f t="shared" si="60"/>
        <v>CALI</v>
      </c>
      <c r="F1137" s="33" t="str">
        <f>VLOOKUP(D1137,[1]Hoja2!$A$2:$B$90,2,FALSE)</f>
        <v>JANETH SERNA CORTES</v>
      </c>
      <c r="G1137" s="43" t="s">
        <v>674</v>
      </c>
      <c r="H1137" s="56"/>
      <c r="I1137" s="56"/>
      <c r="J1137" s="36">
        <v>42341</v>
      </c>
      <c r="K1137" s="39">
        <v>15126065</v>
      </c>
      <c r="L1137" s="57">
        <v>42015</v>
      </c>
      <c r="M1137" s="38"/>
      <c r="N1137" s="38"/>
      <c r="O1137" s="39" t="s">
        <v>339</v>
      </c>
      <c r="P1137" s="30">
        <f t="shared" si="59"/>
        <v>2</v>
      </c>
    </row>
    <row r="1138" spans="1:16" x14ac:dyDescent="0.25">
      <c r="A1138" s="55">
        <v>42339</v>
      </c>
      <c r="B1138" s="43">
        <v>6000832</v>
      </c>
      <c r="C1138" s="43" t="str">
        <f t="shared" si="58"/>
        <v>6</v>
      </c>
      <c r="D1138" s="43" t="s">
        <v>43</v>
      </c>
      <c r="E1138" s="43" t="str">
        <f t="shared" si="60"/>
        <v>CALI</v>
      </c>
      <c r="F1138" s="33" t="str">
        <f>VLOOKUP(D1138,[1]Hoja2!$A$2:$B$90,2,FALSE)</f>
        <v>JANETH SERNA CORTES</v>
      </c>
      <c r="G1138" s="43" t="s">
        <v>674</v>
      </c>
      <c r="H1138" s="56"/>
      <c r="I1138" s="56"/>
      <c r="J1138" s="36">
        <v>42342</v>
      </c>
      <c r="K1138" s="39">
        <v>15126072</v>
      </c>
      <c r="L1138" s="57">
        <v>42380</v>
      </c>
      <c r="M1138" s="38"/>
      <c r="N1138" s="38"/>
      <c r="O1138" s="39" t="s">
        <v>364</v>
      </c>
      <c r="P1138" s="30">
        <f t="shared" si="59"/>
        <v>3</v>
      </c>
    </row>
    <row r="1139" spans="1:16" x14ac:dyDescent="0.25">
      <c r="A1139" s="55">
        <v>42339</v>
      </c>
      <c r="B1139" s="43">
        <v>6000820</v>
      </c>
      <c r="C1139" s="43" t="str">
        <f t="shared" si="58"/>
        <v>6</v>
      </c>
      <c r="D1139" s="43" t="s">
        <v>43</v>
      </c>
      <c r="E1139" s="43" t="str">
        <f t="shared" si="60"/>
        <v>CALI</v>
      </c>
      <c r="F1139" s="33" t="str">
        <f>VLOOKUP(D1139,[1]Hoja2!$A$2:$B$90,2,FALSE)</f>
        <v>JANETH SERNA CORTES</v>
      </c>
      <c r="G1139" s="43" t="s">
        <v>674</v>
      </c>
      <c r="H1139" s="56"/>
      <c r="I1139" s="56"/>
      <c r="J1139" s="36">
        <v>42349</v>
      </c>
      <c r="K1139" s="39">
        <v>15126117</v>
      </c>
      <c r="L1139" s="57">
        <v>42387</v>
      </c>
      <c r="M1139" s="38"/>
      <c r="N1139" s="38"/>
      <c r="O1139" s="39" t="s">
        <v>364</v>
      </c>
      <c r="P1139" s="30">
        <f t="shared" si="59"/>
        <v>10</v>
      </c>
    </row>
    <row r="1140" spans="1:16" x14ac:dyDescent="0.25">
      <c r="A1140" s="55">
        <v>42339</v>
      </c>
      <c r="B1140" s="43">
        <v>6000821</v>
      </c>
      <c r="C1140" s="43" t="str">
        <f t="shared" si="58"/>
        <v>6</v>
      </c>
      <c r="D1140" s="43" t="s">
        <v>43</v>
      </c>
      <c r="E1140" s="43" t="str">
        <f t="shared" si="60"/>
        <v>CALI</v>
      </c>
      <c r="F1140" s="33" t="str">
        <f>VLOOKUP(D1140,[1]Hoja2!$A$2:$B$90,2,FALSE)</f>
        <v>JANETH SERNA CORTES</v>
      </c>
      <c r="G1140" s="43" t="s">
        <v>674</v>
      </c>
      <c r="H1140" s="56"/>
      <c r="I1140" s="56"/>
      <c r="J1140" s="36">
        <v>42349</v>
      </c>
      <c r="K1140" s="39">
        <v>15126118</v>
      </c>
      <c r="L1140" s="57">
        <v>42011</v>
      </c>
      <c r="M1140" s="38"/>
      <c r="N1140" s="38"/>
      <c r="O1140" s="39" t="s">
        <v>339</v>
      </c>
      <c r="P1140" s="30">
        <f t="shared" si="59"/>
        <v>10</v>
      </c>
    </row>
    <row r="1141" spans="1:16" x14ac:dyDescent="0.25">
      <c r="A1141" s="55">
        <v>42339</v>
      </c>
      <c r="B1141" s="43">
        <v>6000822</v>
      </c>
      <c r="C1141" s="43" t="str">
        <f t="shared" si="58"/>
        <v>6</v>
      </c>
      <c r="D1141" s="43" t="s">
        <v>43</v>
      </c>
      <c r="E1141" s="43" t="str">
        <f t="shared" si="60"/>
        <v>CALI</v>
      </c>
      <c r="F1141" s="33" t="str">
        <f>VLOOKUP(D1141,[1]Hoja2!$A$2:$B$90,2,FALSE)</f>
        <v>JANETH SERNA CORTES</v>
      </c>
      <c r="G1141" s="43" t="s">
        <v>674</v>
      </c>
      <c r="H1141" s="56"/>
      <c r="I1141" s="56"/>
      <c r="J1141" s="36">
        <v>42347</v>
      </c>
      <c r="K1141" s="39">
        <v>15126095</v>
      </c>
      <c r="L1141" s="57">
        <v>42384</v>
      </c>
      <c r="M1141" s="38"/>
      <c r="N1141" s="38"/>
      <c r="O1141" s="39" t="s">
        <v>364</v>
      </c>
      <c r="P1141" s="30">
        <f t="shared" si="59"/>
        <v>8</v>
      </c>
    </row>
    <row r="1142" spans="1:16" x14ac:dyDescent="0.25">
      <c r="A1142" s="55">
        <v>42339</v>
      </c>
      <c r="B1142" s="43">
        <v>6000823</v>
      </c>
      <c r="C1142" s="43" t="str">
        <f t="shared" si="58"/>
        <v>6</v>
      </c>
      <c r="D1142" s="43" t="s">
        <v>43</v>
      </c>
      <c r="E1142" s="43" t="str">
        <f t="shared" si="60"/>
        <v>CALI</v>
      </c>
      <c r="F1142" s="33" t="str">
        <f>VLOOKUP(D1142,[1]Hoja2!$A$2:$B$90,2,FALSE)</f>
        <v>JANETH SERNA CORTES</v>
      </c>
      <c r="G1142" s="43" t="s">
        <v>674</v>
      </c>
      <c r="H1142" s="56"/>
      <c r="I1142" s="56"/>
      <c r="J1142" s="36">
        <v>42347</v>
      </c>
      <c r="K1142" s="39">
        <v>15126093</v>
      </c>
      <c r="L1142" s="57">
        <v>42384</v>
      </c>
      <c r="M1142" s="38"/>
      <c r="N1142" s="38"/>
      <c r="O1142" s="39" t="s">
        <v>364</v>
      </c>
      <c r="P1142" s="30">
        <f t="shared" si="59"/>
        <v>8</v>
      </c>
    </row>
    <row r="1143" spans="1:16" x14ac:dyDescent="0.25">
      <c r="A1143" s="55">
        <v>42339</v>
      </c>
      <c r="B1143" s="43">
        <v>6000824</v>
      </c>
      <c r="C1143" s="43" t="str">
        <f t="shared" si="58"/>
        <v>6</v>
      </c>
      <c r="D1143" s="43" t="s">
        <v>43</v>
      </c>
      <c r="E1143" s="43" t="str">
        <f t="shared" si="60"/>
        <v>CALI</v>
      </c>
      <c r="F1143" s="33" t="str">
        <f>VLOOKUP(D1143,[1]Hoja2!$A$2:$B$90,2,FALSE)</f>
        <v>JANETH SERNA CORTES</v>
      </c>
      <c r="G1143" s="43" t="s">
        <v>674</v>
      </c>
      <c r="H1143" s="56"/>
      <c r="I1143" s="56"/>
      <c r="J1143" s="36">
        <v>42342</v>
      </c>
      <c r="K1143" s="39">
        <v>15126066</v>
      </c>
      <c r="L1143" s="57">
        <v>42380</v>
      </c>
      <c r="M1143" s="38"/>
      <c r="N1143" s="38"/>
      <c r="O1143" s="39" t="s">
        <v>364</v>
      </c>
      <c r="P1143" s="30">
        <f t="shared" si="59"/>
        <v>3</v>
      </c>
    </row>
    <row r="1144" spans="1:16" x14ac:dyDescent="0.25">
      <c r="A1144" s="55">
        <v>42339</v>
      </c>
      <c r="B1144" s="43">
        <v>6000825</v>
      </c>
      <c r="C1144" s="43" t="str">
        <f t="shared" si="58"/>
        <v>6</v>
      </c>
      <c r="D1144" s="43" t="s">
        <v>43</v>
      </c>
      <c r="E1144" s="43" t="str">
        <f t="shared" si="60"/>
        <v>CALI</v>
      </c>
      <c r="F1144" s="33" t="str">
        <f>VLOOKUP(D1144,[1]Hoja2!$A$2:$B$90,2,FALSE)</f>
        <v>JANETH SERNA CORTES</v>
      </c>
      <c r="G1144" s="43" t="s">
        <v>674</v>
      </c>
      <c r="H1144" s="56"/>
      <c r="I1144" s="56"/>
      <c r="J1144" s="36">
        <v>42342</v>
      </c>
      <c r="K1144" s="39">
        <v>15126067</v>
      </c>
      <c r="L1144" s="57">
        <v>42380</v>
      </c>
      <c r="M1144" s="38"/>
      <c r="N1144" s="38"/>
      <c r="O1144" s="39" t="s">
        <v>364</v>
      </c>
      <c r="P1144" s="30">
        <f t="shared" si="59"/>
        <v>3</v>
      </c>
    </row>
    <row r="1145" spans="1:16" x14ac:dyDescent="0.25">
      <c r="A1145" s="55">
        <v>42339</v>
      </c>
      <c r="B1145" s="43">
        <v>2450</v>
      </c>
      <c r="C1145" s="43" t="str">
        <f t="shared" si="58"/>
        <v>2</v>
      </c>
      <c r="D1145" s="43" t="s">
        <v>52</v>
      </c>
      <c r="E1145" s="43" t="str">
        <f t="shared" si="60"/>
        <v>BOGOTA</v>
      </c>
      <c r="F1145" s="33" t="str">
        <f>VLOOKUP(D1145,[1]Hoja2!$A$2:$B$90,2,FALSE)</f>
        <v>GUILLERMO ARIZA</v>
      </c>
      <c r="G1145" s="43" t="s">
        <v>644</v>
      </c>
      <c r="H1145" s="56"/>
      <c r="I1145" s="56"/>
      <c r="J1145" s="36">
        <v>42340</v>
      </c>
      <c r="K1145" s="39">
        <v>15120059</v>
      </c>
      <c r="L1145" s="57">
        <v>42367</v>
      </c>
      <c r="M1145" s="38"/>
      <c r="N1145" s="38"/>
      <c r="O1145" s="39" t="s">
        <v>339</v>
      </c>
      <c r="P1145" s="30">
        <f t="shared" si="59"/>
        <v>1</v>
      </c>
    </row>
    <row r="1146" spans="1:16" x14ac:dyDescent="0.25">
      <c r="A1146" s="55">
        <v>42339</v>
      </c>
      <c r="B1146" s="43">
        <v>6000826</v>
      </c>
      <c r="C1146" s="43" t="str">
        <f t="shared" si="58"/>
        <v>6</v>
      </c>
      <c r="D1146" s="43" t="s">
        <v>43</v>
      </c>
      <c r="E1146" s="43" t="str">
        <f t="shared" si="60"/>
        <v>CALI</v>
      </c>
      <c r="F1146" s="33" t="str">
        <f>VLOOKUP(D1146,[1]Hoja2!$A$2:$B$90,2,FALSE)</f>
        <v>JANETH SERNA CORTES</v>
      </c>
      <c r="G1146" s="43" t="s">
        <v>674</v>
      </c>
      <c r="H1146" s="56"/>
      <c r="I1146" s="56"/>
      <c r="J1146" s="36">
        <v>42342</v>
      </c>
      <c r="K1146" s="39">
        <v>15126069</v>
      </c>
      <c r="L1146" s="57">
        <v>42380</v>
      </c>
      <c r="M1146" s="38"/>
      <c r="N1146" s="38"/>
      <c r="O1146" s="39" t="s">
        <v>364</v>
      </c>
      <c r="P1146" s="30">
        <f t="shared" si="59"/>
        <v>3</v>
      </c>
    </row>
    <row r="1147" spans="1:16" x14ac:dyDescent="0.25">
      <c r="A1147" s="55">
        <v>42339</v>
      </c>
      <c r="B1147" s="43">
        <v>6000827</v>
      </c>
      <c r="C1147" s="43" t="str">
        <f t="shared" si="58"/>
        <v>6</v>
      </c>
      <c r="D1147" s="43" t="s">
        <v>43</v>
      </c>
      <c r="E1147" s="43" t="str">
        <f t="shared" si="60"/>
        <v>CALI</v>
      </c>
      <c r="F1147" s="33" t="str">
        <f>VLOOKUP(D1147,[1]Hoja2!$A$2:$B$90,2,FALSE)</f>
        <v>JANETH SERNA CORTES</v>
      </c>
      <c r="G1147" s="43" t="s">
        <v>674</v>
      </c>
      <c r="H1147" s="56"/>
      <c r="I1147" s="56"/>
      <c r="J1147" s="36">
        <v>42342</v>
      </c>
      <c r="K1147" s="39">
        <v>15126070</v>
      </c>
      <c r="L1147" s="57">
        <v>42380</v>
      </c>
      <c r="M1147" s="38"/>
      <c r="N1147" s="38"/>
      <c r="O1147" s="39" t="s">
        <v>364</v>
      </c>
      <c r="P1147" s="30">
        <f t="shared" si="59"/>
        <v>3</v>
      </c>
    </row>
    <row r="1148" spans="1:16" x14ac:dyDescent="0.25">
      <c r="A1148" s="55">
        <v>42339</v>
      </c>
      <c r="B1148" s="43">
        <v>6000828</v>
      </c>
      <c r="C1148" s="43" t="str">
        <f t="shared" si="58"/>
        <v>6</v>
      </c>
      <c r="D1148" s="43" t="s">
        <v>43</v>
      </c>
      <c r="E1148" s="43" t="str">
        <f t="shared" si="60"/>
        <v>CALI</v>
      </c>
      <c r="F1148" s="33" t="str">
        <f>VLOOKUP(D1148,[1]Hoja2!$A$2:$B$90,2,FALSE)</f>
        <v>JANETH SERNA CORTES</v>
      </c>
      <c r="G1148" s="43" t="s">
        <v>674</v>
      </c>
      <c r="H1148" s="56"/>
      <c r="I1148" s="56"/>
      <c r="J1148" s="36">
        <v>42342</v>
      </c>
      <c r="K1148" s="39">
        <v>15126071</v>
      </c>
      <c r="L1148" s="57">
        <v>42380</v>
      </c>
      <c r="M1148" s="38"/>
      <c r="N1148" s="38"/>
      <c r="O1148" s="39" t="s">
        <v>364</v>
      </c>
      <c r="P1148" s="30">
        <f t="shared" si="59"/>
        <v>3</v>
      </c>
    </row>
    <row r="1149" spans="1:16" x14ac:dyDescent="0.25">
      <c r="A1149" s="55">
        <v>42339</v>
      </c>
      <c r="B1149" s="43">
        <v>6000829</v>
      </c>
      <c r="C1149" s="43" t="str">
        <f t="shared" si="58"/>
        <v>6</v>
      </c>
      <c r="D1149" s="43" t="s">
        <v>43</v>
      </c>
      <c r="E1149" s="43" t="str">
        <f t="shared" si="60"/>
        <v>CALI</v>
      </c>
      <c r="F1149" s="33" t="str">
        <f>VLOOKUP(D1149,[1]Hoja2!$A$2:$B$90,2,FALSE)</f>
        <v>JANETH SERNA CORTES</v>
      </c>
      <c r="G1149" s="43" t="s">
        <v>674</v>
      </c>
      <c r="H1149" s="56"/>
      <c r="I1149" s="56"/>
      <c r="J1149" s="36">
        <v>42342</v>
      </c>
      <c r="K1149" s="39">
        <v>15126074</v>
      </c>
      <c r="L1149" s="57">
        <v>42380</v>
      </c>
      <c r="M1149" s="38"/>
      <c r="N1149" s="38"/>
      <c r="O1149" s="39" t="s">
        <v>364</v>
      </c>
      <c r="P1149" s="30">
        <f t="shared" si="59"/>
        <v>3</v>
      </c>
    </row>
    <row r="1150" spans="1:16" x14ac:dyDescent="0.25">
      <c r="A1150" s="55">
        <v>42339</v>
      </c>
      <c r="B1150" s="43">
        <v>6000830</v>
      </c>
      <c r="C1150" s="43" t="str">
        <f t="shared" si="58"/>
        <v>6</v>
      </c>
      <c r="D1150" s="43" t="s">
        <v>43</v>
      </c>
      <c r="E1150" s="43" t="str">
        <f t="shared" si="60"/>
        <v>CALI</v>
      </c>
      <c r="F1150" s="33" t="str">
        <f>VLOOKUP(D1150,[1]Hoja2!$A$2:$B$90,2,FALSE)</f>
        <v>JANETH SERNA CORTES</v>
      </c>
      <c r="G1150" s="43" t="s">
        <v>674</v>
      </c>
      <c r="H1150" s="56"/>
      <c r="I1150" s="56"/>
      <c r="J1150" s="36">
        <v>42342</v>
      </c>
      <c r="K1150" s="39">
        <v>15126073</v>
      </c>
      <c r="L1150" s="57">
        <v>42380</v>
      </c>
      <c r="M1150" s="38"/>
      <c r="N1150" s="38"/>
      <c r="O1150" s="39" t="s">
        <v>364</v>
      </c>
      <c r="P1150" s="30">
        <f t="shared" si="59"/>
        <v>3</v>
      </c>
    </row>
    <row r="1151" spans="1:16" x14ac:dyDescent="0.25">
      <c r="A1151" s="55">
        <v>42339</v>
      </c>
      <c r="B1151" s="43">
        <v>8001176</v>
      </c>
      <c r="C1151" s="43" t="str">
        <f t="shared" si="58"/>
        <v>8</v>
      </c>
      <c r="D1151" s="43" t="s">
        <v>11</v>
      </c>
      <c r="E1151" s="43" t="str">
        <f t="shared" ref="E1151:E1182" si="61">IF(C1151="2",$M$3,IF(C1151="6",$M$4,IF(C1151="8",$M$5,"")))</f>
        <v>MEDELLIN</v>
      </c>
      <c r="F1151" s="33" t="str">
        <f>VLOOKUP(D1151,[1]Hoja2!$A$2:$B$90,2,FALSE)</f>
        <v>LUZ STELLA CASTRO LOPERA</v>
      </c>
      <c r="G1151" s="43" t="s">
        <v>109</v>
      </c>
      <c r="H1151" s="56"/>
      <c r="I1151" s="56"/>
      <c r="J1151" s="36">
        <v>42345</v>
      </c>
      <c r="K1151" s="39">
        <v>15128078</v>
      </c>
      <c r="L1151" s="57">
        <v>42373</v>
      </c>
      <c r="M1151" s="38"/>
      <c r="N1151" s="38" t="s">
        <v>442</v>
      </c>
      <c r="O1151" s="39" t="s">
        <v>339</v>
      </c>
      <c r="P1151" s="30">
        <f t="shared" si="59"/>
        <v>6</v>
      </c>
    </row>
    <row r="1152" spans="1:16" x14ac:dyDescent="0.25">
      <c r="A1152" s="55">
        <v>42339</v>
      </c>
      <c r="B1152" s="43">
        <v>6000863</v>
      </c>
      <c r="C1152" s="43" t="str">
        <f t="shared" si="58"/>
        <v>6</v>
      </c>
      <c r="D1152" s="43" t="s">
        <v>43</v>
      </c>
      <c r="E1152" s="43" t="str">
        <f t="shared" si="61"/>
        <v>CALI</v>
      </c>
      <c r="F1152" s="33" t="str">
        <f>VLOOKUP(D1152,[1]Hoja2!$A$2:$B$90,2,FALSE)</f>
        <v>JANETH SERNA CORTES</v>
      </c>
      <c r="G1152" s="43" t="s">
        <v>674</v>
      </c>
      <c r="H1152" s="56"/>
      <c r="I1152" s="56"/>
      <c r="J1152" s="36">
        <v>42349</v>
      </c>
      <c r="K1152" s="39">
        <v>15126122</v>
      </c>
      <c r="L1152" s="57">
        <v>42387</v>
      </c>
      <c r="M1152" s="38"/>
      <c r="N1152" s="38"/>
      <c r="O1152" s="39" t="s">
        <v>364</v>
      </c>
      <c r="P1152" s="30">
        <f t="shared" si="59"/>
        <v>10</v>
      </c>
    </row>
    <row r="1153" spans="1:16" x14ac:dyDescent="0.25">
      <c r="A1153" s="55">
        <v>42339</v>
      </c>
      <c r="B1153" s="43">
        <v>6000864</v>
      </c>
      <c r="C1153" s="43" t="str">
        <f t="shared" si="58"/>
        <v>6</v>
      </c>
      <c r="D1153" s="43" t="s">
        <v>43</v>
      </c>
      <c r="E1153" s="43" t="str">
        <f t="shared" si="61"/>
        <v>CALI</v>
      </c>
      <c r="F1153" s="33" t="str">
        <f>VLOOKUP(D1153,[1]Hoja2!$A$2:$B$90,2,FALSE)</f>
        <v>JANETH SERNA CORTES</v>
      </c>
      <c r="G1153" s="43" t="s">
        <v>674</v>
      </c>
      <c r="H1153" s="56"/>
      <c r="I1153" s="56"/>
      <c r="J1153" s="36">
        <v>42349</v>
      </c>
      <c r="K1153" s="39">
        <v>15126123</v>
      </c>
      <c r="L1153" s="57">
        <v>42011</v>
      </c>
      <c r="M1153" s="38"/>
      <c r="N1153" s="38"/>
      <c r="O1153" s="39" t="s">
        <v>339</v>
      </c>
      <c r="P1153" s="30">
        <f t="shared" si="59"/>
        <v>10</v>
      </c>
    </row>
    <row r="1154" spans="1:16" x14ac:dyDescent="0.25">
      <c r="A1154" s="55">
        <v>42339</v>
      </c>
      <c r="B1154" s="43">
        <v>2364</v>
      </c>
      <c r="C1154" s="43" t="str">
        <f t="shared" si="58"/>
        <v>2</v>
      </c>
      <c r="D1154" s="43" t="s">
        <v>37</v>
      </c>
      <c r="E1154" s="43" t="str">
        <f t="shared" si="61"/>
        <v>BOGOTA</v>
      </c>
      <c r="F1154" s="33" t="str">
        <f>VLOOKUP(D1154,[1]Hoja2!$A$2:$B$90,2,FALSE)</f>
        <v>SANDRA DAZA</v>
      </c>
      <c r="G1154" s="43" t="s">
        <v>593</v>
      </c>
      <c r="H1154" s="56"/>
      <c r="I1154" s="56"/>
      <c r="J1154" s="36">
        <v>42340</v>
      </c>
      <c r="K1154" s="39">
        <v>15120027</v>
      </c>
      <c r="L1154" s="57">
        <v>42340</v>
      </c>
      <c r="M1154" s="38"/>
      <c r="N1154" s="38"/>
      <c r="O1154" s="39" t="s">
        <v>339</v>
      </c>
      <c r="P1154" s="30">
        <f t="shared" si="59"/>
        <v>1</v>
      </c>
    </row>
    <row r="1155" spans="1:16" x14ac:dyDescent="0.25">
      <c r="A1155" s="55">
        <v>42339</v>
      </c>
      <c r="B1155" s="43">
        <v>6000837</v>
      </c>
      <c r="C1155" s="43" t="str">
        <f t="shared" ref="C1155:C1218" si="62">MID(B1155,1,1)</f>
        <v>6</v>
      </c>
      <c r="D1155" s="43" t="s">
        <v>43</v>
      </c>
      <c r="E1155" s="43" t="str">
        <f t="shared" si="61"/>
        <v>CALI</v>
      </c>
      <c r="F1155" s="33" t="str">
        <f>VLOOKUP(D1155,[1]Hoja2!$A$2:$B$90,2,FALSE)</f>
        <v>JANETH SERNA CORTES</v>
      </c>
      <c r="G1155" s="43" t="s">
        <v>674</v>
      </c>
      <c r="H1155" s="56"/>
      <c r="I1155" s="56"/>
      <c r="J1155" s="36">
        <v>42349</v>
      </c>
      <c r="K1155" s="39">
        <v>15126124</v>
      </c>
      <c r="L1155" s="57">
        <v>42391</v>
      </c>
      <c r="M1155" s="38"/>
      <c r="N1155" s="38"/>
      <c r="O1155" s="39" t="s">
        <v>364</v>
      </c>
      <c r="P1155" s="30">
        <f t="shared" ref="P1155:P1193" si="63">J1155-A1155</f>
        <v>10</v>
      </c>
    </row>
    <row r="1156" spans="1:16" x14ac:dyDescent="0.25">
      <c r="A1156" s="55">
        <v>42339</v>
      </c>
      <c r="B1156" s="43">
        <v>6000838</v>
      </c>
      <c r="C1156" s="43" t="str">
        <f t="shared" si="62"/>
        <v>6</v>
      </c>
      <c r="D1156" s="43" t="s">
        <v>43</v>
      </c>
      <c r="E1156" s="43" t="str">
        <f t="shared" si="61"/>
        <v>CALI</v>
      </c>
      <c r="F1156" s="33" t="str">
        <f>VLOOKUP(D1156,[1]Hoja2!$A$2:$B$90,2,FALSE)</f>
        <v>JANETH SERNA CORTES</v>
      </c>
      <c r="G1156" s="43" t="s">
        <v>674</v>
      </c>
      <c r="H1156" s="56"/>
      <c r="I1156" s="56"/>
      <c r="J1156" s="36">
        <v>42341</v>
      </c>
      <c r="K1156" s="39">
        <v>15126060</v>
      </c>
      <c r="L1156" s="57">
        <v>42380</v>
      </c>
      <c r="M1156" s="38"/>
      <c r="N1156" s="38"/>
      <c r="O1156" s="39" t="s">
        <v>364</v>
      </c>
      <c r="P1156" s="30">
        <f t="shared" si="63"/>
        <v>2</v>
      </c>
    </row>
    <row r="1157" spans="1:16" x14ac:dyDescent="0.25">
      <c r="A1157" s="55">
        <v>42339</v>
      </c>
      <c r="B1157" s="43">
        <v>6000841</v>
      </c>
      <c r="C1157" s="43" t="str">
        <f t="shared" si="62"/>
        <v>6</v>
      </c>
      <c r="D1157" s="43" t="s">
        <v>43</v>
      </c>
      <c r="E1157" s="43" t="str">
        <f t="shared" si="61"/>
        <v>CALI</v>
      </c>
      <c r="F1157" s="33" t="str">
        <f>VLOOKUP(D1157,[1]Hoja2!$A$2:$B$90,2,FALSE)</f>
        <v>JANETH SERNA CORTES</v>
      </c>
      <c r="G1157" s="43" t="s">
        <v>674</v>
      </c>
      <c r="H1157" s="56"/>
      <c r="I1157" s="56"/>
      <c r="J1157" s="36">
        <v>42341</v>
      </c>
      <c r="K1157" s="39">
        <v>15126061</v>
      </c>
      <c r="L1157" s="57">
        <v>42380</v>
      </c>
      <c r="M1157" s="38"/>
      <c r="N1157" s="38"/>
      <c r="O1157" s="39" t="s">
        <v>364</v>
      </c>
      <c r="P1157" s="30">
        <f t="shared" si="63"/>
        <v>2</v>
      </c>
    </row>
    <row r="1158" spans="1:16" x14ac:dyDescent="0.25">
      <c r="A1158" s="55">
        <v>42339</v>
      </c>
      <c r="B1158" s="43">
        <v>6000845</v>
      </c>
      <c r="C1158" s="43" t="str">
        <f t="shared" si="62"/>
        <v>6</v>
      </c>
      <c r="D1158" s="43" t="s">
        <v>43</v>
      </c>
      <c r="E1158" s="43" t="str">
        <f t="shared" si="61"/>
        <v>CALI</v>
      </c>
      <c r="F1158" s="33" t="str">
        <f>VLOOKUP(D1158,[1]Hoja2!$A$2:$B$90,2,FALSE)</f>
        <v>JANETH SERNA CORTES</v>
      </c>
      <c r="G1158" s="43" t="s">
        <v>674</v>
      </c>
      <c r="H1158" s="56"/>
      <c r="I1158" s="56"/>
      <c r="J1158" s="36">
        <v>42341</v>
      </c>
      <c r="K1158" s="39">
        <v>15126063</v>
      </c>
      <c r="L1158" s="57">
        <v>42380</v>
      </c>
      <c r="M1158" s="38"/>
      <c r="N1158" s="38"/>
      <c r="O1158" s="39" t="s">
        <v>364</v>
      </c>
      <c r="P1158" s="30">
        <f t="shared" si="63"/>
        <v>2</v>
      </c>
    </row>
    <row r="1159" spans="1:16" x14ac:dyDescent="0.25">
      <c r="A1159" s="55">
        <v>42339</v>
      </c>
      <c r="B1159" s="43">
        <v>6000849</v>
      </c>
      <c r="C1159" s="43" t="str">
        <f t="shared" si="62"/>
        <v>6</v>
      </c>
      <c r="D1159" s="43" t="s">
        <v>43</v>
      </c>
      <c r="E1159" s="43" t="str">
        <f t="shared" si="61"/>
        <v>CALI</v>
      </c>
      <c r="F1159" s="33" t="str">
        <f>VLOOKUP(D1159,[1]Hoja2!$A$2:$B$90,2,FALSE)</f>
        <v>JANETH SERNA CORTES</v>
      </c>
      <c r="G1159" s="43" t="s">
        <v>674</v>
      </c>
      <c r="H1159" s="56"/>
      <c r="I1159" s="56"/>
      <c r="J1159" s="36">
        <v>42341</v>
      </c>
      <c r="K1159" s="39">
        <v>15126062</v>
      </c>
      <c r="L1159" s="57">
        <v>42380</v>
      </c>
      <c r="M1159" s="38"/>
      <c r="N1159" s="38"/>
      <c r="O1159" s="39" t="s">
        <v>364</v>
      </c>
      <c r="P1159" s="30">
        <f t="shared" si="63"/>
        <v>2</v>
      </c>
    </row>
    <row r="1160" spans="1:16" x14ac:dyDescent="0.25">
      <c r="A1160" s="55">
        <v>42340</v>
      </c>
      <c r="B1160" s="43">
        <v>6000843</v>
      </c>
      <c r="C1160" s="43" t="str">
        <f t="shared" si="62"/>
        <v>6</v>
      </c>
      <c r="D1160" s="43" t="s">
        <v>43</v>
      </c>
      <c r="E1160" s="43" t="str">
        <f t="shared" si="61"/>
        <v>CALI</v>
      </c>
      <c r="F1160" s="33" t="str">
        <f>VLOOKUP(D1160,[1]Hoja2!$A$2:$B$90,2,FALSE)</f>
        <v>JANETH SERNA CORTES</v>
      </c>
      <c r="G1160" s="43" t="s">
        <v>674</v>
      </c>
      <c r="H1160" s="56"/>
      <c r="I1160" s="56"/>
      <c r="J1160" s="36">
        <v>42347</v>
      </c>
      <c r="K1160" s="39">
        <v>15126096</v>
      </c>
      <c r="L1160" s="57">
        <v>42384</v>
      </c>
      <c r="M1160" s="38"/>
      <c r="N1160" s="38"/>
      <c r="O1160" s="39" t="s">
        <v>364</v>
      </c>
      <c r="P1160" s="30">
        <f t="shared" si="63"/>
        <v>7</v>
      </c>
    </row>
    <row r="1161" spans="1:16" x14ac:dyDescent="0.25">
      <c r="A1161" s="55">
        <v>42340</v>
      </c>
      <c r="B1161" s="43">
        <v>6000844</v>
      </c>
      <c r="C1161" s="43" t="str">
        <f t="shared" si="62"/>
        <v>6</v>
      </c>
      <c r="D1161" s="43" t="s">
        <v>43</v>
      </c>
      <c r="E1161" s="43" t="str">
        <f t="shared" si="61"/>
        <v>CALI</v>
      </c>
      <c r="F1161" s="33" t="str">
        <f>VLOOKUP(D1161,[1]Hoja2!$A$2:$B$90,2,FALSE)</f>
        <v>JANETH SERNA CORTES</v>
      </c>
      <c r="G1161" s="43" t="s">
        <v>674</v>
      </c>
      <c r="H1161" s="56"/>
      <c r="I1161" s="56"/>
      <c r="J1161" s="36">
        <v>42349</v>
      </c>
      <c r="K1161" s="39">
        <v>15126116</v>
      </c>
      <c r="L1161" s="57">
        <v>42391</v>
      </c>
      <c r="M1161" s="38"/>
      <c r="N1161" s="38"/>
      <c r="O1161" s="39" t="s">
        <v>364</v>
      </c>
      <c r="P1161" s="30">
        <f t="shared" si="63"/>
        <v>9</v>
      </c>
    </row>
    <row r="1162" spans="1:16" x14ac:dyDescent="0.25">
      <c r="A1162" s="55">
        <v>42340</v>
      </c>
      <c r="B1162" s="43">
        <v>6000847</v>
      </c>
      <c r="C1162" s="43" t="str">
        <f t="shared" si="62"/>
        <v>6</v>
      </c>
      <c r="D1162" s="43" t="s">
        <v>43</v>
      </c>
      <c r="E1162" s="43" t="str">
        <f t="shared" si="61"/>
        <v>CALI</v>
      </c>
      <c r="F1162" s="33" t="str">
        <f>VLOOKUP(D1162,[1]Hoja2!$A$2:$B$90,2,FALSE)</f>
        <v>JANETH SERNA CORTES</v>
      </c>
      <c r="G1162" s="43" t="s">
        <v>674</v>
      </c>
      <c r="H1162" s="36"/>
      <c r="I1162" s="39"/>
      <c r="J1162" s="57">
        <v>42349</v>
      </c>
      <c r="K1162" s="38">
        <v>15126121</v>
      </c>
      <c r="L1162" s="71">
        <v>42011</v>
      </c>
      <c r="M1162" s="38"/>
      <c r="N1162" s="38"/>
      <c r="O1162" s="39" t="s">
        <v>339</v>
      </c>
      <c r="P1162" s="30">
        <f t="shared" si="63"/>
        <v>9</v>
      </c>
    </row>
    <row r="1163" spans="1:16" x14ac:dyDescent="0.25">
      <c r="A1163" s="55">
        <v>42340</v>
      </c>
      <c r="B1163" s="43">
        <v>2398</v>
      </c>
      <c r="C1163" s="43" t="str">
        <f t="shared" si="62"/>
        <v>2</v>
      </c>
      <c r="D1163" s="43" t="s">
        <v>9</v>
      </c>
      <c r="E1163" s="43" t="str">
        <f t="shared" si="61"/>
        <v>BOGOTA</v>
      </c>
      <c r="F1163" s="33" t="str">
        <f>VLOOKUP(D1163,[1]Hoja2!$A$2:$B$90,2,FALSE)</f>
        <v>CLARA SANTAMARIA</v>
      </c>
      <c r="G1163" s="43" t="s">
        <v>173</v>
      </c>
      <c r="H1163" s="56">
        <v>42342</v>
      </c>
      <c r="I1163" s="56">
        <v>42347</v>
      </c>
      <c r="J1163" s="36">
        <v>42347</v>
      </c>
      <c r="K1163" s="39">
        <v>15120094</v>
      </c>
      <c r="L1163" s="57">
        <v>42384</v>
      </c>
      <c r="M1163" s="38"/>
      <c r="N1163" s="38" t="s">
        <v>675</v>
      </c>
      <c r="O1163" s="39" t="s">
        <v>339</v>
      </c>
      <c r="P1163" s="30">
        <f t="shared" si="63"/>
        <v>7</v>
      </c>
    </row>
    <row r="1164" spans="1:16" x14ac:dyDescent="0.25">
      <c r="A1164" s="55">
        <v>42340</v>
      </c>
      <c r="B1164" s="43">
        <v>6000836</v>
      </c>
      <c r="C1164" s="43" t="str">
        <f t="shared" si="62"/>
        <v>6</v>
      </c>
      <c r="D1164" s="43" t="s">
        <v>43</v>
      </c>
      <c r="E1164" s="43" t="str">
        <f t="shared" si="61"/>
        <v>CALI</v>
      </c>
      <c r="F1164" s="33" t="str">
        <f>VLOOKUP(D1164,[1]Hoja2!$A$2:$B$90,2,FALSE)</f>
        <v>JANETH SERNA CORTES</v>
      </c>
      <c r="G1164" s="43" t="s">
        <v>674</v>
      </c>
      <c r="H1164" s="56"/>
      <c r="I1164" s="56"/>
      <c r="J1164" s="36">
        <v>42349</v>
      </c>
      <c r="K1164" s="39">
        <v>15126120</v>
      </c>
      <c r="L1164" s="57">
        <v>42391</v>
      </c>
      <c r="M1164" s="38"/>
      <c r="N1164" s="38"/>
      <c r="O1164" s="39" t="s">
        <v>364</v>
      </c>
      <c r="P1164" s="30">
        <f t="shared" si="63"/>
        <v>9</v>
      </c>
    </row>
    <row r="1165" spans="1:16" x14ac:dyDescent="0.25">
      <c r="A1165" s="55">
        <v>42340</v>
      </c>
      <c r="B1165" s="43">
        <v>6000862</v>
      </c>
      <c r="C1165" s="43" t="str">
        <f t="shared" si="62"/>
        <v>6</v>
      </c>
      <c r="D1165" s="43" t="s">
        <v>43</v>
      </c>
      <c r="E1165" s="43" t="str">
        <f t="shared" si="61"/>
        <v>CALI</v>
      </c>
      <c r="F1165" s="33" t="str">
        <f>VLOOKUP(D1165,[1]Hoja2!$A$2:$B$90,2,FALSE)</f>
        <v>JANETH SERNA CORTES</v>
      </c>
      <c r="G1165" s="43" t="s">
        <v>674</v>
      </c>
      <c r="H1165" s="56"/>
      <c r="I1165" s="56"/>
      <c r="J1165" s="36">
        <v>42349</v>
      </c>
      <c r="K1165" s="39">
        <v>15126126</v>
      </c>
      <c r="L1165" s="57">
        <v>42391</v>
      </c>
      <c r="M1165" s="38"/>
      <c r="N1165" s="38"/>
      <c r="O1165" s="39" t="s">
        <v>364</v>
      </c>
      <c r="P1165" s="30">
        <f t="shared" si="63"/>
        <v>9</v>
      </c>
    </row>
    <row r="1166" spans="1:16" x14ac:dyDescent="0.25">
      <c r="A1166" s="55">
        <v>42340</v>
      </c>
      <c r="B1166" s="43">
        <v>1000022</v>
      </c>
      <c r="C1166" s="43" t="str">
        <f t="shared" si="62"/>
        <v>1</v>
      </c>
      <c r="D1166" s="43" t="s">
        <v>35</v>
      </c>
      <c r="E1166" s="43" t="str">
        <f t="shared" si="61"/>
        <v/>
      </c>
      <c r="F1166" s="33" t="str">
        <f>VLOOKUP(D1166,[1]Hoja2!$A$2:$B$90,2,FALSE)</f>
        <v>JAVIER RAMIREZ</v>
      </c>
      <c r="G1166" s="43" t="s">
        <v>124</v>
      </c>
      <c r="H1166" s="56"/>
      <c r="I1166" s="56"/>
      <c r="J1166" s="36">
        <v>42345</v>
      </c>
      <c r="K1166" s="39">
        <v>15120081</v>
      </c>
      <c r="L1166" s="57">
        <v>42373</v>
      </c>
      <c r="M1166" s="38"/>
      <c r="N1166" s="38" t="s">
        <v>442</v>
      </c>
      <c r="O1166" s="39" t="s">
        <v>364</v>
      </c>
      <c r="P1166" s="30">
        <f t="shared" si="63"/>
        <v>5</v>
      </c>
    </row>
    <row r="1167" spans="1:16" x14ac:dyDescent="0.25">
      <c r="A1167" s="55">
        <v>42340</v>
      </c>
      <c r="B1167" s="43">
        <v>2459</v>
      </c>
      <c r="C1167" s="43" t="str">
        <f t="shared" si="62"/>
        <v>2</v>
      </c>
      <c r="D1167" s="43" t="s">
        <v>61</v>
      </c>
      <c r="E1167" s="43" t="str">
        <f t="shared" si="61"/>
        <v>BOGOTA</v>
      </c>
      <c r="F1167" s="33" t="str">
        <f>VLOOKUP(D1167,[1]Hoja2!$A$2:$B$90,2,FALSE)</f>
        <v>CLEMENCIA ISABEL RODRIGUEZ DIAZ</v>
      </c>
      <c r="G1167" s="43" t="s">
        <v>676</v>
      </c>
      <c r="H1167" s="56"/>
      <c r="I1167" s="56"/>
      <c r="J1167" s="36">
        <v>42340</v>
      </c>
      <c r="K1167" s="39">
        <v>15120056</v>
      </c>
      <c r="L1167" s="57">
        <v>42352</v>
      </c>
      <c r="M1167" s="38"/>
      <c r="N1167" s="38"/>
      <c r="O1167" s="39" t="s">
        <v>364</v>
      </c>
      <c r="P1167" s="30">
        <f t="shared" si="63"/>
        <v>0</v>
      </c>
    </row>
    <row r="1168" spans="1:16" x14ac:dyDescent="0.25">
      <c r="A1168" s="55">
        <v>42340</v>
      </c>
      <c r="B1168" s="43">
        <v>6000865</v>
      </c>
      <c r="C1168" s="43" t="str">
        <f t="shared" si="62"/>
        <v>6</v>
      </c>
      <c r="D1168" s="43" t="s">
        <v>40</v>
      </c>
      <c r="E1168" s="43" t="str">
        <f t="shared" si="61"/>
        <v>CALI</v>
      </c>
      <c r="F1168" s="33" t="str">
        <f>VLOOKUP(D1168,[1]Hoja2!$A$2:$B$90,2,FALSE)</f>
        <v>DIANA SOFIA OSPINA TOBON</v>
      </c>
      <c r="G1168" s="43" t="s">
        <v>101</v>
      </c>
      <c r="H1168" s="56"/>
      <c r="I1168" s="56"/>
      <c r="J1168" s="36">
        <v>42345</v>
      </c>
      <c r="K1168" s="39">
        <v>15126082</v>
      </c>
      <c r="L1168" s="57">
        <v>42384</v>
      </c>
      <c r="M1168" s="38"/>
      <c r="N1168" s="38" t="s">
        <v>442</v>
      </c>
      <c r="O1168" s="39" t="s">
        <v>339</v>
      </c>
      <c r="P1168" s="30">
        <f t="shared" si="63"/>
        <v>5</v>
      </c>
    </row>
    <row r="1169" spans="1:16" x14ac:dyDescent="0.25">
      <c r="A1169" s="55">
        <v>42340</v>
      </c>
      <c r="B1169" s="43">
        <v>6000851</v>
      </c>
      <c r="C1169" s="43" t="str">
        <f t="shared" si="62"/>
        <v>6</v>
      </c>
      <c r="D1169" s="43" t="s">
        <v>43</v>
      </c>
      <c r="E1169" s="43" t="str">
        <f t="shared" si="61"/>
        <v>CALI</v>
      </c>
      <c r="F1169" s="33" t="str">
        <f>VLOOKUP(D1169,[1]Hoja2!$A$2:$B$90,2,FALSE)</f>
        <v>JANETH SERNA CORTES</v>
      </c>
      <c r="G1169" s="43" t="s">
        <v>674</v>
      </c>
      <c r="H1169" s="56"/>
      <c r="I1169" s="56"/>
      <c r="J1169" s="36">
        <v>42347</v>
      </c>
      <c r="K1169" s="39">
        <v>15126091</v>
      </c>
      <c r="L1169" s="57">
        <v>42384</v>
      </c>
      <c r="M1169" s="38"/>
      <c r="N1169" s="38"/>
      <c r="O1169" s="39" t="s">
        <v>364</v>
      </c>
      <c r="P1169" s="30">
        <f t="shared" si="63"/>
        <v>7</v>
      </c>
    </row>
    <row r="1170" spans="1:16" x14ac:dyDescent="0.25">
      <c r="A1170" s="55">
        <v>42340</v>
      </c>
      <c r="B1170" s="43">
        <v>2419</v>
      </c>
      <c r="C1170" s="43" t="str">
        <f t="shared" si="62"/>
        <v>2</v>
      </c>
      <c r="D1170" s="43" t="s">
        <v>12</v>
      </c>
      <c r="E1170" s="43" t="str">
        <f t="shared" si="61"/>
        <v>BOGOTA</v>
      </c>
      <c r="F1170" s="33" t="str">
        <f>VLOOKUP(D1170,[1]Hoja2!$A$2:$B$90,2,FALSE)</f>
        <v>NORMA ROCIO GOMEZ</v>
      </c>
      <c r="G1170" s="43" t="s">
        <v>677</v>
      </c>
      <c r="H1170" s="56"/>
      <c r="I1170" s="56"/>
      <c r="J1170" s="36">
        <v>42345</v>
      </c>
      <c r="K1170" s="39">
        <v>15120075</v>
      </c>
      <c r="L1170" s="57">
        <v>42384</v>
      </c>
      <c r="M1170" s="38"/>
      <c r="N1170" s="38" t="s">
        <v>442</v>
      </c>
      <c r="O1170" s="39" t="s">
        <v>364</v>
      </c>
      <c r="P1170" s="30">
        <f t="shared" si="63"/>
        <v>5</v>
      </c>
    </row>
    <row r="1171" spans="1:16" x14ac:dyDescent="0.25">
      <c r="A1171" s="55">
        <v>42340</v>
      </c>
      <c r="B1171" s="43">
        <v>2420</v>
      </c>
      <c r="C1171" s="43" t="str">
        <f t="shared" si="62"/>
        <v>2</v>
      </c>
      <c r="D1171" s="43" t="s">
        <v>12</v>
      </c>
      <c r="E1171" s="43" t="str">
        <f t="shared" si="61"/>
        <v>BOGOTA</v>
      </c>
      <c r="F1171" s="33" t="str">
        <f>VLOOKUP(D1171,[1]Hoja2!$A$2:$B$90,2,FALSE)</f>
        <v>NORMA ROCIO GOMEZ</v>
      </c>
      <c r="G1171" s="43" t="s">
        <v>677</v>
      </c>
      <c r="H1171" s="56"/>
      <c r="I1171" s="56"/>
      <c r="J1171" s="36">
        <v>42345</v>
      </c>
      <c r="K1171" s="39">
        <v>15120076</v>
      </c>
      <c r="L1171" s="57">
        <v>42384</v>
      </c>
      <c r="M1171" s="38"/>
      <c r="N1171" s="38" t="s">
        <v>442</v>
      </c>
      <c r="O1171" s="39" t="s">
        <v>364</v>
      </c>
      <c r="P1171" s="30">
        <f t="shared" si="63"/>
        <v>5</v>
      </c>
    </row>
    <row r="1172" spans="1:16" x14ac:dyDescent="0.25">
      <c r="A1172" s="55">
        <v>42340</v>
      </c>
      <c r="B1172" s="43">
        <v>2422</v>
      </c>
      <c r="C1172" s="43" t="str">
        <f t="shared" si="62"/>
        <v>2</v>
      </c>
      <c r="D1172" s="43" t="s">
        <v>12</v>
      </c>
      <c r="E1172" s="43" t="str">
        <f t="shared" si="61"/>
        <v>BOGOTA</v>
      </c>
      <c r="F1172" s="33" t="str">
        <f>VLOOKUP(D1172,[1]Hoja2!$A$2:$B$90,2,FALSE)</f>
        <v>NORMA ROCIO GOMEZ</v>
      </c>
      <c r="G1172" s="43" t="s">
        <v>677</v>
      </c>
      <c r="H1172" s="56"/>
      <c r="I1172" s="56"/>
      <c r="J1172" s="36">
        <v>42345</v>
      </c>
      <c r="K1172" s="39">
        <v>15120079</v>
      </c>
      <c r="L1172" s="57">
        <v>42384</v>
      </c>
      <c r="M1172" s="38"/>
      <c r="N1172" s="38" t="s">
        <v>442</v>
      </c>
      <c r="O1172" s="39" t="s">
        <v>364</v>
      </c>
      <c r="P1172" s="30">
        <f t="shared" si="63"/>
        <v>5</v>
      </c>
    </row>
    <row r="1173" spans="1:16" x14ac:dyDescent="0.25">
      <c r="A1173" s="55">
        <v>42340</v>
      </c>
      <c r="B1173" s="43">
        <v>2452</v>
      </c>
      <c r="C1173" s="43" t="str">
        <f t="shared" si="62"/>
        <v>2</v>
      </c>
      <c r="D1173" s="43" t="s">
        <v>12</v>
      </c>
      <c r="E1173" s="43" t="str">
        <f t="shared" si="61"/>
        <v>BOGOTA</v>
      </c>
      <c r="F1173" s="33" t="str">
        <f>VLOOKUP(D1173,[1]Hoja2!$A$2:$B$90,2,FALSE)</f>
        <v>NORMA ROCIO GOMEZ</v>
      </c>
      <c r="G1173" s="43" t="s">
        <v>677</v>
      </c>
      <c r="H1173" s="56"/>
      <c r="I1173" s="56"/>
      <c r="J1173" s="36">
        <v>42345</v>
      </c>
      <c r="K1173" s="39">
        <v>15120077</v>
      </c>
      <c r="L1173" s="57">
        <v>42384</v>
      </c>
      <c r="M1173" s="38"/>
      <c r="N1173" s="38" t="s">
        <v>442</v>
      </c>
      <c r="O1173" s="39" t="s">
        <v>364</v>
      </c>
      <c r="P1173" s="30">
        <f t="shared" si="63"/>
        <v>5</v>
      </c>
    </row>
    <row r="1174" spans="1:16" x14ac:dyDescent="0.25">
      <c r="A1174" s="55">
        <v>42340</v>
      </c>
      <c r="B1174" s="43">
        <v>2453</v>
      </c>
      <c r="C1174" s="43" t="str">
        <f t="shared" si="62"/>
        <v>2</v>
      </c>
      <c r="D1174" s="43" t="s">
        <v>12</v>
      </c>
      <c r="E1174" s="43" t="str">
        <f t="shared" si="61"/>
        <v>BOGOTA</v>
      </c>
      <c r="F1174" s="33" t="str">
        <f>VLOOKUP(D1174,[1]Hoja2!$A$2:$B$90,2,FALSE)</f>
        <v>NORMA ROCIO GOMEZ</v>
      </c>
      <c r="G1174" s="43" t="s">
        <v>677</v>
      </c>
      <c r="H1174" s="56"/>
      <c r="I1174" s="56"/>
      <c r="J1174" s="36">
        <v>42345</v>
      </c>
      <c r="K1174" s="39">
        <v>15120085</v>
      </c>
      <c r="L1174" s="57">
        <v>42384</v>
      </c>
      <c r="M1174" s="38"/>
      <c r="N1174" s="38" t="s">
        <v>442</v>
      </c>
      <c r="O1174" s="39" t="s">
        <v>364</v>
      </c>
      <c r="P1174" s="30">
        <f t="shared" si="63"/>
        <v>5</v>
      </c>
    </row>
    <row r="1175" spans="1:16" x14ac:dyDescent="0.25">
      <c r="A1175" s="55">
        <v>42340</v>
      </c>
      <c r="B1175" s="43">
        <v>2460</v>
      </c>
      <c r="C1175" s="43" t="str">
        <f t="shared" si="62"/>
        <v>2</v>
      </c>
      <c r="D1175" s="43" t="s">
        <v>50</v>
      </c>
      <c r="E1175" s="43" t="str">
        <f t="shared" si="61"/>
        <v>BOGOTA</v>
      </c>
      <c r="F1175" s="33" t="str">
        <f>VLOOKUP(D1175,[1]Hoja2!$A$2:$B$90,2,FALSE)</f>
        <v>DIANA PAOLA GOMEZ MARTINEZ</v>
      </c>
      <c r="G1175" s="43" t="s">
        <v>653</v>
      </c>
      <c r="H1175" s="56"/>
      <c r="I1175" s="56"/>
      <c r="J1175" s="36">
        <v>42349</v>
      </c>
      <c r="K1175" s="39">
        <v>15120108</v>
      </c>
      <c r="L1175" s="36">
        <v>42376</v>
      </c>
      <c r="M1175" s="38"/>
      <c r="N1175" s="38"/>
      <c r="O1175" s="39" t="s">
        <v>364</v>
      </c>
      <c r="P1175" s="30">
        <f t="shared" si="63"/>
        <v>9</v>
      </c>
    </row>
    <row r="1176" spans="1:16" x14ac:dyDescent="0.25">
      <c r="A1176" s="55">
        <v>42341</v>
      </c>
      <c r="B1176" s="43">
        <v>2462</v>
      </c>
      <c r="C1176" s="43" t="str">
        <f t="shared" si="62"/>
        <v>2</v>
      </c>
      <c r="D1176" s="43" t="s">
        <v>14</v>
      </c>
      <c r="E1176" s="43" t="str">
        <f t="shared" si="61"/>
        <v>BOGOTA</v>
      </c>
      <c r="F1176" s="33" t="str">
        <f>VLOOKUP(D1176,[1]Hoja2!$A$2:$B$90,2,FALSE)</f>
        <v>BEATRIZ BAIN</v>
      </c>
      <c r="G1176" s="43" t="s">
        <v>678</v>
      </c>
      <c r="H1176" s="56"/>
      <c r="I1176" s="56"/>
      <c r="J1176" s="36">
        <v>42345</v>
      </c>
      <c r="K1176" s="39">
        <v>15120084</v>
      </c>
      <c r="L1176" s="57">
        <v>42373</v>
      </c>
      <c r="M1176" s="38"/>
      <c r="N1176" s="38"/>
      <c r="O1176" s="39" t="s">
        <v>364</v>
      </c>
      <c r="P1176" s="30">
        <f t="shared" si="63"/>
        <v>4</v>
      </c>
    </row>
    <row r="1177" spans="1:16" x14ac:dyDescent="0.25">
      <c r="A1177" s="55">
        <v>42341</v>
      </c>
      <c r="B1177" s="43">
        <v>2468</v>
      </c>
      <c r="C1177" s="43" t="str">
        <f t="shared" si="62"/>
        <v>2</v>
      </c>
      <c r="D1177" s="43" t="s">
        <v>52</v>
      </c>
      <c r="E1177" s="43" t="str">
        <f t="shared" si="61"/>
        <v>BOGOTA</v>
      </c>
      <c r="F1177" s="33" t="str">
        <f>VLOOKUP(D1177,[1]Hoja2!$A$2:$B$90,2,FALSE)</f>
        <v>GUILLERMO ARIZA</v>
      </c>
      <c r="G1177" s="43" t="s">
        <v>644</v>
      </c>
      <c r="H1177" s="56"/>
      <c r="I1177" s="56"/>
      <c r="J1177" s="36">
        <v>42345</v>
      </c>
      <c r="K1177" s="39">
        <v>15120086</v>
      </c>
      <c r="L1177" s="57">
        <v>42373</v>
      </c>
      <c r="M1177" s="38"/>
      <c r="N1177" s="38" t="s">
        <v>442</v>
      </c>
      <c r="O1177" s="39" t="s">
        <v>339</v>
      </c>
      <c r="P1177" s="30">
        <f t="shared" si="63"/>
        <v>4</v>
      </c>
    </row>
    <row r="1178" spans="1:16" x14ac:dyDescent="0.25">
      <c r="A1178" s="55">
        <v>42342</v>
      </c>
      <c r="B1178" s="43">
        <v>2469</v>
      </c>
      <c r="C1178" s="43" t="str">
        <f t="shared" si="62"/>
        <v>2</v>
      </c>
      <c r="D1178" s="43" t="s">
        <v>52</v>
      </c>
      <c r="E1178" s="43" t="str">
        <f t="shared" si="61"/>
        <v>BOGOTA</v>
      </c>
      <c r="F1178" s="33" t="str">
        <f>VLOOKUP(D1178,[1]Hoja2!$A$2:$B$90,2,FALSE)</f>
        <v>GUILLERMO ARIZA</v>
      </c>
      <c r="G1178" s="43" t="s">
        <v>644</v>
      </c>
      <c r="H1178" s="56">
        <v>42347</v>
      </c>
      <c r="I1178" s="56">
        <v>42349</v>
      </c>
      <c r="J1178" s="36">
        <v>42349</v>
      </c>
      <c r="K1178" s="39">
        <v>15120102</v>
      </c>
      <c r="L1178" s="57">
        <v>42384</v>
      </c>
      <c r="M1178" s="38"/>
      <c r="N1178" s="38" t="s">
        <v>636</v>
      </c>
      <c r="O1178" s="39" t="s">
        <v>339</v>
      </c>
      <c r="P1178" s="30">
        <f t="shared" si="63"/>
        <v>7</v>
      </c>
    </row>
    <row r="1179" spans="1:16" x14ac:dyDescent="0.25">
      <c r="A1179" s="55">
        <v>42342</v>
      </c>
      <c r="B1179" s="43">
        <v>8001182</v>
      </c>
      <c r="C1179" s="43" t="str">
        <f t="shared" si="62"/>
        <v>8</v>
      </c>
      <c r="D1179" s="43" t="s">
        <v>13</v>
      </c>
      <c r="E1179" s="43" t="str">
        <f t="shared" si="61"/>
        <v>MEDELLIN</v>
      </c>
      <c r="F1179" s="33" t="str">
        <f>VLOOKUP(D1179,[1]Hoja2!$A$2:$B$90,2,FALSE)</f>
        <v>LINA MARIA LONDOÑO VEGA</v>
      </c>
      <c r="G1179" s="43" t="s">
        <v>556</v>
      </c>
      <c r="H1179" s="56"/>
      <c r="I1179" s="56"/>
      <c r="J1179" s="36">
        <v>42347</v>
      </c>
      <c r="K1179" s="39">
        <v>15128089</v>
      </c>
      <c r="L1179" s="57">
        <v>42374</v>
      </c>
      <c r="M1179" s="38"/>
      <c r="N1179" s="38"/>
      <c r="O1179" s="39" t="s">
        <v>364</v>
      </c>
      <c r="P1179" s="30">
        <f t="shared" si="63"/>
        <v>5</v>
      </c>
    </row>
    <row r="1180" spans="1:16" x14ac:dyDescent="0.25">
      <c r="A1180" s="55">
        <v>42342</v>
      </c>
      <c r="B1180" s="43">
        <v>2344</v>
      </c>
      <c r="C1180" s="43" t="str">
        <f t="shared" si="62"/>
        <v>2</v>
      </c>
      <c r="D1180" s="43" t="s">
        <v>12</v>
      </c>
      <c r="E1180" s="43" t="str">
        <f t="shared" si="61"/>
        <v>BOGOTA</v>
      </c>
      <c r="F1180" s="33" t="str">
        <f>VLOOKUP(D1180,[1]Hoja2!$A$2:$B$90,2,FALSE)</f>
        <v>NORMA ROCIO GOMEZ</v>
      </c>
      <c r="G1180" s="43" t="s">
        <v>495</v>
      </c>
      <c r="H1180" s="56"/>
      <c r="I1180" s="56"/>
      <c r="J1180" s="36">
        <v>42348</v>
      </c>
      <c r="K1180" s="39">
        <v>15120104</v>
      </c>
      <c r="L1180" s="57">
        <v>42376</v>
      </c>
      <c r="M1180" s="38"/>
      <c r="N1180" s="38" t="s">
        <v>672</v>
      </c>
      <c r="O1180" s="39" t="s">
        <v>364</v>
      </c>
      <c r="P1180" s="30">
        <f t="shared" si="63"/>
        <v>6</v>
      </c>
    </row>
    <row r="1181" spans="1:16" x14ac:dyDescent="0.25">
      <c r="A1181" s="55">
        <v>42342</v>
      </c>
      <c r="B1181" s="43">
        <v>2478</v>
      </c>
      <c r="C1181" s="43" t="str">
        <f t="shared" si="62"/>
        <v>2</v>
      </c>
      <c r="D1181" s="43" t="s">
        <v>10</v>
      </c>
      <c r="E1181" s="43" t="str">
        <f t="shared" si="61"/>
        <v>BOGOTA</v>
      </c>
      <c r="F1181" s="33" t="str">
        <f>VLOOKUP(D1181,[1]Hoja2!$A$2:$B$90,2,FALSE)</f>
        <v>FIORELLA FALASCHINI CAVUOTO</v>
      </c>
      <c r="G1181" s="43" t="s">
        <v>679</v>
      </c>
      <c r="H1181" s="56"/>
      <c r="I1181" s="56"/>
      <c r="J1181" s="36">
        <v>42347</v>
      </c>
      <c r="K1181" s="39">
        <v>15120090</v>
      </c>
      <c r="L1181" s="57">
        <v>42374</v>
      </c>
      <c r="M1181" s="38"/>
      <c r="N1181" s="38" t="s">
        <v>680</v>
      </c>
      <c r="O1181" s="39" t="s">
        <v>339</v>
      </c>
      <c r="P1181" s="30">
        <f t="shared" si="63"/>
        <v>5</v>
      </c>
    </row>
    <row r="1182" spans="1:16" x14ac:dyDescent="0.25">
      <c r="A1182" s="55">
        <v>42342</v>
      </c>
      <c r="B1182" s="43">
        <v>2474</v>
      </c>
      <c r="C1182" s="43" t="str">
        <f t="shared" si="62"/>
        <v>2</v>
      </c>
      <c r="D1182" s="43" t="s">
        <v>15</v>
      </c>
      <c r="E1182" s="43" t="str">
        <f t="shared" si="61"/>
        <v>BOGOTA</v>
      </c>
      <c r="F1182" s="33" t="str">
        <f>VLOOKUP(D1182,[1]Hoja2!$A$2:$B$90,2,FALSE)</f>
        <v>ELIZABETH ACOSTA</v>
      </c>
      <c r="G1182" s="43" t="s">
        <v>606</v>
      </c>
      <c r="H1182" s="56"/>
      <c r="I1182" s="56"/>
      <c r="J1182" s="36">
        <v>42345</v>
      </c>
      <c r="K1182" s="39">
        <v>15120087</v>
      </c>
      <c r="L1182" s="57">
        <v>42373</v>
      </c>
      <c r="M1182" s="38"/>
      <c r="N1182" s="38"/>
      <c r="O1182" s="39" t="s">
        <v>364</v>
      </c>
      <c r="P1182" s="30">
        <f t="shared" si="63"/>
        <v>3</v>
      </c>
    </row>
    <row r="1183" spans="1:16" x14ac:dyDescent="0.25">
      <c r="A1183" s="55">
        <v>42342</v>
      </c>
      <c r="B1183" s="43">
        <v>2463</v>
      </c>
      <c r="C1183" s="43" t="str">
        <f t="shared" si="62"/>
        <v>2</v>
      </c>
      <c r="D1183" s="43" t="s">
        <v>38</v>
      </c>
      <c r="E1183" s="43" t="str">
        <f t="shared" ref="E1183:E1212" si="64">IF(C1183="2",$M$3,IF(C1183="6",$M$4,IF(C1183="8",$M$5,"")))</f>
        <v>BOGOTA</v>
      </c>
      <c r="F1183" s="33" t="str">
        <f>VLOOKUP(D1183,[1]Hoja2!$A$2:$B$90,2,FALSE)</f>
        <v>SANTIAGO VENGOECHEA</v>
      </c>
      <c r="G1183" s="43" t="s">
        <v>681</v>
      </c>
      <c r="H1183" s="56">
        <v>42347</v>
      </c>
      <c r="I1183" s="56">
        <v>42347</v>
      </c>
      <c r="J1183" s="36">
        <v>42347</v>
      </c>
      <c r="K1183" s="39">
        <v>15120101</v>
      </c>
      <c r="L1183" s="57">
        <v>42374</v>
      </c>
      <c r="M1183" s="38"/>
      <c r="N1183" s="38" t="s">
        <v>682</v>
      </c>
      <c r="O1183" s="39" t="s">
        <v>339</v>
      </c>
      <c r="P1183" s="30">
        <f t="shared" si="63"/>
        <v>5</v>
      </c>
    </row>
    <row r="1184" spans="1:16" x14ac:dyDescent="0.25">
      <c r="A1184" s="55">
        <v>42342</v>
      </c>
      <c r="B1184" s="43">
        <v>6000866</v>
      </c>
      <c r="C1184" s="43" t="str">
        <f t="shared" si="62"/>
        <v>6</v>
      </c>
      <c r="D1184" s="43" t="s">
        <v>45</v>
      </c>
      <c r="E1184" s="43" t="str">
        <f t="shared" si="64"/>
        <v>CALI</v>
      </c>
      <c r="F1184" s="33" t="str">
        <f>VLOOKUP(D1184,[1]Hoja2!$A$2:$B$90,2,FALSE)</f>
        <v>TATIANA FRANCO</v>
      </c>
      <c r="G1184" s="43" t="s">
        <v>683</v>
      </c>
      <c r="H1184" s="56"/>
      <c r="I1184" s="56"/>
      <c r="J1184" s="36">
        <v>42347</v>
      </c>
      <c r="K1184" s="39">
        <v>15126092</v>
      </c>
      <c r="L1184" s="57">
        <v>42374</v>
      </c>
      <c r="M1184" s="38"/>
      <c r="N1184" s="38" t="s">
        <v>684</v>
      </c>
      <c r="O1184" s="39" t="s">
        <v>339</v>
      </c>
      <c r="P1184" s="30">
        <f t="shared" si="63"/>
        <v>5</v>
      </c>
    </row>
    <row r="1185" spans="1:16" x14ac:dyDescent="0.25">
      <c r="A1185" s="55">
        <v>42345</v>
      </c>
      <c r="B1185" s="43">
        <v>2444</v>
      </c>
      <c r="C1185" s="43" t="str">
        <f t="shared" si="62"/>
        <v>2</v>
      </c>
      <c r="D1185" s="43" t="s">
        <v>32</v>
      </c>
      <c r="E1185" s="43" t="str">
        <f t="shared" si="64"/>
        <v>BOGOTA</v>
      </c>
      <c r="F1185" s="33" t="str">
        <f>VLOOKUP(D1185,[1]Hoja2!$A$2:$B$90,2,FALSE)</f>
        <v>ALVARO FLOREZ</v>
      </c>
      <c r="G1185" s="43" t="s">
        <v>685</v>
      </c>
      <c r="H1185" s="56"/>
      <c r="I1185" s="56"/>
      <c r="J1185" s="36">
        <v>42345</v>
      </c>
      <c r="K1185" s="39">
        <v>15120088</v>
      </c>
      <c r="L1185" s="57">
        <v>42019</v>
      </c>
      <c r="M1185" s="38"/>
      <c r="N1185" s="38"/>
      <c r="O1185" s="39" t="s">
        <v>339</v>
      </c>
      <c r="P1185" s="30">
        <f t="shared" si="63"/>
        <v>0</v>
      </c>
    </row>
    <row r="1186" spans="1:16" x14ac:dyDescent="0.25">
      <c r="A1186" s="55">
        <v>42345</v>
      </c>
      <c r="B1186" s="43">
        <v>2476</v>
      </c>
      <c r="C1186" s="43" t="str">
        <f t="shared" si="62"/>
        <v>2</v>
      </c>
      <c r="D1186" s="43" t="s">
        <v>9</v>
      </c>
      <c r="E1186" s="43" t="str">
        <f t="shared" si="64"/>
        <v>BOGOTA</v>
      </c>
      <c r="F1186" s="33" t="str">
        <f>VLOOKUP(D1186,[1]Hoja2!$A$2:$B$90,2,FALSE)</f>
        <v>CLARA SANTAMARIA</v>
      </c>
      <c r="G1186" s="43" t="s">
        <v>686</v>
      </c>
      <c r="H1186" s="56"/>
      <c r="I1186" s="56"/>
      <c r="J1186" s="36">
        <v>42347</v>
      </c>
      <c r="K1186" s="39">
        <v>15120100</v>
      </c>
      <c r="L1186" s="57">
        <v>42009</v>
      </c>
      <c r="M1186" s="38"/>
      <c r="N1186" s="38"/>
      <c r="O1186" s="39" t="s">
        <v>364</v>
      </c>
      <c r="P1186" s="30">
        <f t="shared" si="63"/>
        <v>2</v>
      </c>
    </row>
    <row r="1187" spans="1:16" x14ac:dyDescent="0.25">
      <c r="A1187" s="55">
        <v>42345</v>
      </c>
      <c r="B1187" s="43">
        <v>2483</v>
      </c>
      <c r="C1187" s="43" t="str">
        <f t="shared" si="62"/>
        <v>2</v>
      </c>
      <c r="D1187" s="43" t="s">
        <v>9</v>
      </c>
      <c r="E1187" s="43" t="str">
        <f t="shared" si="64"/>
        <v>BOGOTA</v>
      </c>
      <c r="F1187" s="33" t="str">
        <f>VLOOKUP(D1187,[1]Hoja2!$A$2:$B$90,2,FALSE)</f>
        <v>CLARA SANTAMARIA</v>
      </c>
      <c r="G1187" s="43" t="s">
        <v>686</v>
      </c>
      <c r="H1187" s="56"/>
      <c r="I1187" s="56"/>
      <c r="J1187" s="36">
        <v>42347</v>
      </c>
      <c r="K1187" s="39">
        <v>15120097</v>
      </c>
      <c r="L1187" s="57">
        <v>42374</v>
      </c>
      <c r="M1187" s="38"/>
      <c r="N1187" s="38" t="s">
        <v>687</v>
      </c>
      <c r="O1187" s="39" t="s">
        <v>339</v>
      </c>
      <c r="P1187" s="30">
        <f t="shared" si="63"/>
        <v>2</v>
      </c>
    </row>
    <row r="1188" spans="1:16" x14ac:dyDescent="0.25">
      <c r="A1188" s="55">
        <v>42345</v>
      </c>
      <c r="B1188" s="43">
        <v>2477</v>
      </c>
      <c r="C1188" s="43" t="str">
        <f t="shared" si="62"/>
        <v>2</v>
      </c>
      <c r="D1188" s="43" t="s">
        <v>9</v>
      </c>
      <c r="E1188" s="43" t="str">
        <f t="shared" si="64"/>
        <v>BOGOTA</v>
      </c>
      <c r="F1188" s="33" t="str">
        <f>VLOOKUP(D1188,[1]Hoja2!$A$2:$B$90,2,FALSE)</f>
        <v>CLARA SANTAMARIA</v>
      </c>
      <c r="G1188" s="43" t="s">
        <v>686</v>
      </c>
      <c r="H1188" s="56"/>
      <c r="I1188" s="56"/>
      <c r="J1188" s="36">
        <v>42347</v>
      </c>
      <c r="K1188" s="39">
        <v>15120099</v>
      </c>
      <c r="L1188" s="57">
        <v>42374</v>
      </c>
      <c r="M1188" s="38"/>
      <c r="N1188" s="38" t="s">
        <v>687</v>
      </c>
      <c r="O1188" s="39" t="s">
        <v>339</v>
      </c>
      <c r="P1188" s="30">
        <f t="shared" si="63"/>
        <v>2</v>
      </c>
    </row>
    <row r="1189" spans="1:16" x14ac:dyDescent="0.25">
      <c r="A1189" s="55">
        <v>42345</v>
      </c>
      <c r="B1189" s="43">
        <v>6000854</v>
      </c>
      <c r="C1189" s="43" t="str">
        <f t="shared" si="62"/>
        <v>6</v>
      </c>
      <c r="D1189" s="43" t="s">
        <v>43</v>
      </c>
      <c r="E1189" s="43" t="str">
        <f t="shared" si="64"/>
        <v>CALI</v>
      </c>
      <c r="F1189" s="33" t="str">
        <f>VLOOKUP(D1189,[1]Hoja2!$A$2:$B$90,2,FALSE)</f>
        <v>JANETH SERNA CORTES</v>
      </c>
      <c r="G1189" s="43" t="s">
        <v>674</v>
      </c>
      <c r="H1189" s="56"/>
      <c r="I1189" s="56"/>
      <c r="J1189" s="36">
        <v>42347</v>
      </c>
      <c r="K1189" s="39">
        <v>15126098</v>
      </c>
      <c r="L1189" s="57">
        <v>42019</v>
      </c>
      <c r="M1189" s="38"/>
      <c r="N1189" s="38"/>
      <c r="O1189" s="39" t="s">
        <v>364</v>
      </c>
      <c r="P1189" s="30">
        <f t="shared" si="63"/>
        <v>2</v>
      </c>
    </row>
    <row r="1190" spans="1:16" x14ac:dyDescent="0.25">
      <c r="A1190" s="55">
        <v>42345</v>
      </c>
      <c r="B1190" s="43">
        <v>6000867</v>
      </c>
      <c r="C1190" s="43" t="str">
        <f t="shared" si="62"/>
        <v>6</v>
      </c>
      <c r="D1190" s="43" t="s">
        <v>43</v>
      </c>
      <c r="E1190" s="43" t="str">
        <f t="shared" si="64"/>
        <v>CALI</v>
      </c>
      <c r="F1190" s="33" t="str">
        <f>VLOOKUP(D1190,[1]Hoja2!$A$2:$B$90,2,FALSE)</f>
        <v>JANETH SERNA CORTES</v>
      </c>
      <c r="G1190" s="43" t="s">
        <v>674</v>
      </c>
      <c r="H1190" s="56"/>
      <c r="I1190" s="56"/>
      <c r="J1190" s="36">
        <v>42347</v>
      </c>
      <c r="K1190" s="39">
        <v>15126103</v>
      </c>
      <c r="L1190" s="57">
        <v>42019</v>
      </c>
      <c r="M1190" s="38"/>
      <c r="N1190" s="38"/>
      <c r="O1190" s="39" t="s">
        <v>364</v>
      </c>
      <c r="P1190" s="30">
        <f t="shared" si="63"/>
        <v>2</v>
      </c>
    </row>
    <row r="1191" spans="1:16" x14ac:dyDescent="0.25">
      <c r="A1191" s="55">
        <v>42345</v>
      </c>
      <c r="B1191" s="43">
        <v>8001181</v>
      </c>
      <c r="C1191" s="43" t="str">
        <f t="shared" si="62"/>
        <v>8</v>
      </c>
      <c r="D1191" s="43" t="s">
        <v>11</v>
      </c>
      <c r="E1191" s="43" t="str">
        <f t="shared" si="64"/>
        <v>MEDELLIN</v>
      </c>
      <c r="F1191" s="33" t="str">
        <f>VLOOKUP(D1191,[1]Hoja2!$A$2:$B$90,2,FALSE)</f>
        <v>LUZ STELLA CASTRO LOPERA</v>
      </c>
      <c r="G1191" s="43" t="s">
        <v>688</v>
      </c>
      <c r="H1191" s="56"/>
      <c r="I1191" s="56"/>
      <c r="J1191" s="36">
        <v>42352</v>
      </c>
      <c r="K1191" s="39">
        <v>15128128</v>
      </c>
      <c r="L1191" s="57">
        <v>42380</v>
      </c>
      <c r="M1191" s="38"/>
      <c r="N1191" s="38" t="s">
        <v>442</v>
      </c>
      <c r="O1191" s="39" t="s">
        <v>339</v>
      </c>
      <c r="P1191" s="30">
        <f t="shared" si="63"/>
        <v>7</v>
      </c>
    </row>
    <row r="1192" spans="1:16" x14ac:dyDescent="0.25">
      <c r="A1192" s="55">
        <v>42345</v>
      </c>
      <c r="B1192" s="43">
        <v>2486</v>
      </c>
      <c r="C1192" s="43" t="str">
        <f t="shared" si="62"/>
        <v>2</v>
      </c>
      <c r="D1192" s="43" t="s">
        <v>52</v>
      </c>
      <c r="E1192" s="43" t="str">
        <f t="shared" si="64"/>
        <v>BOGOTA</v>
      </c>
      <c r="F1192" s="33" t="str">
        <f>VLOOKUP(D1192,[1]Hoja2!$A$2:$B$90,2,FALSE)</f>
        <v>GUILLERMO ARIZA</v>
      </c>
      <c r="G1192" s="43" t="s">
        <v>644</v>
      </c>
      <c r="H1192" s="56"/>
      <c r="I1192" s="56"/>
      <c r="J1192" s="36">
        <v>42352</v>
      </c>
      <c r="K1192" s="39">
        <v>15120129</v>
      </c>
      <c r="L1192" s="57">
        <v>42391</v>
      </c>
      <c r="M1192" s="38"/>
      <c r="N1192" s="38" t="s">
        <v>442</v>
      </c>
      <c r="O1192" s="39" t="s">
        <v>339</v>
      </c>
      <c r="P1192" s="30">
        <f t="shared" si="63"/>
        <v>7</v>
      </c>
    </row>
    <row r="1193" spans="1:16" x14ac:dyDescent="0.25">
      <c r="A1193" s="55">
        <v>42345</v>
      </c>
      <c r="B1193" s="43">
        <v>8001184</v>
      </c>
      <c r="C1193" s="43" t="str">
        <f t="shared" si="62"/>
        <v>8</v>
      </c>
      <c r="D1193" s="43" t="s">
        <v>11</v>
      </c>
      <c r="E1193" s="43" t="str">
        <f t="shared" si="64"/>
        <v>MEDELLIN</v>
      </c>
      <c r="F1193" s="33" t="str">
        <f>VLOOKUP(D1193,[1]Hoja2!$A$2:$B$90,2,FALSE)</f>
        <v>LUZ STELLA CASTRO LOPERA</v>
      </c>
      <c r="G1193" s="43" t="s">
        <v>335</v>
      </c>
      <c r="H1193" s="56"/>
      <c r="I1193" s="56"/>
      <c r="J1193" s="36">
        <v>42349</v>
      </c>
      <c r="K1193" s="39">
        <v>15128107</v>
      </c>
      <c r="L1193" s="57">
        <v>42376</v>
      </c>
      <c r="M1193" s="38"/>
      <c r="N1193" s="38"/>
      <c r="O1193" s="39" t="s">
        <v>364</v>
      </c>
      <c r="P1193" s="30">
        <f t="shared" si="63"/>
        <v>4</v>
      </c>
    </row>
    <row r="1194" spans="1:16" x14ac:dyDescent="0.25">
      <c r="A1194" s="55">
        <v>42345</v>
      </c>
      <c r="B1194" s="43">
        <v>2309</v>
      </c>
      <c r="C1194" s="43" t="str">
        <f t="shared" si="62"/>
        <v>2</v>
      </c>
      <c r="D1194" s="43" t="s">
        <v>43</v>
      </c>
      <c r="E1194" s="43" t="str">
        <f t="shared" si="64"/>
        <v>BOGOTA</v>
      </c>
      <c r="F1194" s="33" t="str">
        <f>VLOOKUP(D1194,[1]Hoja2!$A$2:$B$90,2,FALSE)</f>
        <v>JANETH SERNA CORTES</v>
      </c>
      <c r="G1194" s="43" t="s">
        <v>674</v>
      </c>
      <c r="H1194" s="56"/>
      <c r="I1194" s="56"/>
      <c r="J1194" s="36">
        <v>42349</v>
      </c>
      <c r="K1194" s="39">
        <v>15126115</v>
      </c>
      <c r="L1194" s="57">
        <v>42011</v>
      </c>
      <c r="M1194" s="38"/>
      <c r="N1194" s="38"/>
      <c r="O1194" s="39" t="s">
        <v>339</v>
      </c>
      <c r="P1194" s="30"/>
    </row>
    <row r="1195" spans="1:16" x14ac:dyDescent="0.25">
      <c r="A1195" s="55">
        <v>42345</v>
      </c>
      <c r="B1195" s="43">
        <v>2326</v>
      </c>
      <c r="C1195" s="43" t="str">
        <f t="shared" si="62"/>
        <v>2</v>
      </c>
      <c r="D1195" s="43" t="s">
        <v>43</v>
      </c>
      <c r="E1195" s="43" t="str">
        <f t="shared" si="64"/>
        <v>BOGOTA</v>
      </c>
      <c r="F1195" s="33" t="str">
        <f>VLOOKUP(D1195,[1]Hoja2!$A$2:$B$90,2,FALSE)</f>
        <v>JANETH SERNA CORTES</v>
      </c>
      <c r="G1195" s="43" t="s">
        <v>674</v>
      </c>
      <c r="H1195" s="56"/>
      <c r="I1195" s="56"/>
      <c r="J1195" s="36">
        <v>42349</v>
      </c>
      <c r="K1195" s="39">
        <v>15126114</v>
      </c>
      <c r="L1195" s="57">
        <v>42011</v>
      </c>
      <c r="M1195" s="38"/>
      <c r="N1195" s="38"/>
      <c r="O1195" s="39" t="s">
        <v>339</v>
      </c>
      <c r="P1195" s="30"/>
    </row>
    <row r="1196" spans="1:16" x14ac:dyDescent="0.25">
      <c r="A1196" s="55">
        <v>42347</v>
      </c>
      <c r="B1196" s="43">
        <v>2479</v>
      </c>
      <c r="C1196" s="43" t="str">
        <f t="shared" si="62"/>
        <v>2</v>
      </c>
      <c r="D1196" s="43" t="s">
        <v>61</v>
      </c>
      <c r="E1196" s="43" t="str">
        <f t="shared" si="64"/>
        <v>BOGOTA</v>
      </c>
      <c r="F1196" s="33" t="str">
        <f>VLOOKUP(D1196,[1]Hoja2!$A$2:$B$90,2,FALSE)</f>
        <v>CLEMENCIA ISABEL RODRIGUEZ DIAZ</v>
      </c>
      <c r="G1196" s="43" t="s">
        <v>676</v>
      </c>
      <c r="H1196" s="56"/>
      <c r="I1196" s="56"/>
      <c r="J1196" s="36">
        <v>42352</v>
      </c>
      <c r="K1196" s="39">
        <v>15120136</v>
      </c>
      <c r="L1196" s="57">
        <v>42380</v>
      </c>
      <c r="M1196" s="38"/>
      <c r="N1196" s="38" t="s">
        <v>442</v>
      </c>
      <c r="O1196" s="39" t="s">
        <v>339</v>
      </c>
      <c r="P1196" s="30">
        <f t="shared" ref="P1196:P1202" si="65">J1196-A1196</f>
        <v>5</v>
      </c>
    </row>
    <row r="1197" spans="1:16" x14ac:dyDescent="0.25">
      <c r="A1197" s="55">
        <v>42347</v>
      </c>
      <c r="B1197" s="43">
        <v>8001189</v>
      </c>
      <c r="C1197" s="43" t="str">
        <f t="shared" si="62"/>
        <v>8</v>
      </c>
      <c r="D1197" s="43" t="s">
        <v>41</v>
      </c>
      <c r="E1197" s="43" t="str">
        <f t="shared" si="64"/>
        <v>MEDELLIN</v>
      </c>
      <c r="F1197" s="33" t="str">
        <f>VLOOKUP(D1197,[1]Hoja2!$A$2:$B$90,2,FALSE)</f>
        <v>ALEJANDRA EUGENIA LONDOÑO OROZCO</v>
      </c>
      <c r="G1197" s="43" t="s">
        <v>150</v>
      </c>
      <c r="H1197" s="56"/>
      <c r="I1197" s="56"/>
      <c r="J1197" s="36">
        <v>42352</v>
      </c>
      <c r="K1197" s="39">
        <v>15128130</v>
      </c>
      <c r="L1197" s="57">
        <v>42380</v>
      </c>
      <c r="M1197" s="38"/>
      <c r="N1197" s="38"/>
      <c r="O1197" s="39" t="s">
        <v>364</v>
      </c>
      <c r="P1197" s="30">
        <f t="shared" si="65"/>
        <v>5</v>
      </c>
    </row>
    <row r="1198" spans="1:16" x14ac:dyDescent="0.25">
      <c r="A1198" s="55">
        <v>42347</v>
      </c>
      <c r="B1198" s="43">
        <v>8001191</v>
      </c>
      <c r="C1198" s="43" t="str">
        <f t="shared" si="62"/>
        <v>8</v>
      </c>
      <c r="D1198" s="43" t="s">
        <v>11</v>
      </c>
      <c r="E1198" s="43" t="str">
        <f t="shared" si="64"/>
        <v>MEDELLIN</v>
      </c>
      <c r="F1198" s="33" t="str">
        <f>VLOOKUP(D1198,[1]Hoja2!$A$2:$B$90,2,FALSE)</f>
        <v>LUZ STELLA CASTRO LOPERA</v>
      </c>
      <c r="G1198" s="43" t="s">
        <v>109</v>
      </c>
      <c r="H1198" s="56"/>
      <c r="I1198" s="56"/>
      <c r="J1198" s="36">
        <v>42352</v>
      </c>
      <c r="K1198" s="39">
        <v>15128131</v>
      </c>
      <c r="L1198" s="57">
        <v>42380</v>
      </c>
      <c r="M1198" s="38"/>
      <c r="N1198" s="38"/>
      <c r="O1198" s="39" t="s">
        <v>364</v>
      </c>
      <c r="P1198" s="30">
        <f t="shared" si="65"/>
        <v>5</v>
      </c>
    </row>
    <row r="1199" spans="1:16" x14ac:dyDescent="0.25">
      <c r="A1199" s="55">
        <v>42347</v>
      </c>
      <c r="B1199" s="43">
        <v>2491</v>
      </c>
      <c r="C1199" s="43" t="str">
        <f t="shared" si="62"/>
        <v>2</v>
      </c>
      <c r="D1199" s="43" t="s">
        <v>10</v>
      </c>
      <c r="E1199" s="43" t="str">
        <f t="shared" si="64"/>
        <v>BOGOTA</v>
      </c>
      <c r="F1199" s="33" t="str">
        <f>VLOOKUP(D1199,[1]Hoja2!$A$2:$B$90,2,FALSE)</f>
        <v>FIORELLA FALASCHINI CAVUOTO</v>
      </c>
      <c r="G1199" s="43" t="s">
        <v>551</v>
      </c>
      <c r="H1199" s="56"/>
      <c r="I1199" s="56"/>
      <c r="J1199" s="36">
        <v>42352</v>
      </c>
      <c r="K1199" s="39">
        <v>15120132</v>
      </c>
      <c r="L1199" s="57">
        <v>42380</v>
      </c>
      <c r="M1199" s="38"/>
      <c r="N1199" s="38" t="s">
        <v>442</v>
      </c>
      <c r="O1199" s="39" t="s">
        <v>339</v>
      </c>
      <c r="P1199" s="30">
        <f t="shared" si="65"/>
        <v>5</v>
      </c>
    </row>
    <row r="1200" spans="1:16" x14ac:dyDescent="0.25">
      <c r="A1200" s="55">
        <v>42348</v>
      </c>
      <c r="B1200" s="43">
        <v>2493</v>
      </c>
      <c r="C1200" s="43" t="str">
        <f t="shared" si="62"/>
        <v>2</v>
      </c>
      <c r="D1200" s="43" t="s">
        <v>61</v>
      </c>
      <c r="E1200" s="43" t="str">
        <f t="shared" si="64"/>
        <v>BOGOTA</v>
      </c>
      <c r="F1200" s="33" t="str">
        <f>VLOOKUP(D1200,[1]Hoja2!$A$2:$B$90,2,FALSE)</f>
        <v>CLEMENCIA ISABEL RODRIGUEZ DIAZ</v>
      </c>
      <c r="G1200" s="43" t="s">
        <v>676</v>
      </c>
      <c r="H1200" s="56"/>
      <c r="I1200" s="56"/>
      <c r="J1200" s="36">
        <v>42352</v>
      </c>
      <c r="K1200" s="39">
        <v>15120133</v>
      </c>
      <c r="L1200" s="57">
        <v>42380</v>
      </c>
      <c r="M1200" s="38"/>
      <c r="N1200" s="38" t="s">
        <v>442</v>
      </c>
      <c r="O1200" s="39" t="s">
        <v>339</v>
      </c>
      <c r="P1200" s="30">
        <f t="shared" si="65"/>
        <v>4</v>
      </c>
    </row>
    <row r="1201" spans="1:16" x14ac:dyDescent="0.25">
      <c r="A1201" s="55">
        <v>42348</v>
      </c>
      <c r="B1201" s="43">
        <v>2496</v>
      </c>
      <c r="C1201" s="43" t="str">
        <f t="shared" si="62"/>
        <v>2</v>
      </c>
      <c r="D1201" s="43" t="s">
        <v>10</v>
      </c>
      <c r="E1201" s="43" t="str">
        <f t="shared" si="64"/>
        <v>BOGOTA</v>
      </c>
      <c r="F1201" s="33" t="str">
        <f>VLOOKUP(D1201,[1]Hoja2!$A$2:$B$90,2,FALSE)</f>
        <v>FIORELLA FALASCHINI CAVUOTO</v>
      </c>
      <c r="G1201" s="43" t="s">
        <v>462</v>
      </c>
      <c r="H1201" s="56"/>
      <c r="I1201" s="56"/>
      <c r="J1201" s="36">
        <v>42352</v>
      </c>
      <c r="K1201" s="39">
        <v>15120135</v>
      </c>
      <c r="L1201" s="57">
        <v>42363</v>
      </c>
      <c r="M1201" s="38"/>
      <c r="N1201" s="38" t="s">
        <v>442</v>
      </c>
      <c r="O1201" s="39" t="s">
        <v>339</v>
      </c>
      <c r="P1201" s="30">
        <f t="shared" si="65"/>
        <v>4</v>
      </c>
    </row>
    <row r="1202" spans="1:16" x14ac:dyDescent="0.25">
      <c r="A1202" s="55">
        <v>42348</v>
      </c>
      <c r="B1202" s="43">
        <v>8001190</v>
      </c>
      <c r="C1202" s="43" t="str">
        <f t="shared" si="62"/>
        <v>8</v>
      </c>
      <c r="D1202" s="43" t="s">
        <v>11</v>
      </c>
      <c r="E1202" s="43" t="str">
        <f t="shared" si="64"/>
        <v>MEDELLIN</v>
      </c>
      <c r="F1202" s="33" t="str">
        <f>VLOOKUP(D1202,[1]Hoja2!$A$2:$B$90,2,FALSE)</f>
        <v>LUZ STELLA CASTRO LOPERA</v>
      </c>
      <c r="G1202" s="43" t="s">
        <v>168</v>
      </c>
      <c r="H1202" s="56"/>
      <c r="I1202" s="56"/>
      <c r="J1202" s="36">
        <v>42352</v>
      </c>
      <c r="K1202" s="39">
        <v>15128134</v>
      </c>
      <c r="L1202" s="57">
        <v>42380</v>
      </c>
      <c r="M1202" s="38"/>
      <c r="N1202" s="38" t="s">
        <v>442</v>
      </c>
      <c r="O1202" s="39" t="s">
        <v>339</v>
      </c>
      <c r="P1202" s="30">
        <f t="shared" si="65"/>
        <v>4</v>
      </c>
    </row>
    <row r="1203" spans="1:16" x14ac:dyDescent="0.25">
      <c r="A1203" s="55">
        <v>42349</v>
      </c>
      <c r="B1203" s="43">
        <v>6000868</v>
      </c>
      <c r="C1203" s="43" t="str">
        <f t="shared" si="62"/>
        <v>6</v>
      </c>
      <c r="D1203" s="43" t="s">
        <v>43</v>
      </c>
      <c r="E1203" s="43" t="str">
        <f t="shared" si="64"/>
        <v>CALI</v>
      </c>
      <c r="F1203" s="33" t="str">
        <f>VLOOKUP(D1203,[1]Hoja2!$A$2:$B$90,2,FALSE)</f>
        <v>JANETH SERNA CORTES</v>
      </c>
      <c r="G1203" s="43" t="s">
        <v>674</v>
      </c>
      <c r="H1203" s="56"/>
      <c r="I1203" s="56"/>
      <c r="J1203" s="36">
        <v>42349</v>
      </c>
      <c r="K1203" s="39">
        <v>15126125</v>
      </c>
      <c r="L1203" s="57">
        <v>42011</v>
      </c>
      <c r="M1203" s="38"/>
      <c r="N1203" s="38"/>
      <c r="O1203" s="39" t="s">
        <v>339</v>
      </c>
      <c r="P1203" s="30"/>
    </row>
    <row r="1204" spans="1:16" x14ac:dyDescent="0.25">
      <c r="A1204" s="55">
        <v>42349</v>
      </c>
      <c r="B1204" s="43">
        <v>2461</v>
      </c>
      <c r="C1204" s="43" t="str">
        <f t="shared" si="62"/>
        <v>2</v>
      </c>
      <c r="D1204" s="43" t="s">
        <v>29</v>
      </c>
      <c r="E1204" s="43" t="str">
        <f t="shared" si="64"/>
        <v>BOGOTA</v>
      </c>
      <c r="F1204" s="33" t="str">
        <f>VLOOKUP(D1204,[1]Hoja2!$A$2:$B$90,2,FALSE)</f>
        <v>MARINA DIAZ</v>
      </c>
      <c r="G1204" s="43" t="s">
        <v>477</v>
      </c>
      <c r="H1204" s="56"/>
      <c r="I1204" s="56"/>
      <c r="J1204" s="36">
        <v>42359</v>
      </c>
      <c r="K1204" s="39">
        <v>15120164</v>
      </c>
      <c r="L1204" s="57">
        <v>42387</v>
      </c>
      <c r="M1204" s="38"/>
      <c r="N1204" s="38" t="s">
        <v>689</v>
      </c>
      <c r="O1204" s="39" t="s">
        <v>364</v>
      </c>
      <c r="P1204" s="30">
        <f t="shared" ref="P1204:P1267" si="66">J1204-A1204</f>
        <v>10</v>
      </c>
    </row>
    <row r="1205" spans="1:16" x14ac:dyDescent="0.25">
      <c r="A1205" s="55">
        <v>42349</v>
      </c>
      <c r="B1205" s="43">
        <v>2445</v>
      </c>
      <c r="C1205" s="43" t="str">
        <f t="shared" si="62"/>
        <v>2</v>
      </c>
      <c r="D1205" s="43" t="s">
        <v>10</v>
      </c>
      <c r="E1205" s="43" t="str">
        <f t="shared" si="64"/>
        <v>BOGOTA</v>
      </c>
      <c r="F1205" s="33" t="str">
        <f>VLOOKUP(D1205,[1]Hoja2!$A$2:$B$90,2,FALSE)</f>
        <v>FIORELLA FALASCHINI CAVUOTO</v>
      </c>
      <c r="G1205" s="43" t="s">
        <v>390</v>
      </c>
      <c r="H1205" s="56"/>
      <c r="I1205" s="56"/>
      <c r="J1205" s="36">
        <v>42352</v>
      </c>
      <c r="K1205" s="39">
        <v>15120127</v>
      </c>
      <c r="L1205" s="57">
        <v>42380</v>
      </c>
      <c r="M1205" s="38"/>
      <c r="N1205" s="38" t="s">
        <v>442</v>
      </c>
      <c r="O1205" s="39" t="s">
        <v>339</v>
      </c>
      <c r="P1205" s="30">
        <f t="shared" si="66"/>
        <v>3</v>
      </c>
    </row>
    <row r="1206" spans="1:16" x14ac:dyDescent="0.25">
      <c r="A1206" s="55">
        <v>42349</v>
      </c>
      <c r="B1206" s="43">
        <v>8001193</v>
      </c>
      <c r="C1206" s="43" t="str">
        <f t="shared" si="62"/>
        <v>8</v>
      </c>
      <c r="D1206" s="43" t="s">
        <v>13</v>
      </c>
      <c r="E1206" s="43" t="str">
        <f t="shared" si="64"/>
        <v>MEDELLIN</v>
      </c>
      <c r="F1206" s="33" t="str">
        <f>VLOOKUP(D1206,[1]Hoja2!$A$2:$B$90,2,FALSE)</f>
        <v>LINA MARIA LONDOÑO VEGA</v>
      </c>
      <c r="G1206" s="43" t="s">
        <v>455</v>
      </c>
      <c r="H1206" s="56"/>
      <c r="I1206" s="56"/>
      <c r="J1206" s="36">
        <v>42354</v>
      </c>
      <c r="K1206" s="39">
        <v>15128146</v>
      </c>
      <c r="L1206" s="57">
        <v>42366</v>
      </c>
      <c r="M1206" s="38"/>
      <c r="N1206" s="38" t="s">
        <v>442</v>
      </c>
      <c r="O1206" s="39" t="s">
        <v>364</v>
      </c>
      <c r="P1206" s="30">
        <f t="shared" si="66"/>
        <v>5</v>
      </c>
    </row>
    <row r="1207" spans="1:16" x14ac:dyDescent="0.25">
      <c r="A1207" s="55">
        <v>42349</v>
      </c>
      <c r="B1207" s="43">
        <v>8001194</v>
      </c>
      <c r="C1207" s="43" t="str">
        <f t="shared" si="62"/>
        <v>8</v>
      </c>
      <c r="D1207" s="43" t="s">
        <v>13</v>
      </c>
      <c r="E1207" s="43" t="str">
        <f t="shared" si="64"/>
        <v>MEDELLIN</v>
      </c>
      <c r="F1207" s="33" t="str">
        <f>VLOOKUP(D1207,[1]Hoja2!$A$2:$B$90,2,FALSE)</f>
        <v>LINA MARIA LONDOÑO VEGA</v>
      </c>
      <c r="G1207" s="43" t="s">
        <v>556</v>
      </c>
      <c r="H1207" s="56"/>
      <c r="I1207" s="56"/>
      <c r="J1207" s="36">
        <v>42353</v>
      </c>
      <c r="K1207" s="39">
        <v>15128138</v>
      </c>
      <c r="L1207" s="57">
        <v>42380</v>
      </c>
      <c r="M1207" s="38"/>
      <c r="N1207" s="38" t="s">
        <v>442</v>
      </c>
      <c r="O1207" s="39" t="s">
        <v>364</v>
      </c>
      <c r="P1207" s="30">
        <f t="shared" si="66"/>
        <v>4</v>
      </c>
    </row>
    <row r="1208" spans="1:16" x14ac:dyDescent="0.25">
      <c r="A1208" s="55">
        <v>42349</v>
      </c>
      <c r="B1208" s="43">
        <v>6000869</v>
      </c>
      <c r="C1208" s="43" t="str">
        <f t="shared" si="62"/>
        <v>6</v>
      </c>
      <c r="D1208" s="43" t="s">
        <v>45</v>
      </c>
      <c r="E1208" s="43" t="str">
        <f t="shared" si="64"/>
        <v>CALI</v>
      </c>
      <c r="F1208" s="33" t="str">
        <f>VLOOKUP(D1208,[1]Hoja2!$A$2:$B$90,2,FALSE)</f>
        <v>TATIANA FRANCO</v>
      </c>
      <c r="G1208" s="43" t="s">
        <v>690</v>
      </c>
      <c r="H1208" s="56"/>
      <c r="I1208" s="56"/>
      <c r="J1208" s="36">
        <v>42353</v>
      </c>
      <c r="K1208" s="39">
        <v>15126145</v>
      </c>
      <c r="L1208" s="57">
        <v>42380</v>
      </c>
      <c r="M1208" s="38"/>
      <c r="N1208" s="38" t="s">
        <v>442</v>
      </c>
      <c r="O1208" s="39" t="s">
        <v>364</v>
      </c>
      <c r="P1208" s="30">
        <f t="shared" si="66"/>
        <v>4</v>
      </c>
    </row>
    <row r="1209" spans="1:16" x14ac:dyDescent="0.25">
      <c r="A1209" s="55">
        <v>42349</v>
      </c>
      <c r="B1209" s="43">
        <v>2407</v>
      </c>
      <c r="C1209" s="43" t="str">
        <f t="shared" si="62"/>
        <v>2</v>
      </c>
      <c r="D1209" s="43" t="s">
        <v>37</v>
      </c>
      <c r="E1209" s="43" t="str">
        <f t="shared" si="64"/>
        <v>BOGOTA</v>
      </c>
      <c r="F1209" s="33" t="str">
        <f>VLOOKUP(D1209,[1]Hoja2!$A$2:$B$90,2,FALSE)</f>
        <v>SANDRA DAZA</v>
      </c>
      <c r="G1209" s="43" t="s">
        <v>524</v>
      </c>
      <c r="H1209" s="56"/>
      <c r="I1209" s="56"/>
      <c r="J1209" s="36">
        <v>42352</v>
      </c>
      <c r="K1209" s="39">
        <v>15120137</v>
      </c>
      <c r="L1209" s="57">
        <v>42380</v>
      </c>
      <c r="M1209" s="38"/>
      <c r="N1209" s="38" t="s">
        <v>442</v>
      </c>
      <c r="O1209" s="39" t="s">
        <v>339</v>
      </c>
      <c r="P1209" s="30">
        <f t="shared" si="66"/>
        <v>3</v>
      </c>
    </row>
    <row r="1210" spans="1:16" x14ac:dyDescent="0.25">
      <c r="A1210" s="55">
        <v>42349</v>
      </c>
      <c r="B1210" s="43">
        <v>2495</v>
      </c>
      <c r="C1210" s="43" t="str">
        <f t="shared" si="62"/>
        <v>2</v>
      </c>
      <c r="D1210" s="43" t="s">
        <v>45</v>
      </c>
      <c r="E1210" s="43" t="str">
        <f t="shared" si="64"/>
        <v>BOGOTA</v>
      </c>
      <c r="F1210" s="33" t="str">
        <f>VLOOKUP(D1210,[1]Hoja2!$A$2:$B$90,2,FALSE)</f>
        <v>TATIANA FRANCO</v>
      </c>
      <c r="G1210" s="43" t="s">
        <v>482</v>
      </c>
      <c r="H1210" s="56"/>
      <c r="I1210" s="56"/>
      <c r="J1210" s="36">
        <v>42353</v>
      </c>
      <c r="K1210" s="39">
        <v>15126140</v>
      </c>
      <c r="L1210" s="57">
        <v>42380</v>
      </c>
      <c r="M1210" s="38"/>
      <c r="N1210" s="38"/>
      <c r="O1210" s="39" t="s">
        <v>364</v>
      </c>
      <c r="P1210" s="30">
        <f t="shared" si="66"/>
        <v>4</v>
      </c>
    </row>
    <row r="1211" spans="1:16" x14ac:dyDescent="0.25">
      <c r="A1211" s="55">
        <v>42349</v>
      </c>
      <c r="B1211" s="43">
        <v>2501</v>
      </c>
      <c r="C1211" s="43" t="str">
        <f t="shared" si="62"/>
        <v>2</v>
      </c>
      <c r="D1211" s="43" t="s">
        <v>69</v>
      </c>
      <c r="E1211" s="43" t="str">
        <f t="shared" si="64"/>
        <v>BOGOTA</v>
      </c>
      <c r="F1211" s="33" t="str">
        <f>VLOOKUP(D1211,[1]Hoja2!$A$2:$B$90,2,FALSE)</f>
        <v>PATRICIA LOPERA GUZMAN</v>
      </c>
      <c r="G1211" s="43" t="s">
        <v>691</v>
      </c>
      <c r="H1211" s="56"/>
      <c r="I1211" s="56"/>
      <c r="J1211" s="36">
        <v>42353</v>
      </c>
      <c r="K1211" s="39">
        <v>15120144</v>
      </c>
      <c r="L1211" s="57">
        <v>42380</v>
      </c>
      <c r="M1211" s="38"/>
      <c r="N1211" s="38" t="s">
        <v>442</v>
      </c>
      <c r="O1211" s="39" t="s">
        <v>364</v>
      </c>
      <c r="P1211" s="30">
        <f t="shared" si="66"/>
        <v>4</v>
      </c>
    </row>
    <row r="1212" spans="1:16" x14ac:dyDescent="0.25">
      <c r="A1212" s="55">
        <v>42352</v>
      </c>
      <c r="B1212" s="43">
        <v>2488</v>
      </c>
      <c r="C1212" s="43" t="str">
        <f t="shared" si="62"/>
        <v>2</v>
      </c>
      <c r="D1212" s="43" t="s">
        <v>38</v>
      </c>
      <c r="E1212" s="43" t="str">
        <f t="shared" si="64"/>
        <v>BOGOTA</v>
      </c>
      <c r="F1212" s="33" t="str">
        <f>VLOOKUP(D1212,[1]Hoja2!$A$2:$B$90,2,FALSE)</f>
        <v>SANTIAGO VENGOECHEA</v>
      </c>
      <c r="G1212" s="43" t="s">
        <v>611</v>
      </c>
      <c r="H1212" s="56"/>
      <c r="I1212" s="56"/>
      <c r="J1212" s="36">
        <v>42354</v>
      </c>
      <c r="K1212" s="39">
        <v>15120151</v>
      </c>
      <c r="L1212" s="57">
        <v>42391</v>
      </c>
      <c r="M1212" s="38"/>
      <c r="N1212" s="38"/>
      <c r="O1212" s="39" t="s">
        <v>339</v>
      </c>
      <c r="P1212" s="30">
        <f t="shared" si="66"/>
        <v>2</v>
      </c>
    </row>
    <row r="1213" spans="1:16" x14ac:dyDescent="0.25">
      <c r="A1213" s="55">
        <v>42352</v>
      </c>
      <c r="B1213" s="43">
        <v>1000026</v>
      </c>
      <c r="C1213" s="43" t="str">
        <f t="shared" si="62"/>
        <v>1</v>
      </c>
      <c r="D1213" s="43" t="s">
        <v>35</v>
      </c>
      <c r="E1213" s="43" t="s">
        <v>90</v>
      </c>
      <c r="F1213" s="33" t="str">
        <f>VLOOKUP(D1213,[1]Hoja2!$A$2:$B$90,2,FALSE)</f>
        <v>JAVIER RAMIREZ</v>
      </c>
      <c r="G1213" s="43" t="s">
        <v>124</v>
      </c>
      <c r="H1213" s="56"/>
      <c r="I1213" s="56"/>
      <c r="J1213" s="36">
        <v>42354</v>
      </c>
      <c r="K1213" s="39">
        <v>15120155</v>
      </c>
      <c r="L1213" s="57">
        <v>42366</v>
      </c>
      <c r="M1213" s="38"/>
      <c r="N1213" s="38"/>
      <c r="O1213" s="39" t="s">
        <v>339</v>
      </c>
      <c r="P1213" s="30">
        <f t="shared" si="66"/>
        <v>2</v>
      </c>
    </row>
    <row r="1214" spans="1:16" x14ac:dyDescent="0.25">
      <c r="A1214" s="55">
        <v>42352</v>
      </c>
      <c r="B1214" s="43">
        <v>2502</v>
      </c>
      <c r="C1214" s="43" t="str">
        <f t="shared" si="62"/>
        <v>2</v>
      </c>
      <c r="D1214" s="43" t="s">
        <v>52</v>
      </c>
      <c r="E1214" s="43" t="str">
        <f t="shared" ref="E1214:E1219" si="67">IF(C1214="2",$M$3,IF(C1214="6",$M$4,IF(C1214="8",$M$5,"")))</f>
        <v>BOGOTA</v>
      </c>
      <c r="F1214" s="33" t="str">
        <f>VLOOKUP(D1214,[1]Hoja2!$A$2:$B$90,2,FALSE)</f>
        <v>GUILLERMO ARIZA</v>
      </c>
      <c r="G1214" s="43" t="s">
        <v>644</v>
      </c>
      <c r="H1214" s="56"/>
      <c r="I1214" s="56"/>
      <c r="J1214" s="36">
        <v>42355</v>
      </c>
      <c r="K1214" s="39">
        <v>15120158</v>
      </c>
      <c r="L1214" s="57">
        <v>42383</v>
      </c>
      <c r="M1214" s="38"/>
      <c r="N1214" s="38"/>
      <c r="O1214" s="39" t="s">
        <v>339</v>
      </c>
      <c r="P1214" s="30">
        <f t="shared" si="66"/>
        <v>3</v>
      </c>
    </row>
    <row r="1215" spans="1:16" x14ac:dyDescent="0.25">
      <c r="A1215" s="55">
        <v>42352</v>
      </c>
      <c r="B1215" s="43">
        <v>8001195</v>
      </c>
      <c r="C1215" s="43" t="str">
        <f t="shared" si="62"/>
        <v>8</v>
      </c>
      <c r="D1215" s="43" t="s">
        <v>11</v>
      </c>
      <c r="E1215" s="43" t="str">
        <f t="shared" si="67"/>
        <v>MEDELLIN</v>
      </c>
      <c r="F1215" s="33" t="str">
        <f>VLOOKUP(D1215,[1]Hoja2!$A$2:$B$90,2,FALSE)</f>
        <v>LUZ STELLA CASTRO LOPERA</v>
      </c>
      <c r="G1215" s="43" t="s">
        <v>692</v>
      </c>
      <c r="H1215" s="56"/>
      <c r="I1215" s="56"/>
      <c r="J1215" s="36">
        <v>42354</v>
      </c>
      <c r="K1215" s="39">
        <v>15128153</v>
      </c>
      <c r="L1215" s="57">
        <v>42381</v>
      </c>
      <c r="M1215" s="38"/>
      <c r="N1215" s="38"/>
      <c r="O1215" s="39" t="s">
        <v>364</v>
      </c>
      <c r="P1215" s="30">
        <f t="shared" si="66"/>
        <v>2</v>
      </c>
    </row>
    <row r="1216" spans="1:16" x14ac:dyDescent="0.25">
      <c r="A1216" s="55">
        <v>42353</v>
      </c>
      <c r="B1216" s="43">
        <v>8001192</v>
      </c>
      <c r="C1216" s="43" t="str">
        <f t="shared" si="62"/>
        <v>8</v>
      </c>
      <c r="D1216" s="43" t="s">
        <v>41</v>
      </c>
      <c r="E1216" s="43" t="str">
        <f t="shared" si="67"/>
        <v>MEDELLIN</v>
      </c>
      <c r="F1216" s="33" t="str">
        <f>VLOOKUP(D1216,[1]Hoja2!$A$2:$B$90,2,FALSE)</f>
        <v>ALEJANDRA EUGENIA LONDOÑO OROZCO</v>
      </c>
      <c r="G1216" s="43" t="s">
        <v>498</v>
      </c>
      <c r="H1216" s="56"/>
      <c r="I1216" s="56"/>
      <c r="J1216" s="36">
        <v>42356</v>
      </c>
      <c r="K1216" s="39">
        <v>15128163</v>
      </c>
      <c r="L1216" s="57">
        <v>42383</v>
      </c>
      <c r="M1216" s="38"/>
      <c r="N1216" s="38"/>
      <c r="O1216" s="39" t="s">
        <v>364</v>
      </c>
      <c r="P1216" s="30">
        <f t="shared" si="66"/>
        <v>3</v>
      </c>
    </row>
    <row r="1217" spans="1:16" x14ac:dyDescent="0.25">
      <c r="A1217" s="55">
        <v>42353</v>
      </c>
      <c r="B1217" s="43">
        <v>2504</v>
      </c>
      <c r="C1217" s="43" t="str">
        <f t="shared" si="62"/>
        <v>2</v>
      </c>
      <c r="D1217" s="43" t="s">
        <v>38</v>
      </c>
      <c r="E1217" s="43" t="str">
        <f t="shared" si="67"/>
        <v>BOGOTA</v>
      </c>
      <c r="F1217" s="33" t="str">
        <f>VLOOKUP(D1217,[1]Hoja2!$A$2:$B$90,2,FALSE)</f>
        <v>SANTIAGO VENGOECHEA</v>
      </c>
      <c r="G1217" s="43" t="s">
        <v>693</v>
      </c>
      <c r="H1217" s="56"/>
      <c r="I1217" s="56"/>
      <c r="J1217" s="36">
        <v>42353</v>
      </c>
      <c r="K1217" s="39">
        <v>15120141</v>
      </c>
      <c r="L1217" s="57">
        <v>42380</v>
      </c>
      <c r="M1217" s="38"/>
      <c r="N1217" s="38"/>
      <c r="O1217" s="39" t="s">
        <v>364</v>
      </c>
      <c r="P1217" s="30">
        <f t="shared" si="66"/>
        <v>0</v>
      </c>
    </row>
    <row r="1218" spans="1:16" x14ac:dyDescent="0.25">
      <c r="A1218" s="55">
        <v>42353</v>
      </c>
      <c r="B1218" s="43">
        <v>2508</v>
      </c>
      <c r="C1218" s="43" t="str">
        <f t="shared" si="62"/>
        <v>2</v>
      </c>
      <c r="D1218" s="43" t="s">
        <v>38</v>
      </c>
      <c r="E1218" s="43" t="str">
        <f t="shared" si="67"/>
        <v>BOGOTA</v>
      </c>
      <c r="F1218" s="33" t="str">
        <f>VLOOKUP(D1218,[1]Hoja2!$A$2:$B$90,2,FALSE)</f>
        <v>SANTIAGO VENGOECHEA</v>
      </c>
      <c r="G1218" s="43" t="s">
        <v>693</v>
      </c>
      <c r="H1218" s="56"/>
      <c r="I1218" s="56"/>
      <c r="J1218" s="36">
        <v>42354</v>
      </c>
      <c r="K1218" s="39">
        <v>15120157</v>
      </c>
      <c r="L1218" s="57">
        <v>42380</v>
      </c>
      <c r="M1218" s="38"/>
      <c r="N1218" s="38"/>
      <c r="O1218" s="39" t="s">
        <v>364</v>
      </c>
      <c r="P1218" s="30">
        <f t="shared" si="66"/>
        <v>1</v>
      </c>
    </row>
    <row r="1219" spans="1:16" x14ac:dyDescent="0.25">
      <c r="A1219" s="55">
        <v>42353</v>
      </c>
      <c r="B1219" s="43">
        <v>2510</v>
      </c>
      <c r="C1219" s="43" t="str">
        <f t="shared" ref="C1219:C1282" si="68">MID(B1219,1,1)</f>
        <v>2</v>
      </c>
      <c r="D1219" s="43" t="s">
        <v>9</v>
      </c>
      <c r="E1219" s="43" t="str">
        <f t="shared" si="67"/>
        <v>BOGOTA</v>
      </c>
      <c r="F1219" s="33" t="str">
        <f>VLOOKUP(D1219,[1]Hoja2!$A$2:$B$90,2,FALSE)</f>
        <v>CLARA SANTAMARIA</v>
      </c>
      <c r="G1219" s="43" t="s">
        <v>640</v>
      </c>
      <c r="H1219" s="56"/>
      <c r="I1219" s="56"/>
      <c r="J1219" s="36">
        <v>42356</v>
      </c>
      <c r="K1219" s="39">
        <v>15120162</v>
      </c>
      <c r="L1219" s="57">
        <v>42383</v>
      </c>
      <c r="M1219" s="38"/>
      <c r="N1219" s="38"/>
      <c r="O1219" s="39" t="s">
        <v>364</v>
      </c>
      <c r="P1219" s="30">
        <f t="shared" si="66"/>
        <v>3</v>
      </c>
    </row>
    <row r="1220" spans="1:16" x14ac:dyDescent="0.25">
      <c r="A1220" s="55">
        <v>42353</v>
      </c>
      <c r="B1220" s="43">
        <v>1000025</v>
      </c>
      <c r="C1220" s="43" t="str">
        <f t="shared" si="68"/>
        <v>1</v>
      </c>
      <c r="D1220" s="43" t="s">
        <v>35</v>
      </c>
      <c r="E1220" s="43" t="s">
        <v>90</v>
      </c>
      <c r="F1220" s="33" t="str">
        <f>VLOOKUP(D1220,[1]Hoja2!$A$2:$B$90,2,FALSE)</f>
        <v>JAVIER RAMIREZ</v>
      </c>
      <c r="G1220" s="43" t="s">
        <v>124</v>
      </c>
      <c r="H1220" s="56"/>
      <c r="I1220" s="56"/>
      <c r="J1220" s="36">
        <v>42356</v>
      </c>
      <c r="K1220" s="39">
        <v>15120161</v>
      </c>
      <c r="L1220" s="57">
        <v>42383</v>
      </c>
      <c r="M1220" s="38"/>
      <c r="N1220" s="38"/>
      <c r="O1220" s="39" t="s">
        <v>364</v>
      </c>
      <c r="P1220" s="30">
        <f t="shared" si="66"/>
        <v>3</v>
      </c>
    </row>
    <row r="1221" spans="1:16" x14ac:dyDescent="0.25">
      <c r="A1221" s="55">
        <v>42353</v>
      </c>
      <c r="B1221" s="43">
        <v>2517</v>
      </c>
      <c r="C1221" s="43" t="str">
        <f t="shared" si="68"/>
        <v>2</v>
      </c>
      <c r="D1221" s="43" t="s">
        <v>54</v>
      </c>
      <c r="E1221" s="43" t="str">
        <f>IF(C1221="2",$M$3,IF(C1221="6",$M$4,IF(C1221="8",$M$5,"")))</f>
        <v>BOGOTA</v>
      </c>
      <c r="F1221" s="33" t="str">
        <f>VLOOKUP(D1221,[1]Hoja2!$A$2:$B$90,2,FALSE)</f>
        <v>LUISA FERNANDA MUNÉVAR MORA</v>
      </c>
      <c r="G1221" s="43" t="s">
        <v>678</v>
      </c>
      <c r="H1221" s="56"/>
      <c r="I1221" s="56"/>
      <c r="J1221" s="36">
        <v>42354</v>
      </c>
      <c r="K1221" s="39">
        <v>15120156</v>
      </c>
      <c r="L1221" s="57">
        <v>42391</v>
      </c>
      <c r="M1221" s="38"/>
      <c r="N1221" s="38"/>
      <c r="O1221" s="39" t="s">
        <v>364</v>
      </c>
      <c r="P1221" s="30">
        <f t="shared" si="66"/>
        <v>1</v>
      </c>
    </row>
    <row r="1222" spans="1:16" x14ac:dyDescent="0.25">
      <c r="A1222" s="55">
        <v>42353</v>
      </c>
      <c r="B1222" s="43">
        <v>2511</v>
      </c>
      <c r="C1222" s="43" t="str">
        <f t="shared" si="68"/>
        <v>2</v>
      </c>
      <c r="D1222" s="43" t="s">
        <v>38</v>
      </c>
      <c r="E1222" s="43" t="str">
        <f>IF(C1222="2",$M$3,IF(C1222="6",$M$4,IF(C1222="8",$M$5,"")))</f>
        <v>BOGOTA</v>
      </c>
      <c r="F1222" s="33" t="str">
        <f>VLOOKUP(D1222,[1]Hoja2!$A$2:$B$90,2,FALSE)</f>
        <v>SANTIAGO VENGOECHEA</v>
      </c>
      <c r="G1222" s="43" t="s">
        <v>194</v>
      </c>
      <c r="H1222" s="56"/>
      <c r="I1222" s="56"/>
      <c r="J1222" s="36">
        <v>42355</v>
      </c>
      <c r="K1222" s="39">
        <v>15120159</v>
      </c>
      <c r="L1222" s="57">
        <v>42383</v>
      </c>
      <c r="M1222" s="38"/>
      <c r="N1222" s="38"/>
      <c r="O1222" s="39" t="s">
        <v>364</v>
      </c>
      <c r="P1222" s="30">
        <f t="shared" si="66"/>
        <v>2</v>
      </c>
    </row>
    <row r="1223" spans="1:16" x14ac:dyDescent="0.25">
      <c r="A1223" s="55">
        <v>42354</v>
      </c>
      <c r="B1223" s="43">
        <v>2518</v>
      </c>
      <c r="C1223" s="43" t="str">
        <f t="shared" si="68"/>
        <v>2</v>
      </c>
      <c r="D1223" s="43" t="s">
        <v>10</v>
      </c>
      <c r="E1223" s="43" t="str">
        <f>IF(C1223="2",$M$3,IF(C1223="6",$M$4,IF(C1223="8",$M$5,"")))</f>
        <v>BOGOTA</v>
      </c>
      <c r="F1223" s="33" t="str">
        <f>VLOOKUP(D1223,[1]Hoja2!$A$2:$B$90,2,FALSE)</f>
        <v>FIORELLA FALASCHINI CAVUOTO</v>
      </c>
      <c r="G1223" s="43" t="s">
        <v>551</v>
      </c>
      <c r="H1223" s="56"/>
      <c r="I1223" s="56"/>
      <c r="J1223" s="36">
        <v>42359</v>
      </c>
      <c r="K1223" s="39">
        <v>15120167</v>
      </c>
      <c r="L1223" s="57">
        <v>42005</v>
      </c>
      <c r="M1223" s="38"/>
      <c r="N1223" s="38"/>
      <c r="O1223" s="39" t="s">
        <v>339</v>
      </c>
      <c r="P1223" s="30">
        <f t="shared" si="66"/>
        <v>5</v>
      </c>
    </row>
    <row r="1224" spans="1:16" ht="17.25" x14ac:dyDescent="0.25">
      <c r="A1224" s="55">
        <v>42354</v>
      </c>
      <c r="B1224" s="43">
        <v>1000030</v>
      </c>
      <c r="C1224" s="43" t="str">
        <f t="shared" si="68"/>
        <v>1</v>
      </c>
      <c r="D1224" s="43" t="s">
        <v>35</v>
      </c>
      <c r="E1224" s="43" t="s">
        <v>90</v>
      </c>
      <c r="F1224" s="33" t="str">
        <f>VLOOKUP(D1224,[1]Hoja2!$A$2:$B$90,2,FALSE)</f>
        <v>JAVIER RAMIREZ</v>
      </c>
      <c r="G1224" s="43" t="s">
        <v>124</v>
      </c>
      <c r="H1224" s="56"/>
      <c r="I1224" s="56"/>
      <c r="J1224" s="72" t="s">
        <v>241</v>
      </c>
      <c r="K1224" s="39"/>
      <c r="L1224" s="57"/>
      <c r="M1224" s="38"/>
      <c r="N1224" s="38"/>
      <c r="O1224" s="73" t="s">
        <v>694</v>
      </c>
      <c r="P1224" s="30" t="e">
        <f t="shared" si="66"/>
        <v>#VALUE!</v>
      </c>
    </row>
    <row r="1225" spans="1:16" x14ac:dyDescent="0.25">
      <c r="A1225" s="55">
        <v>42354</v>
      </c>
      <c r="B1225" s="43">
        <v>6000870</v>
      </c>
      <c r="C1225" s="43" t="str">
        <f t="shared" si="68"/>
        <v>6</v>
      </c>
      <c r="D1225" s="43" t="s">
        <v>45</v>
      </c>
      <c r="E1225" s="43" t="str">
        <f t="shared" ref="E1225:E1263" si="69">IF(C1225="2",$M$3,IF(C1225="6",$M$4,IF(C1225="8",$M$5,"")))</f>
        <v>CALI</v>
      </c>
      <c r="F1225" s="33" t="str">
        <f>VLOOKUP(D1225,[1]Hoja2!$A$2:$B$90,2,FALSE)</f>
        <v>TATIANA FRANCO</v>
      </c>
      <c r="G1225" s="43" t="s">
        <v>683</v>
      </c>
      <c r="H1225" s="56"/>
      <c r="I1225" s="56"/>
      <c r="J1225" s="36">
        <v>42354</v>
      </c>
      <c r="K1225" s="39">
        <v>15126154</v>
      </c>
      <c r="L1225" s="57">
        <v>42381</v>
      </c>
      <c r="M1225" s="38"/>
      <c r="N1225" s="38"/>
      <c r="O1225" s="39" t="s">
        <v>339</v>
      </c>
      <c r="P1225" s="30">
        <f t="shared" si="66"/>
        <v>0</v>
      </c>
    </row>
    <row r="1226" spans="1:16" x14ac:dyDescent="0.25">
      <c r="A1226" s="55">
        <v>42354</v>
      </c>
      <c r="B1226" s="43">
        <v>2503</v>
      </c>
      <c r="C1226" s="43" t="str">
        <f t="shared" si="68"/>
        <v>2</v>
      </c>
      <c r="D1226" s="43" t="s">
        <v>50</v>
      </c>
      <c r="E1226" s="43" t="str">
        <f t="shared" si="69"/>
        <v>BOGOTA</v>
      </c>
      <c r="F1226" s="33" t="str">
        <f>VLOOKUP(D1226,[1]Hoja2!$A$2:$B$90,2,FALSE)</f>
        <v>DIANA PAOLA GOMEZ MARTINEZ</v>
      </c>
      <c r="G1226" s="43" t="s">
        <v>653</v>
      </c>
      <c r="H1226" s="56"/>
      <c r="I1226" s="56"/>
      <c r="J1226" s="36">
        <v>42359</v>
      </c>
      <c r="K1226" s="39">
        <v>15120166</v>
      </c>
      <c r="L1226" s="57">
        <v>42022</v>
      </c>
      <c r="M1226" s="38"/>
      <c r="N1226" s="38" t="s">
        <v>442</v>
      </c>
      <c r="O1226" s="39" t="s">
        <v>364</v>
      </c>
      <c r="P1226" s="30">
        <f t="shared" si="66"/>
        <v>5</v>
      </c>
    </row>
    <row r="1227" spans="1:16" x14ac:dyDescent="0.25">
      <c r="A1227" s="55">
        <v>42354</v>
      </c>
      <c r="B1227" s="43">
        <v>2414</v>
      </c>
      <c r="C1227" s="43" t="str">
        <f t="shared" si="68"/>
        <v>2</v>
      </c>
      <c r="D1227" s="43" t="s">
        <v>47</v>
      </c>
      <c r="E1227" s="43" t="str">
        <f t="shared" si="69"/>
        <v>BOGOTA</v>
      </c>
      <c r="F1227" s="33" t="str">
        <f>VLOOKUP(D1227,[1]Hoja2!$A$2:$B$90,2,FALSE)</f>
        <v>DIANA MARCELA PRIETO</v>
      </c>
      <c r="G1227" s="43" t="s">
        <v>695</v>
      </c>
      <c r="H1227" s="56"/>
      <c r="I1227" s="56"/>
      <c r="J1227" s="36">
        <v>42359</v>
      </c>
      <c r="K1227" s="39">
        <v>15120169</v>
      </c>
      <c r="L1227" s="57">
        <v>42370</v>
      </c>
      <c r="M1227" s="38"/>
      <c r="N1227" s="38" t="s">
        <v>442</v>
      </c>
      <c r="O1227" s="39" t="s">
        <v>364</v>
      </c>
      <c r="P1227" s="30">
        <f t="shared" si="66"/>
        <v>5</v>
      </c>
    </row>
    <row r="1228" spans="1:16" x14ac:dyDescent="0.25">
      <c r="A1228" s="55">
        <v>42354</v>
      </c>
      <c r="B1228" s="43">
        <v>2519</v>
      </c>
      <c r="C1228" s="43" t="str">
        <f t="shared" si="68"/>
        <v>2</v>
      </c>
      <c r="D1228" s="43" t="s">
        <v>10</v>
      </c>
      <c r="E1228" s="43" t="str">
        <f t="shared" si="69"/>
        <v>BOGOTA</v>
      </c>
      <c r="F1228" s="33" t="str">
        <f>VLOOKUP(D1228,[1]Hoja2!$A$2:$B$90,2,FALSE)</f>
        <v>FIORELLA FALASCHINI CAVUOTO</v>
      </c>
      <c r="G1228" s="43" t="s">
        <v>551</v>
      </c>
      <c r="H1228" s="56"/>
      <c r="I1228" s="56"/>
      <c r="J1228" s="36">
        <v>42359</v>
      </c>
      <c r="K1228" s="39">
        <v>15120168</v>
      </c>
      <c r="L1228" s="57">
        <v>42370</v>
      </c>
      <c r="M1228" s="38"/>
      <c r="N1228" s="38"/>
      <c r="O1228" s="39" t="s">
        <v>339</v>
      </c>
      <c r="P1228" s="30">
        <f t="shared" si="66"/>
        <v>5</v>
      </c>
    </row>
    <row r="1229" spans="1:16" x14ac:dyDescent="0.25">
      <c r="A1229" s="55">
        <v>42355</v>
      </c>
      <c r="B1229" s="43">
        <v>2525</v>
      </c>
      <c r="C1229" s="43" t="str">
        <f t="shared" si="68"/>
        <v>2</v>
      </c>
      <c r="D1229" s="43" t="s">
        <v>9</v>
      </c>
      <c r="E1229" s="43" t="str">
        <f t="shared" si="69"/>
        <v>BOGOTA</v>
      </c>
      <c r="F1229" s="33" t="str">
        <f>VLOOKUP(D1229,[1]Hoja2!$A$2:$B$90,2,FALSE)</f>
        <v>CLARA SANTAMARIA</v>
      </c>
      <c r="G1229" s="43" t="s">
        <v>686</v>
      </c>
      <c r="H1229" s="56"/>
      <c r="I1229" s="56"/>
      <c r="J1229" s="36">
        <v>42359</v>
      </c>
      <c r="K1229" s="39">
        <v>15120170</v>
      </c>
      <c r="L1229" s="57">
        <v>42022</v>
      </c>
      <c r="M1229" s="38"/>
      <c r="N1229" s="38"/>
      <c r="O1229" s="39" t="s">
        <v>339</v>
      </c>
      <c r="P1229" s="30">
        <f t="shared" si="66"/>
        <v>4</v>
      </c>
    </row>
    <row r="1230" spans="1:16" x14ac:dyDescent="0.25">
      <c r="A1230" s="55">
        <v>42355</v>
      </c>
      <c r="B1230" s="43">
        <v>2512</v>
      </c>
      <c r="C1230" s="43" t="str">
        <f t="shared" si="68"/>
        <v>2</v>
      </c>
      <c r="D1230" s="43" t="s">
        <v>38</v>
      </c>
      <c r="E1230" s="43" t="str">
        <f t="shared" si="69"/>
        <v>BOGOTA</v>
      </c>
      <c r="F1230" s="33" t="str">
        <f>VLOOKUP(D1230,[1]Hoja2!$A$2:$B$90,2,FALSE)</f>
        <v>SANTIAGO VENGOECHEA</v>
      </c>
      <c r="G1230" s="43" t="s">
        <v>693</v>
      </c>
      <c r="H1230" s="56"/>
      <c r="I1230" s="56"/>
      <c r="J1230" s="36">
        <v>42359</v>
      </c>
      <c r="K1230" s="39">
        <v>15120171</v>
      </c>
      <c r="L1230" s="57">
        <v>42022</v>
      </c>
      <c r="M1230" s="38"/>
      <c r="N1230" s="38"/>
      <c r="O1230" s="39" t="s">
        <v>339</v>
      </c>
      <c r="P1230" s="30">
        <f t="shared" si="66"/>
        <v>4</v>
      </c>
    </row>
    <row r="1231" spans="1:16" x14ac:dyDescent="0.25">
      <c r="A1231" s="55">
        <v>42355</v>
      </c>
      <c r="B1231" s="43">
        <v>2526</v>
      </c>
      <c r="C1231" s="43" t="str">
        <f t="shared" si="68"/>
        <v>2</v>
      </c>
      <c r="D1231" s="43" t="s">
        <v>47</v>
      </c>
      <c r="E1231" s="43" t="str">
        <f t="shared" si="69"/>
        <v>BOGOTA</v>
      </c>
      <c r="F1231" s="33" t="str">
        <f>VLOOKUP(D1231,[1]Hoja2!$A$2:$B$90,2,FALSE)</f>
        <v>DIANA MARCELA PRIETO</v>
      </c>
      <c r="G1231" s="43" t="s">
        <v>696</v>
      </c>
      <c r="H1231" s="56"/>
      <c r="I1231" s="56"/>
      <c r="J1231" s="36">
        <v>42359</v>
      </c>
      <c r="K1231" s="39">
        <v>15120176</v>
      </c>
      <c r="L1231" s="57">
        <v>42022</v>
      </c>
      <c r="M1231" s="38"/>
      <c r="N1231" s="38" t="s">
        <v>442</v>
      </c>
      <c r="O1231" s="39" t="s">
        <v>364</v>
      </c>
      <c r="P1231" s="30">
        <f t="shared" si="66"/>
        <v>4</v>
      </c>
    </row>
    <row r="1232" spans="1:16" x14ac:dyDescent="0.25">
      <c r="A1232" s="55">
        <v>42355</v>
      </c>
      <c r="B1232" s="43">
        <v>8001204</v>
      </c>
      <c r="C1232" s="43" t="str">
        <f t="shared" si="68"/>
        <v>8</v>
      </c>
      <c r="D1232" s="43" t="s">
        <v>13</v>
      </c>
      <c r="E1232" s="43" t="str">
        <f t="shared" si="69"/>
        <v>MEDELLIN</v>
      </c>
      <c r="F1232" s="33" t="str">
        <f>VLOOKUP(D1232,[1]Hoja2!$A$2:$B$90,2,FALSE)</f>
        <v>LINA MARIA LONDOÑO VEGA</v>
      </c>
      <c r="G1232" s="43" t="s">
        <v>249</v>
      </c>
      <c r="H1232" s="56"/>
      <c r="I1232" s="56"/>
      <c r="J1232" s="36">
        <v>42359</v>
      </c>
      <c r="K1232" s="39">
        <v>15128173</v>
      </c>
      <c r="L1232" s="57">
        <v>42022</v>
      </c>
      <c r="M1232" s="38"/>
      <c r="N1232" s="38" t="s">
        <v>442</v>
      </c>
      <c r="O1232" s="39" t="s">
        <v>364</v>
      </c>
      <c r="P1232" s="30">
        <f t="shared" si="66"/>
        <v>4</v>
      </c>
    </row>
    <row r="1233" spans="1:16" x14ac:dyDescent="0.25">
      <c r="A1233" s="55">
        <v>42355</v>
      </c>
      <c r="B1233" s="43">
        <v>8001206</v>
      </c>
      <c r="C1233" s="43" t="str">
        <f t="shared" si="68"/>
        <v>8</v>
      </c>
      <c r="D1233" s="43" t="s">
        <v>11</v>
      </c>
      <c r="E1233" s="43" t="str">
        <f t="shared" si="69"/>
        <v>MEDELLIN</v>
      </c>
      <c r="F1233" s="33" t="str">
        <f>VLOOKUP(D1233,[1]Hoja2!$A$2:$B$90,2,FALSE)</f>
        <v>LUZ STELLA CASTRO LOPERA</v>
      </c>
      <c r="G1233" s="43" t="s">
        <v>168</v>
      </c>
      <c r="H1233" s="56"/>
      <c r="I1233" s="56"/>
      <c r="J1233" s="36">
        <v>42359</v>
      </c>
      <c r="K1233" s="39">
        <v>15128172</v>
      </c>
      <c r="L1233" s="57">
        <v>42370</v>
      </c>
      <c r="M1233" s="38"/>
      <c r="N1233" s="38"/>
      <c r="O1233" s="39" t="s">
        <v>339</v>
      </c>
      <c r="P1233" s="30">
        <f t="shared" si="66"/>
        <v>4</v>
      </c>
    </row>
    <row r="1234" spans="1:16" x14ac:dyDescent="0.25">
      <c r="A1234" s="55">
        <v>42355</v>
      </c>
      <c r="B1234" s="43">
        <v>2531</v>
      </c>
      <c r="C1234" s="43" t="str">
        <f t="shared" si="68"/>
        <v>2</v>
      </c>
      <c r="D1234" s="43" t="s">
        <v>47</v>
      </c>
      <c r="E1234" s="43" t="str">
        <f t="shared" si="69"/>
        <v>BOGOTA</v>
      </c>
      <c r="F1234" s="33" t="str">
        <f>VLOOKUP(D1234,[1]Hoja2!$A$2:$B$90,2,FALSE)</f>
        <v>DIANA MARCELA PRIETO</v>
      </c>
      <c r="G1234" s="43" t="s">
        <v>696</v>
      </c>
      <c r="H1234" s="56"/>
      <c r="I1234" s="56"/>
      <c r="J1234" s="36">
        <v>42360</v>
      </c>
      <c r="K1234" s="39">
        <v>15120182</v>
      </c>
      <c r="L1234" s="57">
        <v>42387</v>
      </c>
      <c r="M1234" s="38"/>
      <c r="N1234" s="38" t="s">
        <v>442</v>
      </c>
      <c r="O1234" s="39" t="s">
        <v>364</v>
      </c>
      <c r="P1234" s="30">
        <f t="shared" si="66"/>
        <v>5</v>
      </c>
    </row>
    <row r="1235" spans="1:16" x14ac:dyDescent="0.25">
      <c r="A1235" s="55">
        <v>42355</v>
      </c>
      <c r="B1235" s="43">
        <v>8001209</v>
      </c>
      <c r="C1235" s="43" t="str">
        <f t="shared" si="68"/>
        <v>8</v>
      </c>
      <c r="D1235" s="43" t="s">
        <v>41</v>
      </c>
      <c r="E1235" s="43" t="str">
        <f t="shared" si="69"/>
        <v>MEDELLIN</v>
      </c>
      <c r="F1235" s="33" t="str">
        <f>VLOOKUP(D1235,[1]Hoja2!$A$2:$B$90,2,FALSE)</f>
        <v>ALEJANDRA EUGENIA LONDOÑO OROZCO</v>
      </c>
      <c r="G1235" s="43" t="s">
        <v>697</v>
      </c>
      <c r="H1235" s="56"/>
      <c r="I1235" s="56"/>
      <c r="J1235" s="36">
        <v>42359</v>
      </c>
      <c r="K1235" s="39">
        <v>15128177</v>
      </c>
      <c r="L1235" s="57">
        <v>42387</v>
      </c>
      <c r="M1235" s="38"/>
      <c r="N1235" s="38"/>
      <c r="O1235" s="39" t="s">
        <v>339</v>
      </c>
      <c r="P1235" s="30">
        <f t="shared" si="66"/>
        <v>4</v>
      </c>
    </row>
    <row r="1236" spans="1:16" x14ac:dyDescent="0.25">
      <c r="A1236" s="55">
        <v>42355</v>
      </c>
      <c r="B1236" s="43">
        <v>8001208</v>
      </c>
      <c r="C1236" s="43" t="str">
        <f t="shared" si="68"/>
        <v>8</v>
      </c>
      <c r="D1236" s="43" t="s">
        <v>13</v>
      </c>
      <c r="E1236" s="43" t="str">
        <f t="shared" si="69"/>
        <v>MEDELLIN</v>
      </c>
      <c r="F1236" s="33" t="str">
        <f>VLOOKUP(D1236,[1]Hoja2!$A$2:$B$90,2,FALSE)</f>
        <v>LINA MARIA LONDOÑO VEGA</v>
      </c>
      <c r="G1236" s="43" t="s">
        <v>556</v>
      </c>
      <c r="H1236" s="56"/>
      <c r="I1236" s="56"/>
      <c r="J1236" s="36">
        <v>42359</v>
      </c>
      <c r="K1236" s="39">
        <v>15128175</v>
      </c>
      <c r="L1236" s="57">
        <v>42005</v>
      </c>
      <c r="M1236" s="38"/>
      <c r="N1236" s="38"/>
      <c r="O1236" s="39" t="s">
        <v>339</v>
      </c>
      <c r="P1236" s="30">
        <f t="shared" si="66"/>
        <v>4</v>
      </c>
    </row>
    <row r="1237" spans="1:16" x14ac:dyDescent="0.25">
      <c r="A1237" s="55">
        <v>42355</v>
      </c>
      <c r="B1237" s="43">
        <v>2533</v>
      </c>
      <c r="C1237" s="43" t="str">
        <f t="shared" si="68"/>
        <v>2</v>
      </c>
      <c r="D1237" s="43" t="s">
        <v>10</v>
      </c>
      <c r="E1237" s="43" t="str">
        <f t="shared" si="69"/>
        <v>BOGOTA</v>
      </c>
      <c r="F1237" s="33" t="str">
        <f>VLOOKUP(D1237,[1]Hoja2!$A$2:$B$90,2,FALSE)</f>
        <v>FIORELLA FALASCHINI CAVUOTO</v>
      </c>
      <c r="G1237" s="43" t="s">
        <v>551</v>
      </c>
      <c r="H1237" s="56"/>
      <c r="I1237" s="56"/>
      <c r="J1237" s="36">
        <v>42359</v>
      </c>
      <c r="K1237" s="39">
        <v>15120178</v>
      </c>
      <c r="L1237" s="57">
        <v>42387</v>
      </c>
      <c r="M1237" s="38"/>
      <c r="N1237" s="38"/>
      <c r="O1237" s="39" t="s">
        <v>339</v>
      </c>
      <c r="P1237" s="30">
        <f t="shared" si="66"/>
        <v>4</v>
      </c>
    </row>
    <row r="1238" spans="1:16" x14ac:dyDescent="0.25">
      <c r="A1238" s="55">
        <v>42355</v>
      </c>
      <c r="B1238" s="43">
        <v>2534</v>
      </c>
      <c r="C1238" s="43" t="str">
        <f t="shared" si="68"/>
        <v>2</v>
      </c>
      <c r="D1238" s="43" t="s">
        <v>52</v>
      </c>
      <c r="E1238" s="43" t="str">
        <f t="shared" si="69"/>
        <v>BOGOTA</v>
      </c>
      <c r="F1238" s="33" t="str">
        <f>VLOOKUP(D1238,[1]Hoja2!$A$2:$B$90,2,FALSE)</f>
        <v>GUILLERMO ARIZA</v>
      </c>
      <c r="G1238" s="43" t="s">
        <v>644</v>
      </c>
      <c r="H1238" s="56">
        <v>42359</v>
      </c>
      <c r="I1238" s="56">
        <v>42361</v>
      </c>
      <c r="J1238" s="36">
        <v>42361</v>
      </c>
      <c r="K1238" s="39">
        <v>15120191</v>
      </c>
      <c r="L1238" s="57">
        <v>42033</v>
      </c>
      <c r="M1238" s="38"/>
      <c r="N1238" s="38" t="s">
        <v>636</v>
      </c>
      <c r="O1238" s="39" t="s">
        <v>339</v>
      </c>
      <c r="P1238" s="30">
        <f t="shared" si="66"/>
        <v>6</v>
      </c>
    </row>
    <row r="1239" spans="1:16" x14ac:dyDescent="0.25">
      <c r="A1239" s="55">
        <v>42355</v>
      </c>
      <c r="B1239" s="43">
        <v>2535</v>
      </c>
      <c r="C1239" s="43" t="str">
        <f t="shared" si="68"/>
        <v>2</v>
      </c>
      <c r="D1239" s="43" t="s">
        <v>37</v>
      </c>
      <c r="E1239" s="43" t="str">
        <f t="shared" si="69"/>
        <v>BOGOTA</v>
      </c>
      <c r="F1239" s="33" t="str">
        <f>VLOOKUP(D1239,[1]Hoja2!$A$2:$B$90,2,FALSE)</f>
        <v>SANDRA DAZA</v>
      </c>
      <c r="G1239" s="43" t="s">
        <v>524</v>
      </c>
      <c r="H1239" s="56"/>
      <c r="I1239" s="56"/>
      <c r="J1239" s="36">
        <v>42359</v>
      </c>
      <c r="K1239" s="39">
        <v>15120174</v>
      </c>
      <c r="L1239" s="57">
        <v>42022</v>
      </c>
      <c r="M1239" s="38"/>
      <c r="N1239" s="38"/>
      <c r="O1239" s="39" t="s">
        <v>339</v>
      </c>
      <c r="P1239" s="30">
        <f t="shared" si="66"/>
        <v>4</v>
      </c>
    </row>
    <row r="1240" spans="1:16" x14ac:dyDescent="0.25">
      <c r="A1240" s="55">
        <v>42355</v>
      </c>
      <c r="B1240" s="43">
        <v>2522</v>
      </c>
      <c r="C1240" s="43" t="str">
        <f t="shared" si="68"/>
        <v>2</v>
      </c>
      <c r="D1240" s="43" t="s">
        <v>35</v>
      </c>
      <c r="E1240" s="43" t="str">
        <f t="shared" si="69"/>
        <v>BOGOTA</v>
      </c>
      <c r="F1240" s="33" t="str">
        <f>VLOOKUP(D1240,[1]Hoja2!$A$2:$B$90,2,FALSE)</f>
        <v>JAVIER RAMIREZ</v>
      </c>
      <c r="G1240" s="43" t="s">
        <v>124</v>
      </c>
      <c r="H1240" s="56"/>
      <c r="I1240" s="56"/>
      <c r="J1240" s="36">
        <v>42359</v>
      </c>
      <c r="K1240" s="39">
        <v>15120181</v>
      </c>
      <c r="L1240" s="57">
        <v>42033</v>
      </c>
      <c r="M1240" s="38"/>
      <c r="N1240" s="38"/>
      <c r="O1240" s="39" t="s">
        <v>339</v>
      </c>
      <c r="P1240" s="30">
        <f t="shared" si="66"/>
        <v>4</v>
      </c>
    </row>
    <row r="1241" spans="1:16" x14ac:dyDescent="0.25">
      <c r="A1241" s="55">
        <v>42356</v>
      </c>
      <c r="B1241" s="43">
        <v>2537</v>
      </c>
      <c r="C1241" s="43" t="str">
        <f t="shared" si="68"/>
        <v>2</v>
      </c>
      <c r="D1241" s="43" t="s">
        <v>10</v>
      </c>
      <c r="E1241" s="43" t="str">
        <f t="shared" si="69"/>
        <v>BOGOTA</v>
      </c>
      <c r="F1241" s="33" t="str">
        <f>VLOOKUP(D1241,[1]Hoja2!$A$2:$B$90,2,FALSE)</f>
        <v>FIORELLA FALASCHINI CAVUOTO</v>
      </c>
      <c r="G1241" s="43" t="s">
        <v>551</v>
      </c>
      <c r="H1241" s="56"/>
      <c r="I1241" s="56"/>
      <c r="J1241" s="36">
        <v>42359</v>
      </c>
      <c r="K1241" s="39">
        <v>15120180</v>
      </c>
      <c r="L1241" s="57">
        <v>42387</v>
      </c>
      <c r="M1241" s="38"/>
      <c r="N1241" s="38"/>
      <c r="O1241" s="39" t="s">
        <v>339</v>
      </c>
      <c r="P1241" s="30">
        <f t="shared" si="66"/>
        <v>3</v>
      </c>
    </row>
    <row r="1242" spans="1:16" ht="17.25" x14ac:dyDescent="0.25">
      <c r="A1242" s="55">
        <v>42356</v>
      </c>
      <c r="B1242" s="43">
        <v>8001207</v>
      </c>
      <c r="C1242" s="43" t="str">
        <f t="shared" si="68"/>
        <v>8</v>
      </c>
      <c r="D1242" s="43" t="s">
        <v>13</v>
      </c>
      <c r="E1242" s="43" t="str">
        <f t="shared" si="69"/>
        <v>MEDELLIN</v>
      </c>
      <c r="F1242" s="33" t="str">
        <f>VLOOKUP(D1242,[1]Hoja2!$A$2:$B$90,2,FALSE)</f>
        <v>LINA MARIA LONDOÑO VEGA</v>
      </c>
      <c r="G1242" s="43" t="s">
        <v>556</v>
      </c>
      <c r="H1242" s="56"/>
      <c r="I1242" s="56"/>
      <c r="J1242" s="72" t="s">
        <v>241</v>
      </c>
      <c r="K1242" s="39"/>
      <c r="L1242" s="57"/>
      <c r="M1242" s="38"/>
      <c r="N1242" s="38"/>
      <c r="O1242" s="73" t="s">
        <v>694</v>
      </c>
      <c r="P1242" s="30" t="e">
        <f t="shared" si="66"/>
        <v>#VALUE!</v>
      </c>
    </row>
    <row r="1243" spans="1:16" x14ac:dyDescent="0.25">
      <c r="A1243" s="55">
        <v>42356</v>
      </c>
      <c r="B1243" s="43">
        <v>8001198</v>
      </c>
      <c r="C1243" s="43" t="str">
        <f t="shared" si="68"/>
        <v>8</v>
      </c>
      <c r="D1243" s="43" t="s">
        <v>11</v>
      </c>
      <c r="E1243" s="43" t="str">
        <f t="shared" si="69"/>
        <v>MEDELLIN</v>
      </c>
      <c r="F1243" s="33" t="str">
        <f>VLOOKUP(D1243,[1]Hoja2!$A$2:$B$90,2,FALSE)</f>
        <v>LUZ STELLA CASTRO LOPERA</v>
      </c>
      <c r="G1243" s="43" t="s">
        <v>109</v>
      </c>
      <c r="H1243" s="56">
        <v>42360</v>
      </c>
      <c r="I1243" s="56">
        <v>42366</v>
      </c>
      <c r="J1243" s="36">
        <v>42367</v>
      </c>
      <c r="K1243" s="39">
        <v>15128200</v>
      </c>
      <c r="L1243" s="57">
        <v>42029</v>
      </c>
      <c r="M1243" s="38"/>
      <c r="N1243" s="38" t="s">
        <v>698</v>
      </c>
      <c r="O1243" s="39" t="s">
        <v>339</v>
      </c>
      <c r="P1243" s="30">
        <f t="shared" si="66"/>
        <v>11</v>
      </c>
    </row>
    <row r="1244" spans="1:16" ht="17.25" x14ac:dyDescent="0.25">
      <c r="A1244" s="55">
        <v>42356</v>
      </c>
      <c r="B1244" s="43">
        <v>2362</v>
      </c>
      <c r="C1244" s="43" t="str">
        <f t="shared" si="68"/>
        <v>2</v>
      </c>
      <c r="D1244" s="43" t="s">
        <v>54</v>
      </c>
      <c r="E1244" s="43" t="str">
        <f t="shared" si="69"/>
        <v>BOGOTA</v>
      </c>
      <c r="F1244" s="33" t="str">
        <f>VLOOKUP(D1244,[1]Hoja2!$A$2:$B$90,2,FALSE)</f>
        <v>LUISA FERNANDA MUNÉVAR MORA</v>
      </c>
      <c r="G1244" s="43" t="s">
        <v>699</v>
      </c>
      <c r="H1244" s="56">
        <v>42360</v>
      </c>
      <c r="I1244" s="56"/>
      <c r="J1244" s="72" t="s">
        <v>241</v>
      </c>
      <c r="K1244" s="39"/>
      <c r="L1244" s="57"/>
      <c r="M1244" s="38"/>
      <c r="N1244" s="38" t="s">
        <v>700</v>
      </c>
      <c r="O1244" s="73" t="s">
        <v>694</v>
      </c>
      <c r="P1244" s="30" t="e">
        <f t="shared" si="66"/>
        <v>#VALUE!</v>
      </c>
    </row>
    <row r="1245" spans="1:16" x14ac:dyDescent="0.25">
      <c r="A1245" s="55">
        <v>42356</v>
      </c>
      <c r="B1245" s="43">
        <v>2539</v>
      </c>
      <c r="C1245" s="43" t="str">
        <f t="shared" si="68"/>
        <v>2</v>
      </c>
      <c r="D1245" s="43" t="s">
        <v>54</v>
      </c>
      <c r="E1245" s="43" t="str">
        <f t="shared" si="69"/>
        <v>BOGOTA</v>
      </c>
      <c r="F1245" s="33" t="str">
        <f>VLOOKUP(D1245,[1]Hoja2!$A$2:$B$90,2,FALSE)</f>
        <v>LUISA FERNANDA MUNÉVAR MORA</v>
      </c>
      <c r="G1245" s="43" t="s">
        <v>699</v>
      </c>
      <c r="H1245" s="56">
        <v>42360</v>
      </c>
      <c r="I1245" s="56">
        <v>42382</v>
      </c>
      <c r="J1245" s="36">
        <v>42382</v>
      </c>
      <c r="K1245" s="39">
        <v>16010059</v>
      </c>
      <c r="L1245" s="57">
        <v>42409</v>
      </c>
      <c r="M1245" s="38"/>
      <c r="N1245" s="38" t="s">
        <v>646</v>
      </c>
      <c r="O1245" s="39" t="s">
        <v>339</v>
      </c>
      <c r="P1245" s="30">
        <f t="shared" si="66"/>
        <v>26</v>
      </c>
    </row>
    <row r="1246" spans="1:16" x14ac:dyDescent="0.25">
      <c r="A1246" s="55">
        <v>42359</v>
      </c>
      <c r="B1246" s="43">
        <v>2520</v>
      </c>
      <c r="C1246" s="43" t="str">
        <f t="shared" si="68"/>
        <v>2</v>
      </c>
      <c r="D1246" s="43" t="s">
        <v>15</v>
      </c>
      <c r="E1246" s="43" t="str">
        <f t="shared" si="69"/>
        <v>BOGOTA</v>
      </c>
      <c r="F1246" s="33" t="str">
        <f>VLOOKUP(D1246,[1]Hoja2!$A$2:$B$90,2,FALSE)</f>
        <v>ELIZABETH ACOSTA</v>
      </c>
      <c r="G1246" s="43" t="s">
        <v>566</v>
      </c>
      <c r="H1246" s="56">
        <v>42360</v>
      </c>
      <c r="I1246" s="56"/>
      <c r="J1246" s="36">
        <v>42360</v>
      </c>
      <c r="K1246" s="39">
        <v>15120186</v>
      </c>
      <c r="L1246" s="57">
        <v>42387</v>
      </c>
      <c r="M1246" s="38"/>
      <c r="N1246" s="38" t="s">
        <v>701</v>
      </c>
      <c r="O1246" s="39" t="s">
        <v>339</v>
      </c>
      <c r="P1246" s="30">
        <f t="shared" si="66"/>
        <v>1</v>
      </c>
    </row>
    <row r="1247" spans="1:16" x14ac:dyDescent="0.25">
      <c r="A1247" s="55">
        <v>42359</v>
      </c>
      <c r="B1247" s="43">
        <v>2544</v>
      </c>
      <c r="C1247" s="43" t="str">
        <f t="shared" si="68"/>
        <v>2</v>
      </c>
      <c r="D1247" s="43" t="s">
        <v>10</v>
      </c>
      <c r="E1247" s="43" t="str">
        <f t="shared" si="69"/>
        <v>BOGOTA</v>
      </c>
      <c r="F1247" s="33" t="str">
        <f>VLOOKUP(D1247,[1]Hoja2!$A$2:$B$90,2,FALSE)</f>
        <v>FIORELLA FALASCHINI CAVUOTO</v>
      </c>
      <c r="G1247" s="43" t="s">
        <v>551</v>
      </c>
      <c r="H1247" s="56"/>
      <c r="I1247" s="56"/>
      <c r="J1247" s="36">
        <v>42360</v>
      </c>
      <c r="K1247" s="39">
        <v>15120185</v>
      </c>
      <c r="L1247" s="57">
        <v>42387</v>
      </c>
      <c r="M1247" s="38"/>
      <c r="N1247" s="38"/>
      <c r="O1247" s="39" t="s">
        <v>339</v>
      </c>
      <c r="P1247" s="30">
        <f t="shared" si="66"/>
        <v>1</v>
      </c>
    </row>
    <row r="1248" spans="1:16" x14ac:dyDescent="0.25">
      <c r="A1248" s="55">
        <v>42359</v>
      </c>
      <c r="B1248" s="43">
        <v>2548</v>
      </c>
      <c r="C1248" s="43" t="str">
        <f t="shared" si="68"/>
        <v>2</v>
      </c>
      <c r="D1248" s="43" t="s">
        <v>38</v>
      </c>
      <c r="E1248" s="43" t="str">
        <f t="shared" si="69"/>
        <v>BOGOTA</v>
      </c>
      <c r="F1248" s="33" t="str">
        <f>VLOOKUP(D1248,[1]Hoja2!$A$2:$B$90,2,FALSE)</f>
        <v>SANTIAGO VENGOECHEA</v>
      </c>
      <c r="G1248" s="43" t="s">
        <v>63</v>
      </c>
      <c r="H1248" s="56"/>
      <c r="I1248" s="56"/>
      <c r="J1248" s="36">
        <v>42361</v>
      </c>
      <c r="K1248" s="39">
        <v>15120187</v>
      </c>
      <c r="L1248" s="57">
        <v>42388</v>
      </c>
      <c r="M1248" s="38"/>
      <c r="N1248" s="38"/>
      <c r="O1248" s="39" t="s">
        <v>364</v>
      </c>
      <c r="P1248" s="30">
        <f t="shared" si="66"/>
        <v>2</v>
      </c>
    </row>
    <row r="1249" spans="1:16" x14ac:dyDescent="0.25">
      <c r="A1249" s="55">
        <v>42359</v>
      </c>
      <c r="B1249" s="43">
        <v>2547</v>
      </c>
      <c r="C1249" s="43" t="str">
        <f t="shared" si="68"/>
        <v>2</v>
      </c>
      <c r="D1249" s="43" t="s">
        <v>54</v>
      </c>
      <c r="E1249" s="43" t="str">
        <f t="shared" si="69"/>
        <v>BOGOTA</v>
      </c>
      <c r="F1249" s="33" t="str">
        <f>VLOOKUP(D1249,[1]Hoja2!$A$2:$B$90,2,FALSE)</f>
        <v>LUISA FERNANDA MUNÉVAR MORA</v>
      </c>
      <c r="G1249" s="43" t="s">
        <v>702</v>
      </c>
      <c r="H1249" s="56"/>
      <c r="I1249" s="56"/>
      <c r="J1249" s="36">
        <v>42360</v>
      </c>
      <c r="K1249" s="39">
        <v>15120183</v>
      </c>
      <c r="L1249" s="57">
        <v>42022</v>
      </c>
      <c r="M1249" s="38"/>
      <c r="N1249" s="38"/>
      <c r="O1249" s="39" t="s">
        <v>339</v>
      </c>
      <c r="P1249" s="30">
        <f t="shared" si="66"/>
        <v>1</v>
      </c>
    </row>
    <row r="1250" spans="1:16" x14ac:dyDescent="0.25">
      <c r="A1250" s="55">
        <v>42359</v>
      </c>
      <c r="B1250" s="43">
        <v>2549</v>
      </c>
      <c r="C1250" s="43" t="str">
        <f t="shared" si="68"/>
        <v>2</v>
      </c>
      <c r="D1250" s="43" t="s">
        <v>38</v>
      </c>
      <c r="E1250" s="43" t="str">
        <f t="shared" si="69"/>
        <v>BOGOTA</v>
      </c>
      <c r="F1250" s="33" t="str">
        <f>VLOOKUP(D1250,[1]Hoja2!$A$2:$B$90,2,FALSE)</f>
        <v>SANTIAGO VENGOECHEA</v>
      </c>
      <c r="G1250" s="43" t="s">
        <v>703</v>
      </c>
      <c r="H1250" s="56"/>
      <c r="I1250" s="56"/>
      <c r="J1250" s="36">
        <v>42360</v>
      </c>
      <c r="K1250" s="39">
        <v>15120184</v>
      </c>
      <c r="L1250" s="57">
        <v>42022</v>
      </c>
      <c r="M1250" s="38"/>
      <c r="N1250" s="38"/>
      <c r="O1250" s="39" t="s">
        <v>339</v>
      </c>
      <c r="P1250" s="30">
        <f t="shared" si="66"/>
        <v>1</v>
      </c>
    </row>
    <row r="1251" spans="1:16" x14ac:dyDescent="0.25">
      <c r="A1251" s="55">
        <v>42360</v>
      </c>
      <c r="B1251" s="43">
        <v>2507</v>
      </c>
      <c r="C1251" s="43" t="str">
        <f t="shared" si="68"/>
        <v>2</v>
      </c>
      <c r="D1251" s="43" t="s">
        <v>10</v>
      </c>
      <c r="E1251" s="43" t="str">
        <f t="shared" si="69"/>
        <v>BOGOTA</v>
      </c>
      <c r="F1251" s="33" t="str">
        <f>VLOOKUP(D1251,[1]Hoja2!$A$2:$B$90,2,FALSE)</f>
        <v>FIORELLA FALASCHINI CAVUOTO</v>
      </c>
      <c r="G1251" s="43" t="s">
        <v>704</v>
      </c>
      <c r="H1251" s="56"/>
      <c r="I1251" s="56"/>
      <c r="J1251" s="36">
        <v>42366</v>
      </c>
      <c r="K1251" s="39">
        <v>15120197</v>
      </c>
      <c r="L1251" s="57">
        <v>42405</v>
      </c>
      <c r="M1251" s="38"/>
      <c r="N1251" s="38"/>
      <c r="O1251" s="39" t="s">
        <v>339</v>
      </c>
      <c r="P1251" s="30">
        <f t="shared" si="66"/>
        <v>6</v>
      </c>
    </row>
    <row r="1252" spans="1:16" x14ac:dyDescent="0.25">
      <c r="A1252" s="55">
        <v>42360</v>
      </c>
      <c r="B1252" s="43">
        <v>6000873</v>
      </c>
      <c r="C1252" s="43" t="str">
        <f t="shared" si="68"/>
        <v>6</v>
      </c>
      <c r="D1252" s="43" t="s">
        <v>43</v>
      </c>
      <c r="E1252" s="43" t="str">
        <f t="shared" si="69"/>
        <v>CALI</v>
      </c>
      <c r="F1252" s="33" t="str">
        <f>VLOOKUP(D1252,[1]Hoja2!$A$2:$B$90,2,FALSE)</f>
        <v>JANETH SERNA CORTES</v>
      </c>
      <c r="G1252" s="43" t="s">
        <v>573</v>
      </c>
      <c r="H1252" s="56"/>
      <c r="I1252" s="56"/>
      <c r="J1252" s="36">
        <v>42361</v>
      </c>
      <c r="K1252" s="39">
        <v>15126188</v>
      </c>
      <c r="L1252" s="57">
        <v>42357</v>
      </c>
      <c r="M1252" s="38"/>
      <c r="N1252" s="38"/>
      <c r="O1252" s="39" t="s">
        <v>339</v>
      </c>
      <c r="P1252" s="30">
        <f t="shared" si="66"/>
        <v>1</v>
      </c>
    </row>
    <row r="1253" spans="1:16" x14ac:dyDescent="0.25">
      <c r="A1253" s="55">
        <v>42360</v>
      </c>
      <c r="B1253" s="43">
        <v>2552</v>
      </c>
      <c r="C1253" s="43" t="str">
        <f t="shared" si="68"/>
        <v>2</v>
      </c>
      <c r="D1253" s="43" t="s">
        <v>38</v>
      </c>
      <c r="E1253" s="43" t="str">
        <f t="shared" si="69"/>
        <v>BOGOTA</v>
      </c>
      <c r="F1253" s="33" t="str">
        <f>VLOOKUP(D1253,[1]Hoja2!$A$2:$B$90,2,FALSE)</f>
        <v>SANTIAGO VENGOECHEA</v>
      </c>
      <c r="G1253" s="43" t="s">
        <v>611</v>
      </c>
      <c r="H1253" s="56"/>
      <c r="I1253" s="56"/>
      <c r="J1253" s="36">
        <v>42361</v>
      </c>
      <c r="K1253" s="39">
        <v>15120189</v>
      </c>
      <c r="L1253" s="57">
        <v>42023</v>
      </c>
      <c r="M1253" s="38"/>
      <c r="N1253" s="38"/>
      <c r="O1253" s="39" t="s">
        <v>339</v>
      </c>
      <c r="P1253" s="30">
        <f t="shared" si="66"/>
        <v>1</v>
      </c>
    </row>
    <row r="1254" spans="1:16" x14ac:dyDescent="0.25">
      <c r="A1254" s="55">
        <v>42360</v>
      </c>
      <c r="B1254" s="43">
        <v>8001211</v>
      </c>
      <c r="C1254" s="43" t="str">
        <f t="shared" si="68"/>
        <v>8</v>
      </c>
      <c r="D1254" s="43" t="s">
        <v>11</v>
      </c>
      <c r="E1254" s="43" t="str">
        <f t="shared" si="69"/>
        <v>MEDELLIN</v>
      </c>
      <c r="F1254" s="33" t="str">
        <f>VLOOKUP(D1254,[1]Hoja2!$A$2:$B$90,2,FALSE)</f>
        <v>LUZ STELLA CASTRO LOPERA</v>
      </c>
      <c r="G1254" s="43" t="s">
        <v>168</v>
      </c>
      <c r="H1254" s="56"/>
      <c r="I1254" s="56"/>
      <c r="J1254" s="36">
        <v>42361</v>
      </c>
      <c r="K1254" s="39">
        <v>15128190</v>
      </c>
      <c r="L1254" s="57">
        <v>42388</v>
      </c>
      <c r="M1254" s="38"/>
      <c r="N1254" s="38"/>
      <c r="O1254" s="39" t="s">
        <v>364</v>
      </c>
      <c r="P1254" s="30">
        <f t="shared" si="66"/>
        <v>1</v>
      </c>
    </row>
    <row r="1255" spans="1:16" x14ac:dyDescent="0.25">
      <c r="A1255" s="55">
        <v>42361</v>
      </c>
      <c r="B1255" s="43">
        <v>2524</v>
      </c>
      <c r="C1255" s="43" t="str">
        <f t="shared" si="68"/>
        <v>2</v>
      </c>
      <c r="D1255" s="43" t="s">
        <v>10</v>
      </c>
      <c r="E1255" s="43" t="str">
        <f t="shared" si="69"/>
        <v>BOGOTA</v>
      </c>
      <c r="F1255" s="33" t="str">
        <f>VLOOKUP(D1255,[1]Hoja2!$A$2:$B$90,2,FALSE)</f>
        <v>FIORELLA FALASCHINI CAVUOTO</v>
      </c>
      <c r="G1255" s="43" t="s">
        <v>704</v>
      </c>
      <c r="H1255" s="56"/>
      <c r="I1255" s="56"/>
      <c r="J1255" s="36">
        <v>42368</v>
      </c>
      <c r="K1255" s="39">
        <v>15120212</v>
      </c>
      <c r="L1255" s="57">
        <v>42040</v>
      </c>
      <c r="M1255" s="38"/>
      <c r="N1255" s="38"/>
      <c r="O1255" s="39" t="s">
        <v>339</v>
      </c>
      <c r="P1255" s="30">
        <f t="shared" si="66"/>
        <v>7</v>
      </c>
    </row>
    <row r="1256" spans="1:16" x14ac:dyDescent="0.25">
      <c r="A1256" s="55">
        <v>42361</v>
      </c>
      <c r="B1256" s="43">
        <v>2554</v>
      </c>
      <c r="C1256" s="43" t="str">
        <f t="shared" si="68"/>
        <v>2</v>
      </c>
      <c r="D1256" s="43" t="s">
        <v>10</v>
      </c>
      <c r="E1256" s="43" t="str">
        <f t="shared" si="69"/>
        <v>BOGOTA</v>
      </c>
      <c r="F1256" s="33" t="str">
        <f>VLOOKUP(D1256,[1]Hoja2!$A$2:$B$90,2,FALSE)</f>
        <v>FIORELLA FALASCHINI CAVUOTO</v>
      </c>
      <c r="G1256" s="43" t="s">
        <v>704</v>
      </c>
      <c r="H1256" s="56"/>
      <c r="I1256" s="56"/>
      <c r="J1256" s="36">
        <v>42367</v>
      </c>
      <c r="K1256" s="39">
        <v>15120207</v>
      </c>
      <c r="L1256" s="57">
        <v>42029</v>
      </c>
      <c r="M1256" s="38"/>
      <c r="N1256" s="38"/>
      <c r="O1256" s="39" t="s">
        <v>339</v>
      </c>
      <c r="P1256" s="30">
        <f t="shared" si="66"/>
        <v>6</v>
      </c>
    </row>
    <row r="1257" spans="1:16" x14ac:dyDescent="0.25">
      <c r="A1257" s="55">
        <v>42361</v>
      </c>
      <c r="B1257" s="43">
        <v>2557</v>
      </c>
      <c r="C1257" s="43" t="str">
        <f t="shared" si="68"/>
        <v>2</v>
      </c>
      <c r="D1257" s="43" t="s">
        <v>10</v>
      </c>
      <c r="E1257" s="43" t="str">
        <f t="shared" si="69"/>
        <v>BOGOTA</v>
      </c>
      <c r="F1257" s="33" t="str">
        <f>VLOOKUP(D1257,[1]Hoja2!$A$2:$B$90,2,FALSE)</f>
        <v>FIORELLA FALASCHINI CAVUOTO</v>
      </c>
      <c r="G1257" s="43" t="s">
        <v>595</v>
      </c>
      <c r="H1257" s="56"/>
      <c r="I1257" s="56"/>
      <c r="J1257" s="36">
        <v>42367</v>
      </c>
      <c r="K1257" s="39">
        <v>15120202</v>
      </c>
      <c r="L1257" s="57">
        <v>42394</v>
      </c>
      <c r="M1257" s="38"/>
      <c r="N1257" s="38"/>
      <c r="O1257" s="39" t="s">
        <v>339</v>
      </c>
      <c r="P1257" s="30">
        <f t="shared" si="66"/>
        <v>6</v>
      </c>
    </row>
    <row r="1258" spans="1:16" x14ac:dyDescent="0.25">
      <c r="A1258" s="55">
        <v>42361</v>
      </c>
      <c r="B1258" s="43">
        <v>2528</v>
      </c>
      <c r="C1258" s="43" t="str">
        <f t="shared" si="68"/>
        <v>2</v>
      </c>
      <c r="D1258" s="43" t="s">
        <v>9</v>
      </c>
      <c r="E1258" s="43" t="str">
        <f t="shared" si="69"/>
        <v>BOGOTA</v>
      </c>
      <c r="F1258" s="33" t="str">
        <f>VLOOKUP(D1258,[1]Hoja2!$A$2:$B$90,2,FALSE)</f>
        <v>CLARA SANTAMARIA</v>
      </c>
      <c r="G1258" s="43" t="s">
        <v>173</v>
      </c>
      <c r="H1258" s="56"/>
      <c r="I1258" s="56"/>
      <c r="J1258" s="36">
        <v>42362</v>
      </c>
      <c r="K1258" s="39">
        <v>15120193</v>
      </c>
      <c r="L1258" s="57">
        <v>42390</v>
      </c>
      <c r="M1258" s="38"/>
      <c r="N1258" s="38"/>
      <c r="O1258" s="39" t="s">
        <v>364</v>
      </c>
      <c r="P1258" s="30">
        <f t="shared" si="66"/>
        <v>1</v>
      </c>
    </row>
    <row r="1259" spans="1:16" x14ac:dyDescent="0.25">
      <c r="A1259" s="55">
        <v>42361</v>
      </c>
      <c r="B1259" s="43">
        <v>2540</v>
      </c>
      <c r="C1259" s="43" t="str">
        <f t="shared" si="68"/>
        <v>2</v>
      </c>
      <c r="D1259" s="43" t="s">
        <v>9</v>
      </c>
      <c r="E1259" s="43" t="str">
        <f t="shared" si="69"/>
        <v>BOGOTA</v>
      </c>
      <c r="F1259" s="33" t="str">
        <f>VLOOKUP(D1259,[1]Hoja2!$A$2:$B$90,2,FALSE)</f>
        <v>CLARA SANTAMARIA</v>
      </c>
      <c r="G1259" s="43" t="s">
        <v>173</v>
      </c>
      <c r="H1259" s="56"/>
      <c r="I1259" s="56"/>
      <c r="J1259" s="36">
        <v>42362</v>
      </c>
      <c r="K1259" s="39">
        <v>15120194</v>
      </c>
      <c r="L1259" s="57">
        <v>42390</v>
      </c>
      <c r="M1259" s="38"/>
      <c r="N1259" s="38"/>
      <c r="O1259" s="39" t="s">
        <v>364</v>
      </c>
      <c r="P1259" s="30">
        <f t="shared" si="66"/>
        <v>1</v>
      </c>
    </row>
    <row r="1260" spans="1:16" x14ac:dyDescent="0.25">
      <c r="A1260" s="55">
        <v>42361</v>
      </c>
      <c r="B1260" s="43">
        <v>2541</v>
      </c>
      <c r="C1260" s="43" t="str">
        <f t="shared" si="68"/>
        <v>2</v>
      </c>
      <c r="D1260" s="43" t="s">
        <v>9</v>
      </c>
      <c r="E1260" s="43" t="str">
        <f t="shared" si="69"/>
        <v>BOGOTA</v>
      </c>
      <c r="F1260" s="33" t="str">
        <f>VLOOKUP(D1260,[1]Hoja2!$A$2:$B$90,2,FALSE)</f>
        <v>CLARA SANTAMARIA</v>
      </c>
      <c r="G1260" s="43" t="s">
        <v>173</v>
      </c>
      <c r="H1260" s="56"/>
      <c r="I1260" s="56"/>
      <c r="J1260" s="36">
        <v>42362</v>
      </c>
      <c r="K1260" s="39">
        <v>15120195</v>
      </c>
      <c r="L1260" s="57">
        <v>42390</v>
      </c>
      <c r="M1260" s="38"/>
      <c r="N1260" s="38"/>
      <c r="O1260" s="39" t="s">
        <v>364</v>
      </c>
      <c r="P1260" s="30">
        <f t="shared" si="66"/>
        <v>1</v>
      </c>
    </row>
    <row r="1261" spans="1:16" x14ac:dyDescent="0.25">
      <c r="A1261" s="55">
        <v>42361</v>
      </c>
      <c r="B1261" s="43">
        <v>2543</v>
      </c>
      <c r="C1261" s="43" t="str">
        <f t="shared" si="68"/>
        <v>2</v>
      </c>
      <c r="D1261" s="43" t="s">
        <v>9</v>
      </c>
      <c r="E1261" s="43" t="str">
        <f t="shared" si="69"/>
        <v>BOGOTA</v>
      </c>
      <c r="F1261" s="33" t="str">
        <f>VLOOKUP(D1261,[1]Hoja2!$A$2:$B$90,2,FALSE)</f>
        <v>CLARA SANTAMARIA</v>
      </c>
      <c r="G1261" s="43" t="s">
        <v>173</v>
      </c>
      <c r="H1261" s="56"/>
      <c r="I1261" s="56"/>
      <c r="J1261" s="36">
        <v>42367</v>
      </c>
      <c r="K1261" s="39">
        <v>15120209</v>
      </c>
      <c r="L1261" s="57">
        <v>42029</v>
      </c>
      <c r="M1261" s="38"/>
      <c r="N1261" s="38"/>
      <c r="O1261" s="39" t="s">
        <v>339</v>
      </c>
      <c r="P1261" s="30">
        <f t="shared" si="66"/>
        <v>6</v>
      </c>
    </row>
    <row r="1262" spans="1:16" x14ac:dyDescent="0.25">
      <c r="A1262" s="55">
        <v>42361</v>
      </c>
      <c r="B1262" s="43">
        <v>2546</v>
      </c>
      <c r="C1262" s="43" t="str">
        <f t="shared" si="68"/>
        <v>2</v>
      </c>
      <c r="D1262" s="43" t="s">
        <v>9</v>
      </c>
      <c r="E1262" s="43" t="str">
        <f t="shared" si="69"/>
        <v>BOGOTA</v>
      </c>
      <c r="F1262" s="33" t="str">
        <f>VLOOKUP(D1262,[1]Hoja2!$A$2:$B$90,2,FALSE)</f>
        <v>CLARA SANTAMARIA</v>
      </c>
      <c r="G1262" s="43" t="s">
        <v>173</v>
      </c>
      <c r="H1262" s="56"/>
      <c r="I1262" s="56"/>
      <c r="J1262" s="36">
        <v>42362</v>
      </c>
      <c r="K1262" s="39">
        <v>15120196</v>
      </c>
      <c r="L1262" s="57">
        <v>42390</v>
      </c>
      <c r="M1262" s="38"/>
      <c r="N1262" s="38"/>
      <c r="O1262" s="39" t="s">
        <v>364</v>
      </c>
      <c r="P1262" s="30">
        <f t="shared" si="66"/>
        <v>1</v>
      </c>
    </row>
    <row r="1263" spans="1:16" x14ac:dyDescent="0.25">
      <c r="A1263" s="55">
        <v>42361</v>
      </c>
      <c r="B1263" s="43">
        <v>2551</v>
      </c>
      <c r="C1263" s="43" t="str">
        <f t="shared" si="68"/>
        <v>2</v>
      </c>
      <c r="D1263" s="43" t="s">
        <v>54</v>
      </c>
      <c r="E1263" s="43" t="str">
        <f t="shared" si="69"/>
        <v>BOGOTA</v>
      </c>
      <c r="F1263" s="33" t="str">
        <f>VLOOKUP(D1263,[1]Hoja2!$A$2:$B$90,2,FALSE)</f>
        <v>LUISA FERNANDA MUNÉVAR MORA</v>
      </c>
      <c r="G1263" s="43" t="s">
        <v>705</v>
      </c>
      <c r="H1263" s="56"/>
      <c r="I1263" s="56"/>
      <c r="J1263" s="36">
        <v>42361</v>
      </c>
      <c r="K1263" s="39">
        <v>15120192</v>
      </c>
      <c r="L1263" s="57">
        <v>42388</v>
      </c>
      <c r="M1263" s="38"/>
      <c r="N1263" s="38"/>
      <c r="O1263" s="39" t="s">
        <v>364</v>
      </c>
      <c r="P1263" s="30">
        <f t="shared" si="66"/>
        <v>0</v>
      </c>
    </row>
    <row r="1264" spans="1:16" ht="18" customHeight="1" x14ac:dyDescent="0.25">
      <c r="A1264" s="55">
        <v>42361</v>
      </c>
      <c r="B1264" s="43">
        <v>2559</v>
      </c>
      <c r="C1264" s="43" t="str">
        <f t="shared" si="68"/>
        <v>2</v>
      </c>
      <c r="D1264" s="43" t="s">
        <v>56</v>
      </c>
      <c r="E1264" s="43" t="s">
        <v>94</v>
      </c>
      <c r="F1264" s="33" t="str">
        <f>VLOOKUP(D1264,[1]Hoja2!$A$2:$B$90,2,FALSE)</f>
        <v>ASTRID MOLINA</v>
      </c>
      <c r="G1264" s="43" t="s">
        <v>706</v>
      </c>
      <c r="H1264" s="56"/>
      <c r="I1264" s="56"/>
      <c r="J1264" s="36">
        <v>42366</v>
      </c>
      <c r="K1264" s="39">
        <v>15124199</v>
      </c>
      <c r="L1264" s="57">
        <v>42394</v>
      </c>
      <c r="M1264" s="38"/>
      <c r="N1264" s="38"/>
      <c r="O1264" s="39" t="s">
        <v>339</v>
      </c>
      <c r="P1264" s="30">
        <f t="shared" si="66"/>
        <v>5</v>
      </c>
    </row>
    <row r="1265" spans="1:16" x14ac:dyDescent="0.25">
      <c r="A1265" s="55">
        <v>42361</v>
      </c>
      <c r="B1265" s="43">
        <v>2560</v>
      </c>
      <c r="C1265" s="43" t="str">
        <f t="shared" si="68"/>
        <v>2</v>
      </c>
      <c r="D1265" s="43" t="s">
        <v>47</v>
      </c>
      <c r="E1265" s="43" t="str">
        <f t="shared" ref="E1265:E1288" si="70">IF(C1265="2",$M$3,IF(C1265="6",$M$4,IF(C1265="8",$M$5,"")))</f>
        <v>BOGOTA</v>
      </c>
      <c r="F1265" s="33" t="str">
        <f>VLOOKUP(D1265,[1]Hoja2!$A$2:$B$90,2,FALSE)</f>
        <v>DIANA MARCELA PRIETO</v>
      </c>
      <c r="G1265" s="43" t="s">
        <v>153</v>
      </c>
      <c r="H1265" s="56"/>
      <c r="I1265" s="56"/>
      <c r="J1265" s="36">
        <v>42367</v>
      </c>
      <c r="K1265" s="39">
        <v>15120208</v>
      </c>
      <c r="L1265" s="57">
        <v>42029</v>
      </c>
      <c r="M1265" s="38"/>
      <c r="N1265" s="38"/>
      <c r="O1265" s="39" t="s">
        <v>339</v>
      </c>
      <c r="P1265" s="30">
        <f t="shared" si="66"/>
        <v>6</v>
      </c>
    </row>
    <row r="1266" spans="1:16" x14ac:dyDescent="0.25">
      <c r="A1266" s="55">
        <v>42361</v>
      </c>
      <c r="B1266" s="43">
        <v>2561</v>
      </c>
      <c r="C1266" s="43" t="str">
        <f t="shared" si="68"/>
        <v>2</v>
      </c>
      <c r="D1266" s="43" t="s">
        <v>52</v>
      </c>
      <c r="E1266" s="43" t="str">
        <f t="shared" si="70"/>
        <v>BOGOTA</v>
      </c>
      <c r="F1266" s="33" t="str">
        <f>VLOOKUP(D1266,[1]Hoja2!$A$2:$B$90,2,FALSE)</f>
        <v>GUILLERMO ARIZA</v>
      </c>
      <c r="G1266" s="43" t="s">
        <v>644</v>
      </c>
      <c r="H1266" s="56"/>
      <c r="I1266" s="56"/>
      <c r="J1266" s="36">
        <v>42367</v>
      </c>
      <c r="K1266" s="39">
        <v>15120210</v>
      </c>
      <c r="L1266" s="57">
        <v>42405</v>
      </c>
      <c r="M1266" s="38"/>
      <c r="N1266" s="38"/>
      <c r="O1266" s="39" t="s">
        <v>339</v>
      </c>
      <c r="P1266" s="30">
        <f t="shared" si="66"/>
        <v>6</v>
      </c>
    </row>
    <row r="1267" spans="1:16" x14ac:dyDescent="0.25">
      <c r="A1267" s="55">
        <v>42361</v>
      </c>
      <c r="B1267" s="43">
        <v>8001185</v>
      </c>
      <c r="C1267" s="43" t="str">
        <f t="shared" si="68"/>
        <v>8</v>
      </c>
      <c r="D1267" s="43" t="s">
        <v>11</v>
      </c>
      <c r="E1267" s="43" t="str">
        <f t="shared" si="70"/>
        <v>MEDELLIN</v>
      </c>
      <c r="F1267" s="33" t="str">
        <f>VLOOKUP(D1267,[1]Hoja2!$A$2:$B$90,2,FALSE)</f>
        <v>LUZ STELLA CASTRO LOPERA</v>
      </c>
      <c r="G1267" s="43" t="s">
        <v>659</v>
      </c>
      <c r="H1267" s="56"/>
      <c r="I1267" s="56"/>
      <c r="J1267" s="36">
        <v>42367</v>
      </c>
      <c r="K1267" s="39">
        <v>15128201</v>
      </c>
      <c r="L1267" s="57">
        <v>42377</v>
      </c>
      <c r="M1267" s="38"/>
      <c r="N1267" s="38"/>
      <c r="O1267" s="39" t="s">
        <v>339</v>
      </c>
      <c r="P1267" s="30">
        <f t="shared" si="66"/>
        <v>6</v>
      </c>
    </row>
    <row r="1268" spans="1:16" x14ac:dyDescent="0.25">
      <c r="A1268" s="55">
        <v>42361</v>
      </c>
      <c r="B1268" s="43">
        <v>2542</v>
      </c>
      <c r="C1268" s="43" t="str">
        <f t="shared" si="68"/>
        <v>2</v>
      </c>
      <c r="D1268" s="43" t="s">
        <v>38</v>
      </c>
      <c r="E1268" s="43" t="str">
        <f t="shared" si="70"/>
        <v>BOGOTA</v>
      </c>
      <c r="F1268" s="33" t="str">
        <f>VLOOKUP(D1268,[1]Hoja2!$A$2:$B$90,2,FALSE)</f>
        <v>SANTIAGO VENGOECHEA</v>
      </c>
      <c r="G1268" s="43" t="s">
        <v>693</v>
      </c>
      <c r="H1268" s="56"/>
      <c r="I1268" s="56"/>
      <c r="J1268" s="36">
        <v>42367</v>
      </c>
      <c r="K1268" s="39">
        <v>15120211</v>
      </c>
      <c r="L1268" s="57">
        <v>42399</v>
      </c>
      <c r="M1268" s="38"/>
      <c r="N1268" s="38"/>
      <c r="O1268" s="39" t="s">
        <v>339</v>
      </c>
      <c r="P1268" s="30">
        <f t="shared" ref="P1268:P1331" si="71">J1268-A1268</f>
        <v>6</v>
      </c>
    </row>
    <row r="1269" spans="1:16" x14ac:dyDescent="0.25">
      <c r="A1269" s="55">
        <v>42362</v>
      </c>
      <c r="B1269" s="43">
        <v>2556</v>
      </c>
      <c r="C1269" s="43" t="str">
        <f t="shared" si="68"/>
        <v>2</v>
      </c>
      <c r="D1269" s="43" t="s">
        <v>29</v>
      </c>
      <c r="E1269" s="43" t="str">
        <f t="shared" si="70"/>
        <v>BOGOTA</v>
      </c>
      <c r="F1269" s="33" t="str">
        <f>VLOOKUP(D1269,[1]Hoja2!$A$2:$B$90,2,FALSE)</f>
        <v>MARINA DIAZ</v>
      </c>
      <c r="G1269" s="43" t="s">
        <v>707</v>
      </c>
      <c r="H1269" s="56"/>
      <c r="I1269" s="56"/>
      <c r="J1269" s="36">
        <v>42368</v>
      </c>
      <c r="K1269" s="39">
        <v>15120216</v>
      </c>
      <c r="L1269" s="57">
        <v>42395</v>
      </c>
      <c r="M1269" s="38"/>
      <c r="N1269" s="38"/>
      <c r="O1269" s="39" t="s">
        <v>339</v>
      </c>
      <c r="P1269" s="30">
        <f t="shared" si="71"/>
        <v>6</v>
      </c>
    </row>
    <row r="1270" spans="1:16" x14ac:dyDescent="0.25">
      <c r="A1270" s="55">
        <v>42362</v>
      </c>
      <c r="B1270" s="43">
        <v>2515</v>
      </c>
      <c r="C1270" s="43" t="str">
        <f t="shared" si="68"/>
        <v>2</v>
      </c>
      <c r="D1270" s="43" t="s">
        <v>29</v>
      </c>
      <c r="E1270" s="43" t="str">
        <f t="shared" si="70"/>
        <v>BOGOTA</v>
      </c>
      <c r="F1270" s="33" t="str">
        <f>VLOOKUP(D1270,[1]Hoja2!$A$2:$B$90,2,FALSE)</f>
        <v>MARINA DIAZ</v>
      </c>
      <c r="G1270" s="43" t="s">
        <v>708</v>
      </c>
      <c r="H1270" s="56"/>
      <c r="I1270" s="56"/>
      <c r="J1270" s="36">
        <v>42368</v>
      </c>
      <c r="K1270" s="39">
        <v>15120213</v>
      </c>
      <c r="L1270" s="57">
        <v>42395</v>
      </c>
      <c r="M1270" s="38"/>
      <c r="N1270" s="38"/>
      <c r="O1270" s="39" t="s">
        <v>339</v>
      </c>
      <c r="P1270" s="30">
        <f t="shared" si="71"/>
        <v>6</v>
      </c>
    </row>
    <row r="1271" spans="1:16" x14ac:dyDescent="0.25">
      <c r="A1271" s="55">
        <v>42362</v>
      </c>
      <c r="B1271" s="43">
        <v>2562</v>
      </c>
      <c r="C1271" s="43" t="str">
        <f t="shared" si="68"/>
        <v>2</v>
      </c>
      <c r="D1271" s="43" t="s">
        <v>29</v>
      </c>
      <c r="E1271" s="43" t="str">
        <f t="shared" si="70"/>
        <v>BOGOTA</v>
      </c>
      <c r="F1271" s="33" t="str">
        <f>VLOOKUP(D1271,[1]Hoja2!$A$2:$B$90,2,FALSE)</f>
        <v>MARINA DIAZ</v>
      </c>
      <c r="G1271" s="43" t="s">
        <v>535</v>
      </c>
      <c r="H1271" s="56"/>
      <c r="I1271" s="56"/>
      <c r="J1271" s="36">
        <v>42368</v>
      </c>
      <c r="K1271" s="39">
        <v>15120215</v>
      </c>
      <c r="L1271" s="57">
        <v>42380</v>
      </c>
      <c r="M1271" s="38"/>
      <c r="N1271" s="38"/>
      <c r="O1271" s="39" t="s">
        <v>339</v>
      </c>
      <c r="P1271" s="30">
        <f t="shared" si="71"/>
        <v>6</v>
      </c>
    </row>
    <row r="1272" spans="1:16" x14ac:dyDescent="0.25">
      <c r="A1272" s="55">
        <v>42362</v>
      </c>
      <c r="B1272" s="43">
        <v>2564</v>
      </c>
      <c r="C1272" s="43" t="str">
        <f t="shared" si="68"/>
        <v>2</v>
      </c>
      <c r="D1272" s="43" t="s">
        <v>52</v>
      </c>
      <c r="E1272" s="43" t="str">
        <f t="shared" si="70"/>
        <v>BOGOTA</v>
      </c>
      <c r="F1272" s="33" t="str">
        <f>VLOOKUP(D1272,[1]Hoja2!$A$2:$B$90,2,FALSE)</f>
        <v>GUILLERMO ARIZA</v>
      </c>
      <c r="G1272" s="43" t="s">
        <v>644</v>
      </c>
      <c r="H1272" s="56"/>
      <c r="I1272" s="56"/>
      <c r="J1272" s="36">
        <v>42368</v>
      </c>
      <c r="K1272" s="39">
        <v>15120217</v>
      </c>
      <c r="L1272" s="57">
        <v>42395</v>
      </c>
      <c r="M1272" s="38"/>
      <c r="N1272" s="38"/>
      <c r="O1272" s="39" t="s">
        <v>339</v>
      </c>
      <c r="P1272" s="30">
        <f t="shared" si="71"/>
        <v>6</v>
      </c>
    </row>
    <row r="1273" spans="1:16" x14ac:dyDescent="0.25">
      <c r="A1273" s="55">
        <v>42362</v>
      </c>
      <c r="B1273" s="43">
        <v>2568</v>
      </c>
      <c r="C1273" s="43" t="str">
        <f t="shared" si="68"/>
        <v>2</v>
      </c>
      <c r="D1273" s="43" t="s">
        <v>14</v>
      </c>
      <c r="E1273" s="43" t="str">
        <f t="shared" si="70"/>
        <v>BOGOTA</v>
      </c>
      <c r="F1273" s="33" t="str">
        <f>VLOOKUP(D1273,[1]Hoja2!$A$2:$B$90,2,FALSE)</f>
        <v>BEATRIZ BAIN</v>
      </c>
      <c r="G1273" s="43" t="s">
        <v>33</v>
      </c>
      <c r="H1273" s="56"/>
      <c r="I1273" s="56"/>
      <c r="J1273" s="36">
        <v>42368</v>
      </c>
      <c r="K1273" s="39">
        <v>15120214</v>
      </c>
      <c r="L1273" s="57">
        <v>42395</v>
      </c>
      <c r="M1273" s="38"/>
      <c r="N1273" s="38"/>
      <c r="O1273" s="39" t="s">
        <v>339</v>
      </c>
      <c r="P1273" s="30">
        <f t="shared" si="71"/>
        <v>6</v>
      </c>
    </row>
    <row r="1274" spans="1:16" x14ac:dyDescent="0.25">
      <c r="A1274" s="55">
        <v>42366</v>
      </c>
      <c r="B1274" s="43">
        <v>2563</v>
      </c>
      <c r="C1274" s="43" t="str">
        <f t="shared" si="68"/>
        <v>2</v>
      </c>
      <c r="D1274" s="43" t="s">
        <v>10</v>
      </c>
      <c r="E1274" s="43" t="str">
        <f t="shared" si="70"/>
        <v>BOGOTA</v>
      </c>
      <c r="F1274" s="33" t="str">
        <f>VLOOKUP(D1274,[1]Hoja2!$A$2:$B$90,2,FALSE)</f>
        <v>FIORELLA FALASCHINI CAVUOTO</v>
      </c>
      <c r="G1274" s="43" t="s">
        <v>482</v>
      </c>
      <c r="H1274" s="56"/>
      <c r="I1274" s="56"/>
      <c r="J1274" s="36">
        <v>42366</v>
      </c>
      <c r="K1274" s="39">
        <v>15120198</v>
      </c>
      <c r="L1274" s="57">
        <v>42394</v>
      </c>
      <c r="M1274" s="38"/>
      <c r="N1274" s="38"/>
      <c r="O1274" s="39" t="s">
        <v>339</v>
      </c>
      <c r="P1274" s="30">
        <f t="shared" si="71"/>
        <v>0</v>
      </c>
    </row>
    <row r="1275" spans="1:16" x14ac:dyDescent="0.25">
      <c r="A1275" s="55">
        <v>42366</v>
      </c>
      <c r="B1275" s="43">
        <v>2566</v>
      </c>
      <c r="C1275" s="43" t="str">
        <f t="shared" si="68"/>
        <v>2</v>
      </c>
      <c r="D1275" s="43" t="s">
        <v>29</v>
      </c>
      <c r="E1275" s="43" t="str">
        <f t="shared" si="70"/>
        <v>BOGOTA</v>
      </c>
      <c r="F1275" s="33" t="str">
        <f>VLOOKUP(D1275,[1]Hoja2!$A$2:$B$90,2,FALSE)</f>
        <v>MARINA DIAZ</v>
      </c>
      <c r="G1275" s="43" t="s">
        <v>645</v>
      </c>
      <c r="H1275" s="56"/>
      <c r="I1275" s="56"/>
      <c r="J1275" s="36">
        <v>42368</v>
      </c>
      <c r="K1275" s="39">
        <v>15120219</v>
      </c>
      <c r="L1275" s="57">
        <v>42030</v>
      </c>
      <c r="M1275" s="38"/>
      <c r="N1275" s="38"/>
      <c r="O1275" s="39" t="s">
        <v>339</v>
      </c>
      <c r="P1275" s="30">
        <f t="shared" si="71"/>
        <v>2</v>
      </c>
    </row>
    <row r="1276" spans="1:16" x14ac:dyDescent="0.25">
      <c r="A1276" s="55">
        <v>42366</v>
      </c>
      <c r="B1276" s="43">
        <v>2514</v>
      </c>
      <c r="C1276" s="43" t="str">
        <f t="shared" si="68"/>
        <v>2</v>
      </c>
      <c r="D1276" s="43" t="s">
        <v>32</v>
      </c>
      <c r="E1276" s="43" t="str">
        <f t="shared" si="70"/>
        <v>BOGOTA</v>
      </c>
      <c r="F1276" s="33" t="str">
        <f>VLOOKUP(D1276,[1]Hoja2!$A$2:$B$90,2,FALSE)</f>
        <v>ALVARO FLOREZ</v>
      </c>
      <c r="G1276" s="43" t="s">
        <v>709</v>
      </c>
      <c r="H1276" s="56"/>
      <c r="I1276" s="56"/>
      <c r="J1276" s="36">
        <v>42368</v>
      </c>
      <c r="K1276" s="39">
        <v>15120220</v>
      </c>
      <c r="L1276" s="57">
        <v>42395</v>
      </c>
      <c r="M1276" s="38"/>
      <c r="N1276" s="38"/>
      <c r="O1276" s="39" t="s">
        <v>339</v>
      </c>
      <c r="P1276" s="30">
        <f t="shared" si="71"/>
        <v>2</v>
      </c>
    </row>
    <row r="1277" spans="1:16" x14ac:dyDescent="0.25">
      <c r="A1277" s="55">
        <v>42366</v>
      </c>
      <c r="B1277" s="43">
        <v>2569</v>
      </c>
      <c r="C1277" s="43" t="str">
        <f t="shared" si="68"/>
        <v>2</v>
      </c>
      <c r="D1277" s="43" t="s">
        <v>52</v>
      </c>
      <c r="E1277" s="43" t="str">
        <f t="shared" si="70"/>
        <v>BOGOTA</v>
      </c>
      <c r="F1277" s="33" t="str">
        <f>VLOOKUP(D1277,[1]Hoja2!$A$2:$B$90,2,FALSE)</f>
        <v>GUILLERMO ARIZA</v>
      </c>
      <c r="G1277" s="43" t="s">
        <v>644</v>
      </c>
      <c r="H1277" s="56"/>
      <c r="I1277" s="56"/>
      <c r="J1277" s="36">
        <v>42368</v>
      </c>
      <c r="K1277" s="39">
        <v>15120218</v>
      </c>
      <c r="L1277" s="57">
        <v>42380</v>
      </c>
      <c r="M1277" s="38"/>
      <c r="N1277" s="38"/>
      <c r="O1277" s="39" t="s">
        <v>339</v>
      </c>
      <c r="P1277" s="30">
        <f t="shared" si="71"/>
        <v>2</v>
      </c>
    </row>
    <row r="1278" spans="1:16" x14ac:dyDescent="0.25">
      <c r="A1278" s="55">
        <v>42367</v>
      </c>
      <c r="B1278" s="43">
        <v>6000872</v>
      </c>
      <c r="C1278" s="43" t="str">
        <f t="shared" si="68"/>
        <v>6</v>
      </c>
      <c r="D1278" s="43" t="s">
        <v>45</v>
      </c>
      <c r="E1278" s="43" t="str">
        <f t="shared" si="70"/>
        <v>CALI</v>
      </c>
      <c r="F1278" s="33" t="str">
        <f>VLOOKUP(D1278,[1]Hoja2!$A$2:$B$90,2,FALSE)</f>
        <v>TATIANA FRANCO</v>
      </c>
      <c r="G1278" s="43" t="s">
        <v>665</v>
      </c>
      <c r="H1278" s="56"/>
      <c r="I1278" s="56"/>
      <c r="J1278" s="36">
        <v>42369</v>
      </c>
      <c r="K1278" s="39">
        <v>15126227</v>
      </c>
      <c r="L1278" s="57">
        <v>42397</v>
      </c>
      <c r="M1278" s="38"/>
      <c r="N1278" s="38"/>
      <c r="O1278" s="39" t="s">
        <v>339</v>
      </c>
      <c r="P1278" s="30">
        <f t="shared" si="71"/>
        <v>2</v>
      </c>
    </row>
    <row r="1279" spans="1:16" x14ac:dyDescent="0.25">
      <c r="A1279" s="55">
        <v>42367</v>
      </c>
      <c r="B1279" s="43">
        <v>6000874</v>
      </c>
      <c r="C1279" s="43" t="str">
        <f t="shared" si="68"/>
        <v>6</v>
      </c>
      <c r="D1279" s="43" t="s">
        <v>40</v>
      </c>
      <c r="E1279" s="43" t="str">
        <f t="shared" si="70"/>
        <v>CALI</v>
      </c>
      <c r="F1279" s="33" t="str">
        <f>VLOOKUP(D1279,[1]Hoja2!$A$2:$B$90,2,FALSE)</f>
        <v>DIANA SOFIA OSPINA TOBON</v>
      </c>
      <c r="G1279" s="43" t="s">
        <v>710</v>
      </c>
      <c r="H1279" s="56"/>
      <c r="I1279" s="56"/>
      <c r="J1279" s="36">
        <v>42369</v>
      </c>
      <c r="K1279" s="39">
        <v>15126221</v>
      </c>
      <c r="L1279" s="57">
        <v>42397</v>
      </c>
      <c r="M1279" s="38"/>
      <c r="N1279" s="38"/>
      <c r="O1279" s="39" t="s">
        <v>339</v>
      </c>
      <c r="P1279" s="30">
        <f t="shared" si="71"/>
        <v>2</v>
      </c>
    </row>
    <row r="1280" spans="1:16" x14ac:dyDescent="0.25">
      <c r="A1280" s="55">
        <v>42367</v>
      </c>
      <c r="B1280" s="43">
        <v>2570</v>
      </c>
      <c r="C1280" s="43" t="str">
        <f t="shared" si="68"/>
        <v>2</v>
      </c>
      <c r="D1280" s="43" t="s">
        <v>50</v>
      </c>
      <c r="E1280" s="43" t="str">
        <f t="shared" si="70"/>
        <v>BOGOTA</v>
      </c>
      <c r="F1280" s="33" t="str">
        <f>VLOOKUP(D1280,[1]Hoja2!$A$2:$B$90,2,FALSE)</f>
        <v>DIANA PAOLA GOMEZ MARTINEZ</v>
      </c>
      <c r="G1280" s="43" t="s">
        <v>711</v>
      </c>
      <c r="H1280" s="56"/>
      <c r="I1280" s="56"/>
      <c r="J1280" s="36">
        <v>42369</v>
      </c>
      <c r="K1280" s="39">
        <v>1512024</v>
      </c>
      <c r="L1280" s="57">
        <v>42397</v>
      </c>
      <c r="M1280" s="38"/>
      <c r="N1280" s="38"/>
      <c r="O1280" s="39" t="s">
        <v>339</v>
      </c>
      <c r="P1280" s="30">
        <f t="shared" si="71"/>
        <v>2</v>
      </c>
    </row>
    <row r="1281" spans="1:16" x14ac:dyDescent="0.25">
      <c r="A1281" s="55">
        <v>42367</v>
      </c>
      <c r="B1281" s="43">
        <v>6000875</v>
      </c>
      <c r="C1281" s="43" t="str">
        <f t="shared" si="68"/>
        <v>6</v>
      </c>
      <c r="D1281" s="43" t="s">
        <v>43</v>
      </c>
      <c r="E1281" s="43" t="str">
        <f t="shared" si="70"/>
        <v>CALI</v>
      </c>
      <c r="F1281" s="33" t="str">
        <f>VLOOKUP(D1281,[1]Hoja2!$A$2:$B$90,2,FALSE)</f>
        <v>JANETH SERNA CORTES</v>
      </c>
      <c r="G1281" s="43" t="s">
        <v>712</v>
      </c>
      <c r="H1281" s="56"/>
      <c r="I1281" s="56"/>
      <c r="J1281" s="36">
        <v>42369</v>
      </c>
      <c r="K1281" s="39">
        <v>15126223</v>
      </c>
      <c r="L1281" s="57">
        <v>42397</v>
      </c>
      <c r="M1281" s="38"/>
      <c r="N1281" s="38"/>
      <c r="O1281" s="39" t="s">
        <v>339</v>
      </c>
      <c r="P1281" s="30">
        <f t="shared" si="71"/>
        <v>2</v>
      </c>
    </row>
    <row r="1282" spans="1:16" x14ac:dyDescent="0.25">
      <c r="A1282" s="55">
        <v>42367</v>
      </c>
      <c r="B1282" s="43">
        <v>2573</v>
      </c>
      <c r="C1282" s="43" t="str">
        <f t="shared" si="68"/>
        <v>2</v>
      </c>
      <c r="D1282" s="43" t="s">
        <v>14</v>
      </c>
      <c r="E1282" s="43" t="str">
        <f t="shared" si="70"/>
        <v>BOGOTA</v>
      </c>
      <c r="F1282" s="33" t="str">
        <f>VLOOKUP(D1282,[1]Hoja2!$A$2:$B$90,2,FALSE)</f>
        <v>BEATRIZ BAIN</v>
      </c>
      <c r="G1282" s="43" t="s">
        <v>353</v>
      </c>
      <c r="H1282" s="56"/>
      <c r="I1282" s="56"/>
      <c r="J1282" s="36">
        <v>42369</v>
      </c>
      <c r="K1282" s="39">
        <v>15120225</v>
      </c>
      <c r="L1282" s="57">
        <v>42397</v>
      </c>
      <c r="M1282" s="38"/>
      <c r="N1282" s="38"/>
      <c r="O1282" s="39" t="s">
        <v>339</v>
      </c>
      <c r="P1282" s="30">
        <f t="shared" si="71"/>
        <v>2</v>
      </c>
    </row>
    <row r="1283" spans="1:16" x14ac:dyDescent="0.25">
      <c r="A1283" s="55">
        <v>42368</v>
      </c>
      <c r="B1283" s="43">
        <v>2576</v>
      </c>
      <c r="C1283" s="43" t="str">
        <f t="shared" ref="C1283:C1346" si="72">MID(B1283,1,1)</f>
        <v>2</v>
      </c>
      <c r="D1283" s="43" t="s">
        <v>52</v>
      </c>
      <c r="E1283" s="43" t="str">
        <f t="shared" si="70"/>
        <v>BOGOTA</v>
      </c>
      <c r="F1283" s="33" t="str">
        <f>VLOOKUP(D1283,[1]Hoja2!$A$2:$B$90,2,FALSE)</f>
        <v>GUILLERMO ARIZA</v>
      </c>
      <c r="G1283" s="43" t="s">
        <v>644</v>
      </c>
      <c r="H1283" s="56"/>
      <c r="I1283" s="56"/>
      <c r="J1283" s="36">
        <v>42369</v>
      </c>
      <c r="K1283" s="39">
        <v>15120226</v>
      </c>
      <c r="L1283" s="57">
        <v>42397</v>
      </c>
      <c r="M1283" s="38"/>
      <c r="N1283" s="38"/>
      <c r="O1283" s="39" t="s">
        <v>339</v>
      </c>
      <c r="P1283" s="30">
        <f t="shared" si="71"/>
        <v>1</v>
      </c>
    </row>
    <row r="1284" spans="1:16" x14ac:dyDescent="0.25">
      <c r="A1284" s="55">
        <v>42368</v>
      </c>
      <c r="B1284" s="43">
        <v>2574</v>
      </c>
      <c r="C1284" s="43" t="str">
        <f t="shared" si="72"/>
        <v>2</v>
      </c>
      <c r="D1284" s="43" t="s">
        <v>54</v>
      </c>
      <c r="E1284" s="43" t="str">
        <f t="shared" si="70"/>
        <v>BOGOTA</v>
      </c>
      <c r="F1284" s="33" t="str">
        <f>VLOOKUP(D1284,[1]Hoja2!$A$2:$B$90,2,FALSE)</f>
        <v>LUISA FERNANDA MUNÉVAR MORA</v>
      </c>
      <c r="G1284" s="43" t="s">
        <v>699</v>
      </c>
      <c r="H1284" s="74" t="s">
        <v>713</v>
      </c>
      <c r="I1284" s="74" t="s">
        <v>714</v>
      </c>
      <c r="J1284" s="72" t="s">
        <v>715</v>
      </c>
      <c r="K1284" s="69" t="s">
        <v>822</v>
      </c>
      <c r="L1284" s="75" t="s">
        <v>713</v>
      </c>
      <c r="M1284" s="76"/>
      <c r="N1284" s="76" t="s">
        <v>694</v>
      </c>
      <c r="O1284" s="69" t="s">
        <v>713</v>
      </c>
      <c r="P1284" s="30" t="e">
        <f t="shared" si="71"/>
        <v>#VALUE!</v>
      </c>
    </row>
    <row r="1285" spans="1:16" x14ac:dyDescent="0.25">
      <c r="A1285" s="55">
        <v>42369</v>
      </c>
      <c r="B1285" s="43">
        <v>2580</v>
      </c>
      <c r="C1285" s="43" t="str">
        <f t="shared" si="72"/>
        <v>2</v>
      </c>
      <c r="D1285" s="43" t="s">
        <v>38</v>
      </c>
      <c r="E1285" s="43" t="str">
        <f t="shared" si="70"/>
        <v>BOGOTA</v>
      </c>
      <c r="F1285" s="33" t="str">
        <f>VLOOKUP(D1285,[1]Hoja2!$A$2:$B$90,2,FALSE)</f>
        <v>SANTIAGO VENGOECHEA</v>
      </c>
      <c r="G1285" s="43" t="s">
        <v>611</v>
      </c>
      <c r="H1285" s="56">
        <v>42008</v>
      </c>
      <c r="I1285" s="56"/>
      <c r="J1285" s="36">
        <v>42374</v>
      </c>
      <c r="K1285" s="39">
        <v>16010047</v>
      </c>
      <c r="L1285" s="57">
        <v>42384</v>
      </c>
      <c r="M1285" s="38"/>
      <c r="N1285" s="38" t="s">
        <v>716</v>
      </c>
      <c r="O1285" s="39" t="s">
        <v>339</v>
      </c>
      <c r="P1285" s="30">
        <f t="shared" si="71"/>
        <v>5</v>
      </c>
    </row>
    <row r="1286" spans="1:16" x14ac:dyDescent="0.25">
      <c r="A1286" s="55">
        <v>42373</v>
      </c>
      <c r="B1286" s="43">
        <v>8001200</v>
      </c>
      <c r="C1286" s="43" t="str">
        <f t="shared" si="72"/>
        <v>8</v>
      </c>
      <c r="D1286" s="43" t="s">
        <v>13</v>
      </c>
      <c r="E1286" s="43" t="str">
        <f t="shared" si="70"/>
        <v>MEDELLIN</v>
      </c>
      <c r="F1286" s="33" t="str">
        <f>VLOOKUP(D1286,[1]Hoja2!$A$2:$B$90,2,FALSE)</f>
        <v>LINA MARIA LONDOÑO VEGA</v>
      </c>
      <c r="G1286" s="43" t="s">
        <v>717</v>
      </c>
      <c r="H1286" s="56"/>
      <c r="I1286" s="56"/>
      <c r="J1286" s="36">
        <v>42373</v>
      </c>
      <c r="K1286" s="39">
        <v>16018042</v>
      </c>
      <c r="L1286" s="57">
        <v>42401</v>
      </c>
      <c r="M1286" s="38"/>
      <c r="N1286" s="38"/>
      <c r="O1286" s="39" t="s">
        <v>339</v>
      </c>
      <c r="P1286" s="30">
        <f t="shared" si="71"/>
        <v>0</v>
      </c>
    </row>
    <row r="1287" spans="1:16" x14ac:dyDescent="0.25">
      <c r="A1287" s="55">
        <v>42009</v>
      </c>
      <c r="B1287" s="43">
        <v>6000877</v>
      </c>
      <c r="C1287" s="43" t="str">
        <f t="shared" si="72"/>
        <v>6</v>
      </c>
      <c r="D1287" s="43" t="s">
        <v>40</v>
      </c>
      <c r="E1287" s="43" t="str">
        <f t="shared" si="70"/>
        <v>CALI</v>
      </c>
      <c r="F1287" s="33" t="str">
        <f>VLOOKUP(D1287,[1]Hoja2!$A$2:$B$90,2,FALSE)</f>
        <v>DIANA SOFIA OSPINA TOBON</v>
      </c>
      <c r="G1287" s="43" t="s">
        <v>718</v>
      </c>
      <c r="H1287" s="56"/>
      <c r="I1287" s="56"/>
      <c r="J1287" s="36">
        <v>42009</v>
      </c>
      <c r="K1287" s="39">
        <v>16010644</v>
      </c>
      <c r="L1287" s="57">
        <v>42401</v>
      </c>
      <c r="M1287" s="38"/>
      <c r="N1287" s="38"/>
      <c r="O1287" s="39" t="s">
        <v>339</v>
      </c>
      <c r="P1287" s="30">
        <f t="shared" si="71"/>
        <v>0</v>
      </c>
    </row>
    <row r="1288" spans="1:16" x14ac:dyDescent="0.25">
      <c r="A1288" s="55">
        <v>42374</v>
      </c>
      <c r="B1288" s="43">
        <v>6000878</v>
      </c>
      <c r="C1288" s="43" t="str">
        <f t="shared" si="72"/>
        <v>6</v>
      </c>
      <c r="D1288" s="43" t="s">
        <v>40</v>
      </c>
      <c r="E1288" s="43" t="str">
        <f t="shared" si="70"/>
        <v>CALI</v>
      </c>
      <c r="F1288" s="33" t="str">
        <f>VLOOKUP(D1288,[1]Hoja2!$A$2:$B$90,2,FALSE)</f>
        <v>DIANA SOFIA OSPINA TOBON</v>
      </c>
      <c r="G1288" s="43" t="s">
        <v>101</v>
      </c>
      <c r="H1288" s="56"/>
      <c r="I1288" s="56"/>
      <c r="J1288" s="36">
        <v>42375</v>
      </c>
      <c r="K1288" s="39">
        <v>16016048</v>
      </c>
      <c r="L1288" s="57">
        <v>42402</v>
      </c>
      <c r="M1288" s="38"/>
      <c r="N1288" s="38"/>
      <c r="O1288" s="39" t="s">
        <v>339</v>
      </c>
      <c r="P1288" s="30">
        <f t="shared" si="71"/>
        <v>1</v>
      </c>
    </row>
    <row r="1289" spans="1:16" x14ac:dyDescent="0.25">
      <c r="A1289" s="55">
        <v>42375</v>
      </c>
      <c r="B1289" s="43">
        <v>2470</v>
      </c>
      <c r="C1289" s="43" t="str">
        <f t="shared" si="72"/>
        <v>2</v>
      </c>
      <c r="D1289" s="43" t="s">
        <v>56</v>
      </c>
      <c r="E1289" s="43" t="s">
        <v>94</v>
      </c>
      <c r="F1289" s="33" t="str">
        <f>VLOOKUP(D1289,[1]Hoja2!$A$2:$B$90,2,FALSE)</f>
        <v>ASTRID MOLINA</v>
      </c>
      <c r="G1289" s="43" t="s">
        <v>719</v>
      </c>
      <c r="H1289" s="56"/>
      <c r="I1289" s="56"/>
      <c r="J1289" s="36">
        <v>42375</v>
      </c>
      <c r="K1289" s="39">
        <v>16014049</v>
      </c>
      <c r="L1289" s="57">
        <v>42402</v>
      </c>
      <c r="M1289" s="38"/>
      <c r="N1289" s="38"/>
      <c r="O1289" s="39" t="s">
        <v>339</v>
      </c>
      <c r="P1289" s="30">
        <f t="shared" si="71"/>
        <v>0</v>
      </c>
    </row>
    <row r="1290" spans="1:16" x14ac:dyDescent="0.25">
      <c r="A1290" s="55">
        <v>42375</v>
      </c>
      <c r="B1290" s="43">
        <v>8001222</v>
      </c>
      <c r="C1290" s="43" t="str">
        <f t="shared" si="72"/>
        <v>8</v>
      </c>
      <c r="D1290" s="43" t="s">
        <v>11</v>
      </c>
      <c r="E1290" s="43" t="str">
        <f t="shared" ref="E1290:E1298" si="73">IF(C1290="2",$M$3,IF(C1290="6",$M$4,IF(C1290="8",$M$5,"")))</f>
        <v>MEDELLIN</v>
      </c>
      <c r="F1290" s="33" t="str">
        <f>VLOOKUP(D1290,[1]Hoja2!$A$2:$B$90,2,FALSE)</f>
        <v>LUZ STELLA CASTRO LOPERA</v>
      </c>
      <c r="G1290" s="43" t="s">
        <v>453</v>
      </c>
      <c r="H1290" s="56"/>
      <c r="I1290" s="56"/>
      <c r="J1290" s="36">
        <v>42376</v>
      </c>
      <c r="K1290" s="39">
        <v>16018051</v>
      </c>
      <c r="L1290" s="57">
        <v>42404</v>
      </c>
      <c r="M1290" s="38"/>
      <c r="N1290" s="38"/>
      <c r="O1290" s="39" t="s">
        <v>339</v>
      </c>
      <c r="P1290" s="30">
        <f t="shared" si="71"/>
        <v>1</v>
      </c>
    </row>
    <row r="1291" spans="1:16" x14ac:dyDescent="0.25">
      <c r="A1291" s="55">
        <v>42375</v>
      </c>
      <c r="B1291" s="43">
        <v>2577</v>
      </c>
      <c r="C1291" s="43" t="str">
        <f t="shared" si="72"/>
        <v>2</v>
      </c>
      <c r="D1291" s="43" t="s">
        <v>50</v>
      </c>
      <c r="E1291" s="43" t="str">
        <f t="shared" si="73"/>
        <v>BOGOTA</v>
      </c>
      <c r="F1291" s="33" t="str">
        <f>VLOOKUP(D1291,[1]Hoja2!$A$2:$B$90,2,FALSE)</f>
        <v>DIANA PAOLA GOMEZ MARTINEZ</v>
      </c>
      <c r="G1291" s="43" t="s">
        <v>720</v>
      </c>
      <c r="H1291" s="56">
        <v>42376</v>
      </c>
      <c r="I1291" s="56">
        <v>42381</v>
      </c>
      <c r="J1291" s="36">
        <v>42381</v>
      </c>
      <c r="K1291" s="39">
        <v>16010055</v>
      </c>
      <c r="L1291" s="57">
        <v>42419</v>
      </c>
      <c r="M1291" s="38"/>
      <c r="N1291" s="38"/>
      <c r="O1291" s="39" t="s">
        <v>339</v>
      </c>
      <c r="P1291" s="30">
        <f t="shared" si="71"/>
        <v>6</v>
      </c>
    </row>
    <row r="1292" spans="1:16" x14ac:dyDescent="0.25">
      <c r="A1292" s="55">
        <v>42375</v>
      </c>
      <c r="B1292" s="43">
        <v>2499</v>
      </c>
      <c r="C1292" s="43" t="str">
        <f t="shared" si="72"/>
        <v>2</v>
      </c>
      <c r="D1292" s="43" t="s">
        <v>50</v>
      </c>
      <c r="E1292" s="43" t="str">
        <f t="shared" si="73"/>
        <v>BOGOTA</v>
      </c>
      <c r="F1292" s="33" t="str">
        <f>VLOOKUP(D1292,[1]Hoja2!$A$2:$B$90,2,FALSE)</f>
        <v>DIANA PAOLA GOMEZ MARTINEZ</v>
      </c>
      <c r="G1292" s="43" t="s">
        <v>721</v>
      </c>
      <c r="H1292" s="56">
        <v>42376</v>
      </c>
      <c r="I1292" s="56">
        <v>42382</v>
      </c>
      <c r="J1292" s="36">
        <v>42383</v>
      </c>
      <c r="K1292" s="39">
        <v>16010063</v>
      </c>
      <c r="L1292" s="57">
        <v>42411</v>
      </c>
      <c r="M1292" s="38"/>
      <c r="N1292" s="38" t="s">
        <v>722</v>
      </c>
      <c r="O1292" s="39" t="s">
        <v>339</v>
      </c>
      <c r="P1292" s="30">
        <f t="shared" si="71"/>
        <v>8</v>
      </c>
    </row>
    <row r="1293" spans="1:16" x14ac:dyDescent="0.25">
      <c r="A1293" s="55">
        <v>42375</v>
      </c>
      <c r="B1293" s="43">
        <v>2586</v>
      </c>
      <c r="C1293" s="43" t="str">
        <f t="shared" si="72"/>
        <v>2</v>
      </c>
      <c r="D1293" s="43" t="s">
        <v>56</v>
      </c>
      <c r="E1293" s="43" t="str">
        <f t="shared" si="73"/>
        <v>BOGOTA</v>
      </c>
      <c r="F1293" s="33" t="str">
        <f>VLOOKUP(D1293,[1]Hoja2!$A$2:$B$90,2,FALSE)</f>
        <v>ASTRID MOLINA</v>
      </c>
      <c r="G1293" s="43" t="s">
        <v>719</v>
      </c>
      <c r="H1293" s="56"/>
      <c r="I1293" s="56"/>
      <c r="J1293" s="36">
        <v>42376</v>
      </c>
      <c r="K1293" s="39">
        <v>16014052</v>
      </c>
      <c r="L1293" s="57">
        <v>42404</v>
      </c>
      <c r="M1293" s="38"/>
      <c r="N1293" s="38"/>
      <c r="O1293" s="39" t="s">
        <v>339</v>
      </c>
      <c r="P1293" s="30">
        <f t="shared" si="71"/>
        <v>1</v>
      </c>
    </row>
    <row r="1294" spans="1:16" x14ac:dyDescent="0.25">
      <c r="A1294" s="55">
        <v>42376</v>
      </c>
      <c r="B1294" s="43">
        <v>2581</v>
      </c>
      <c r="C1294" s="43" t="str">
        <f t="shared" si="72"/>
        <v>2</v>
      </c>
      <c r="D1294" s="43" t="s">
        <v>14</v>
      </c>
      <c r="E1294" s="43" t="str">
        <f t="shared" si="73"/>
        <v>BOGOTA</v>
      </c>
      <c r="F1294" s="33" t="str">
        <f>VLOOKUP(D1294,[1]Hoja2!$A$2:$B$90,2,FALSE)</f>
        <v>BEATRIZ BAIN</v>
      </c>
      <c r="G1294" s="43" t="s">
        <v>33</v>
      </c>
      <c r="H1294" s="74" t="s">
        <v>713</v>
      </c>
      <c r="I1294" s="74" t="s">
        <v>714</v>
      </c>
      <c r="J1294" s="72" t="s">
        <v>715</v>
      </c>
      <c r="K1294" s="69" t="s">
        <v>822</v>
      </c>
      <c r="L1294" s="75" t="s">
        <v>713</v>
      </c>
      <c r="M1294" s="76"/>
      <c r="N1294" s="76" t="s">
        <v>694</v>
      </c>
      <c r="O1294" s="69" t="s">
        <v>713</v>
      </c>
      <c r="P1294" s="30" t="e">
        <f t="shared" si="71"/>
        <v>#VALUE!</v>
      </c>
    </row>
    <row r="1295" spans="1:16" x14ac:dyDescent="0.25">
      <c r="A1295" s="55">
        <v>42376</v>
      </c>
      <c r="B1295" s="43">
        <v>2480</v>
      </c>
      <c r="C1295" s="43" t="str">
        <f t="shared" si="72"/>
        <v>2</v>
      </c>
      <c r="D1295" s="43" t="s">
        <v>56</v>
      </c>
      <c r="E1295" s="43" t="str">
        <f t="shared" si="73"/>
        <v>BOGOTA</v>
      </c>
      <c r="F1295" s="33" t="str">
        <f>VLOOKUP(D1295,[1]Hoja2!$A$2:$B$90,2,FALSE)</f>
        <v>ASTRID MOLINA</v>
      </c>
      <c r="G1295" s="43" t="s">
        <v>723</v>
      </c>
      <c r="H1295" s="56"/>
      <c r="I1295" s="56"/>
      <c r="J1295" s="36">
        <v>42381</v>
      </c>
      <c r="K1295" s="39">
        <v>16014056</v>
      </c>
      <c r="L1295" s="57">
        <v>42408</v>
      </c>
      <c r="M1295" s="38"/>
      <c r="N1295" s="38" t="s">
        <v>724</v>
      </c>
      <c r="O1295" s="39" t="s">
        <v>339</v>
      </c>
      <c r="P1295" s="30">
        <f t="shared" si="71"/>
        <v>5</v>
      </c>
    </row>
    <row r="1296" spans="1:16" x14ac:dyDescent="0.25">
      <c r="A1296" s="55">
        <v>42377</v>
      </c>
      <c r="B1296" s="43">
        <v>2587</v>
      </c>
      <c r="C1296" s="43" t="str">
        <f t="shared" si="72"/>
        <v>2</v>
      </c>
      <c r="D1296" s="43" t="s">
        <v>29</v>
      </c>
      <c r="E1296" s="43" t="str">
        <f t="shared" si="73"/>
        <v>BOGOTA</v>
      </c>
      <c r="F1296" s="33" t="str">
        <f>VLOOKUP(D1296,[1]Hoja2!$A$2:$B$90,2,FALSE)</f>
        <v>MARINA DIAZ</v>
      </c>
      <c r="G1296" s="43" t="s">
        <v>637</v>
      </c>
      <c r="H1296" s="56"/>
      <c r="I1296" s="56"/>
      <c r="J1296" s="36">
        <v>42381</v>
      </c>
      <c r="K1296" s="39">
        <v>16010054</v>
      </c>
      <c r="L1296" s="57">
        <v>42408</v>
      </c>
      <c r="M1296" s="38"/>
      <c r="N1296" s="38" t="s">
        <v>724</v>
      </c>
      <c r="O1296" s="39" t="s">
        <v>339</v>
      </c>
      <c r="P1296" s="30">
        <f t="shared" si="71"/>
        <v>4</v>
      </c>
    </row>
    <row r="1297" spans="1:16" x14ac:dyDescent="0.25">
      <c r="A1297" s="55">
        <v>42377</v>
      </c>
      <c r="B1297" s="43">
        <v>2362</v>
      </c>
      <c r="C1297" s="43" t="str">
        <f t="shared" si="72"/>
        <v>2</v>
      </c>
      <c r="D1297" s="43" t="s">
        <v>54</v>
      </c>
      <c r="E1297" s="43" t="str">
        <f t="shared" si="73"/>
        <v>BOGOTA</v>
      </c>
      <c r="F1297" s="33" t="str">
        <f>VLOOKUP(D1297,[1]Hoja2!$A$2:$B$90,2,FALSE)</f>
        <v>LUISA FERNANDA MUNÉVAR MORA</v>
      </c>
      <c r="G1297" s="43" t="s">
        <v>699</v>
      </c>
      <c r="H1297" s="56"/>
      <c r="I1297" s="56"/>
      <c r="J1297" s="36">
        <v>42382</v>
      </c>
      <c r="K1297" s="39">
        <v>16010058</v>
      </c>
      <c r="L1297" s="57">
        <v>42419</v>
      </c>
      <c r="M1297" s="38"/>
      <c r="N1297" s="38" t="s">
        <v>725</v>
      </c>
      <c r="O1297" s="39" t="s">
        <v>339</v>
      </c>
      <c r="P1297" s="30">
        <f t="shared" si="71"/>
        <v>5</v>
      </c>
    </row>
    <row r="1298" spans="1:16" x14ac:dyDescent="0.25">
      <c r="A1298" s="55">
        <v>42377</v>
      </c>
      <c r="B1298" s="43">
        <v>2388</v>
      </c>
      <c r="C1298" s="43" t="str">
        <f t="shared" si="72"/>
        <v>2</v>
      </c>
      <c r="D1298" s="43" t="s">
        <v>9</v>
      </c>
      <c r="E1298" s="43" t="str">
        <f t="shared" si="73"/>
        <v>BOGOTA</v>
      </c>
      <c r="F1298" s="33" t="str">
        <f>VLOOKUP(D1298,[1]Hoja2!$A$2:$B$90,2,FALSE)</f>
        <v>CLARA SANTAMARIA</v>
      </c>
      <c r="G1298" s="43" t="s">
        <v>548</v>
      </c>
      <c r="H1298" s="56"/>
      <c r="I1298" s="56"/>
      <c r="J1298" s="36">
        <v>42382</v>
      </c>
      <c r="K1298" s="39">
        <v>16010060</v>
      </c>
      <c r="L1298" s="57">
        <v>42409</v>
      </c>
      <c r="M1298" s="38"/>
      <c r="N1298" s="38" t="s">
        <v>724</v>
      </c>
      <c r="O1298" s="39" t="s">
        <v>339</v>
      </c>
      <c r="P1298" s="30">
        <f t="shared" si="71"/>
        <v>5</v>
      </c>
    </row>
    <row r="1299" spans="1:16" x14ac:dyDescent="0.25">
      <c r="A1299" s="55">
        <v>42377</v>
      </c>
      <c r="B1299" s="43">
        <v>1000030</v>
      </c>
      <c r="C1299" s="43" t="str">
        <f t="shared" si="72"/>
        <v>1</v>
      </c>
      <c r="D1299" s="43" t="s">
        <v>35</v>
      </c>
      <c r="E1299" s="43" t="s">
        <v>90</v>
      </c>
      <c r="F1299" s="33" t="str">
        <f>VLOOKUP(D1299,[1]Hoja2!$A$2:$B$90,2,FALSE)</f>
        <v>JAVIER RAMIREZ</v>
      </c>
      <c r="G1299" s="43" t="s">
        <v>124</v>
      </c>
      <c r="H1299" s="56"/>
      <c r="I1299" s="56"/>
      <c r="J1299" s="36">
        <v>42381</v>
      </c>
      <c r="K1299" s="39">
        <v>16010057</v>
      </c>
      <c r="L1299" s="57">
        <v>42408</v>
      </c>
      <c r="M1299" s="38"/>
      <c r="N1299" s="38" t="s">
        <v>724</v>
      </c>
      <c r="O1299" s="39" t="s">
        <v>339</v>
      </c>
      <c r="P1299" s="30">
        <f t="shared" si="71"/>
        <v>4</v>
      </c>
    </row>
    <row r="1300" spans="1:16" x14ac:dyDescent="0.25">
      <c r="A1300" s="55">
        <v>42381</v>
      </c>
      <c r="B1300" s="43">
        <v>2594</v>
      </c>
      <c r="C1300" s="43" t="str">
        <f t="shared" si="72"/>
        <v>2</v>
      </c>
      <c r="D1300" s="43" t="s">
        <v>47</v>
      </c>
      <c r="E1300" s="43" t="str">
        <f t="shared" ref="E1300:E1326" si="74">IF(C1300="2",$M$3,IF(C1300="6",$M$4,IF(C1300="8",$M$5,"")))</f>
        <v>BOGOTA</v>
      </c>
      <c r="F1300" s="33" t="str">
        <f>VLOOKUP(D1300,[1]Hoja2!$A$2:$B$90,2,FALSE)</f>
        <v>DIANA MARCELA PRIETO</v>
      </c>
      <c r="G1300" s="43" t="s">
        <v>228</v>
      </c>
      <c r="H1300" s="56"/>
      <c r="I1300" s="56"/>
      <c r="J1300" s="36">
        <v>42382</v>
      </c>
      <c r="K1300" s="39">
        <v>16010061</v>
      </c>
      <c r="L1300" s="57">
        <v>42409</v>
      </c>
      <c r="M1300" s="38"/>
      <c r="N1300" s="38"/>
      <c r="O1300" s="39" t="s">
        <v>339</v>
      </c>
      <c r="P1300" s="30">
        <f t="shared" si="71"/>
        <v>1</v>
      </c>
    </row>
    <row r="1301" spans="1:16" x14ac:dyDescent="0.25">
      <c r="A1301" s="55">
        <v>42381</v>
      </c>
      <c r="B1301" s="43">
        <v>2595</v>
      </c>
      <c r="C1301" s="43" t="str">
        <f t="shared" si="72"/>
        <v>2</v>
      </c>
      <c r="D1301" s="43" t="s">
        <v>38</v>
      </c>
      <c r="E1301" s="43" t="str">
        <f t="shared" si="74"/>
        <v>BOGOTA</v>
      </c>
      <c r="F1301" s="33" t="str">
        <f>VLOOKUP(D1301,[1]Hoja2!$A$2:$B$90,2,FALSE)</f>
        <v>SANTIAGO VENGOECHEA</v>
      </c>
      <c r="G1301" s="43" t="s">
        <v>657</v>
      </c>
      <c r="H1301" s="56"/>
      <c r="I1301" s="56"/>
      <c r="J1301" s="36">
        <v>42382</v>
      </c>
      <c r="K1301" s="39">
        <v>16010062</v>
      </c>
      <c r="L1301" s="57">
        <v>42409</v>
      </c>
      <c r="M1301" s="38"/>
      <c r="N1301" s="38"/>
      <c r="O1301" s="39" t="s">
        <v>339</v>
      </c>
      <c r="P1301" s="30">
        <f t="shared" si="71"/>
        <v>1</v>
      </c>
    </row>
    <row r="1302" spans="1:16" x14ac:dyDescent="0.25">
      <c r="A1302" s="55">
        <v>42382</v>
      </c>
      <c r="B1302" s="43">
        <v>8001230</v>
      </c>
      <c r="C1302" s="43" t="str">
        <f t="shared" si="72"/>
        <v>8</v>
      </c>
      <c r="D1302" s="43" t="s">
        <v>11</v>
      </c>
      <c r="E1302" s="43" t="str">
        <f t="shared" si="74"/>
        <v>MEDELLIN</v>
      </c>
      <c r="F1302" s="33" t="str">
        <f>VLOOKUP(D1302,[1]Hoja2!$A$2:$B$90,2,FALSE)</f>
        <v>LUZ STELLA CASTRO LOPERA</v>
      </c>
      <c r="G1302" s="43" t="s">
        <v>268</v>
      </c>
      <c r="H1302" s="56"/>
      <c r="I1302" s="56"/>
      <c r="J1302" s="36">
        <v>42383</v>
      </c>
      <c r="K1302" s="39">
        <v>16018064</v>
      </c>
      <c r="L1302" s="57">
        <v>42411</v>
      </c>
      <c r="M1302" s="38"/>
      <c r="N1302" s="38"/>
      <c r="O1302" s="39" t="s">
        <v>339</v>
      </c>
      <c r="P1302" s="30">
        <f t="shared" si="71"/>
        <v>1</v>
      </c>
    </row>
    <row r="1303" spans="1:16" x14ac:dyDescent="0.25">
      <c r="A1303" s="55">
        <v>42382</v>
      </c>
      <c r="B1303" s="43">
        <v>2596</v>
      </c>
      <c r="C1303" s="43" t="str">
        <f t="shared" si="72"/>
        <v>2</v>
      </c>
      <c r="D1303" s="43" t="s">
        <v>29</v>
      </c>
      <c r="E1303" s="43" t="str">
        <f t="shared" si="74"/>
        <v>BOGOTA</v>
      </c>
      <c r="F1303" s="33" t="str">
        <f>VLOOKUP(D1303,[1]Hoja2!$A$2:$B$90,2,FALSE)</f>
        <v>MARINA DIAZ</v>
      </c>
      <c r="G1303" s="43" t="s">
        <v>645</v>
      </c>
      <c r="H1303" s="56"/>
      <c r="I1303" s="56"/>
      <c r="J1303" s="36">
        <v>42383</v>
      </c>
      <c r="K1303" s="39">
        <v>16010065</v>
      </c>
      <c r="L1303" s="57">
        <v>42411</v>
      </c>
      <c r="M1303" s="38"/>
      <c r="N1303" s="38"/>
      <c r="O1303" s="39" t="s">
        <v>339</v>
      </c>
      <c r="P1303" s="30">
        <f t="shared" si="71"/>
        <v>1</v>
      </c>
    </row>
    <row r="1304" spans="1:16" x14ac:dyDescent="0.25">
      <c r="A1304" s="55">
        <v>42382</v>
      </c>
      <c r="B1304" s="43">
        <v>8001235</v>
      </c>
      <c r="C1304" s="43" t="str">
        <f t="shared" si="72"/>
        <v>8</v>
      </c>
      <c r="D1304" s="43" t="s">
        <v>726</v>
      </c>
      <c r="E1304" s="43" t="str">
        <f t="shared" si="74"/>
        <v>MEDELLIN</v>
      </c>
      <c r="F1304" s="33" t="str">
        <f>VLOOKUP(D1304,[1]Hoja2!$A$2:$B$90,2,FALSE)</f>
        <v>DIANA PATRICIA ESPINAL</v>
      </c>
      <c r="G1304" s="43" t="s">
        <v>727</v>
      </c>
      <c r="H1304" s="56"/>
      <c r="I1304" s="56"/>
      <c r="J1304" s="36"/>
      <c r="K1304" s="39"/>
      <c r="L1304" s="57"/>
      <c r="M1304" s="38"/>
      <c r="N1304" s="38"/>
      <c r="O1304" s="77" t="s">
        <v>728</v>
      </c>
      <c r="P1304" s="30">
        <f t="shared" si="71"/>
        <v>-42382</v>
      </c>
    </row>
    <row r="1305" spans="1:16" x14ac:dyDescent="0.25">
      <c r="A1305" s="55">
        <v>42382</v>
      </c>
      <c r="B1305" s="43">
        <v>8001241</v>
      </c>
      <c r="C1305" s="43" t="str">
        <f t="shared" si="72"/>
        <v>8</v>
      </c>
      <c r="D1305" s="43" t="s">
        <v>13</v>
      </c>
      <c r="E1305" s="43" t="str">
        <f t="shared" si="74"/>
        <v>MEDELLIN</v>
      </c>
      <c r="F1305" s="33" t="str">
        <f>VLOOKUP(D1305,[1]Hoja2!$A$2:$B$90,2,FALSE)</f>
        <v>LINA MARIA LONDOÑO VEGA</v>
      </c>
      <c r="G1305" s="43" t="s">
        <v>556</v>
      </c>
      <c r="H1305" s="56"/>
      <c r="I1305" s="56">
        <v>42384</v>
      </c>
      <c r="J1305" s="36">
        <v>42387</v>
      </c>
      <c r="K1305" s="39">
        <v>16018072</v>
      </c>
      <c r="L1305" s="57">
        <v>42415</v>
      </c>
      <c r="M1305" s="38"/>
      <c r="N1305" s="38" t="s">
        <v>729</v>
      </c>
      <c r="O1305" s="39" t="s">
        <v>339</v>
      </c>
      <c r="P1305" s="30">
        <f t="shared" si="71"/>
        <v>5</v>
      </c>
    </row>
    <row r="1306" spans="1:16" x14ac:dyDescent="0.25">
      <c r="A1306" s="55">
        <v>42382</v>
      </c>
      <c r="B1306" s="43">
        <v>6000879</v>
      </c>
      <c r="C1306" s="43" t="str">
        <f t="shared" si="72"/>
        <v>6</v>
      </c>
      <c r="D1306" s="43" t="s">
        <v>40</v>
      </c>
      <c r="E1306" s="43" t="str">
        <f t="shared" si="74"/>
        <v>CALI</v>
      </c>
      <c r="F1306" s="33" t="str">
        <f>VLOOKUP(D1306,[1]Hoja2!$A$2:$B$90,2,FALSE)</f>
        <v>DIANA SOFIA OSPINA TOBON</v>
      </c>
      <c r="G1306" s="43" t="s">
        <v>101</v>
      </c>
      <c r="H1306" s="56"/>
      <c r="I1306" s="56"/>
      <c r="J1306" s="36">
        <v>42384</v>
      </c>
      <c r="K1306" s="39">
        <v>16016066</v>
      </c>
      <c r="L1306" s="57">
        <v>42411</v>
      </c>
      <c r="M1306" s="38"/>
      <c r="N1306" s="38"/>
      <c r="O1306" s="39" t="s">
        <v>339</v>
      </c>
      <c r="P1306" s="30">
        <f t="shared" si="71"/>
        <v>2</v>
      </c>
    </row>
    <row r="1307" spans="1:16" x14ac:dyDescent="0.25">
      <c r="A1307" s="55">
        <v>42382</v>
      </c>
      <c r="B1307" s="43">
        <v>8001242</v>
      </c>
      <c r="C1307" s="43" t="str">
        <f t="shared" si="72"/>
        <v>8</v>
      </c>
      <c r="D1307" s="43" t="s">
        <v>13</v>
      </c>
      <c r="E1307" s="43" t="str">
        <f t="shared" si="74"/>
        <v>MEDELLIN</v>
      </c>
      <c r="F1307" s="33" t="str">
        <f>VLOOKUP(D1307,[1]Hoja2!$A$2:$B$90,2,FALSE)</f>
        <v>LINA MARIA LONDOÑO VEGA</v>
      </c>
      <c r="G1307" s="43" t="s">
        <v>471</v>
      </c>
      <c r="H1307" s="56"/>
      <c r="I1307" s="56"/>
      <c r="J1307" s="36">
        <v>42387</v>
      </c>
      <c r="K1307" s="39">
        <v>16018073</v>
      </c>
      <c r="L1307" s="57">
        <v>42415</v>
      </c>
      <c r="M1307" s="38"/>
      <c r="N1307" s="38" t="s">
        <v>730</v>
      </c>
      <c r="O1307" s="39" t="s">
        <v>339</v>
      </c>
      <c r="P1307" s="30">
        <f t="shared" si="71"/>
        <v>5</v>
      </c>
    </row>
    <row r="1308" spans="1:16" x14ac:dyDescent="0.25">
      <c r="A1308" s="55">
        <v>42383</v>
      </c>
      <c r="B1308" s="43">
        <v>8001233</v>
      </c>
      <c r="C1308" s="43" t="str">
        <f t="shared" si="72"/>
        <v>8</v>
      </c>
      <c r="D1308" s="43" t="s">
        <v>13</v>
      </c>
      <c r="E1308" s="43" t="str">
        <f t="shared" si="74"/>
        <v>MEDELLIN</v>
      </c>
      <c r="F1308" s="33" t="str">
        <f>VLOOKUP(D1308,[1]Hoja2!$A$2:$B$90,2,FALSE)</f>
        <v>LINA MARIA LONDOÑO VEGA</v>
      </c>
      <c r="G1308" s="43" t="s">
        <v>143</v>
      </c>
      <c r="H1308" s="56"/>
      <c r="I1308" s="56"/>
      <c r="J1308" s="36">
        <v>42384</v>
      </c>
      <c r="K1308" s="39">
        <v>16018068</v>
      </c>
      <c r="L1308" s="57">
        <v>42411</v>
      </c>
      <c r="M1308" s="38"/>
      <c r="N1308" s="38"/>
      <c r="O1308" s="39" t="s">
        <v>339</v>
      </c>
      <c r="P1308" s="30">
        <f t="shared" si="71"/>
        <v>1</v>
      </c>
    </row>
    <row r="1309" spans="1:16" x14ac:dyDescent="0.25">
      <c r="A1309" s="55">
        <v>42383</v>
      </c>
      <c r="B1309" s="43">
        <v>2583</v>
      </c>
      <c r="C1309" s="43" t="str">
        <f t="shared" si="72"/>
        <v>2</v>
      </c>
      <c r="D1309" s="43" t="s">
        <v>14</v>
      </c>
      <c r="E1309" s="43" t="str">
        <f t="shared" si="74"/>
        <v>BOGOTA</v>
      </c>
      <c r="F1309" s="33" t="str">
        <f>VLOOKUP(D1309,[1]Hoja2!$A$2:$B$90,2,FALSE)</f>
        <v>BEATRIZ BAIN</v>
      </c>
      <c r="G1309" s="43" t="s">
        <v>188</v>
      </c>
      <c r="H1309" s="56"/>
      <c r="I1309" s="56"/>
      <c r="J1309" s="36">
        <v>42384</v>
      </c>
      <c r="K1309" s="39">
        <v>16010069</v>
      </c>
      <c r="L1309" s="57">
        <v>42411</v>
      </c>
      <c r="M1309" s="38"/>
      <c r="N1309" s="38"/>
      <c r="O1309" s="39" t="s">
        <v>339</v>
      </c>
      <c r="P1309" s="30">
        <f t="shared" si="71"/>
        <v>1</v>
      </c>
    </row>
    <row r="1310" spans="1:16" x14ac:dyDescent="0.25">
      <c r="A1310" s="55">
        <v>42383</v>
      </c>
      <c r="B1310" s="43">
        <v>2603</v>
      </c>
      <c r="C1310" s="43" t="str">
        <f t="shared" si="72"/>
        <v>2</v>
      </c>
      <c r="D1310" s="43" t="s">
        <v>12</v>
      </c>
      <c r="E1310" s="43" t="str">
        <f t="shared" si="74"/>
        <v>BOGOTA</v>
      </c>
      <c r="F1310" s="33" t="str">
        <f>VLOOKUP(D1310,[1]Hoja2!$A$2:$B$90,2,FALSE)</f>
        <v>NORMA ROCIO GOMEZ</v>
      </c>
      <c r="G1310" s="43" t="s">
        <v>731</v>
      </c>
      <c r="H1310" s="56">
        <v>42384</v>
      </c>
      <c r="I1310" s="56">
        <v>42387</v>
      </c>
      <c r="J1310" s="36">
        <v>42388</v>
      </c>
      <c r="K1310" s="39">
        <v>16010078</v>
      </c>
      <c r="L1310" s="57">
        <v>42426</v>
      </c>
      <c r="M1310" s="38"/>
      <c r="N1310" s="38" t="s">
        <v>732</v>
      </c>
      <c r="O1310" s="39" t="s">
        <v>339</v>
      </c>
      <c r="P1310" s="30">
        <f t="shared" si="71"/>
        <v>5</v>
      </c>
    </row>
    <row r="1311" spans="1:16" x14ac:dyDescent="0.25">
      <c r="A1311" s="55">
        <v>42383</v>
      </c>
      <c r="B1311" s="43">
        <v>2611</v>
      </c>
      <c r="C1311" s="43" t="str">
        <f t="shared" si="72"/>
        <v>2</v>
      </c>
      <c r="D1311" s="43" t="s">
        <v>29</v>
      </c>
      <c r="E1311" s="43" t="str">
        <f t="shared" si="74"/>
        <v>BOGOTA</v>
      </c>
      <c r="F1311" s="33" t="str">
        <f>VLOOKUP(D1311,[1]Hoja2!$A$2:$B$90,2,FALSE)</f>
        <v>MARINA DIAZ</v>
      </c>
      <c r="G1311" s="43" t="s">
        <v>535</v>
      </c>
      <c r="H1311" s="56"/>
      <c r="I1311" s="56"/>
      <c r="J1311" s="36">
        <v>42387</v>
      </c>
      <c r="K1311" s="39">
        <v>16010074</v>
      </c>
      <c r="L1311" s="57">
        <v>42426</v>
      </c>
      <c r="M1311" s="38"/>
      <c r="N1311" s="38" t="s">
        <v>733</v>
      </c>
      <c r="O1311" s="39" t="s">
        <v>339</v>
      </c>
      <c r="P1311" s="30">
        <f t="shared" si="71"/>
        <v>4</v>
      </c>
    </row>
    <row r="1312" spans="1:16" x14ac:dyDescent="0.25">
      <c r="A1312" s="55">
        <v>42384</v>
      </c>
      <c r="B1312" s="43">
        <v>2598</v>
      </c>
      <c r="C1312" s="43" t="str">
        <f t="shared" si="72"/>
        <v>2</v>
      </c>
      <c r="D1312" s="43" t="s">
        <v>12</v>
      </c>
      <c r="E1312" s="43" t="str">
        <f t="shared" si="74"/>
        <v>BOGOTA</v>
      </c>
      <c r="F1312" s="33" t="str">
        <f>VLOOKUP(D1312,[1]Hoja2!$A$2:$B$90,2,FALSE)</f>
        <v>NORMA ROCIO GOMEZ</v>
      </c>
      <c r="G1312" s="43" t="s">
        <v>734</v>
      </c>
      <c r="H1312" s="56"/>
      <c r="I1312" s="56"/>
      <c r="J1312" s="36">
        <v>42389</v>
      </c>
      <c r="K1312" s="39">
        <v>16010079</v>
      </c>
      <c r="L1312" s="57">
        <v>42416</v>
      </c>
      <c r="M1312" s="38"/>
      <c r="N1312" s="38" t="s">
        <v>442</v>
      </c>
      <c r="O1312" s="39" t="s">
        <v>339</v>
      </c>
      <c r="P1312" s="30">
        <f t="shared" si="71"/>
        <v>5</v>
      </c>
    </row>
    <row r="1313" spans="1:16" x14ac:dyDescent="0.25">
      <c r="A1313" s="55">
        <v>42384</v>
      </c>
      <c r="B1313" s="43">
        <v>2599</v>
      </c>
      <c r="C1313" s="43" t="str">
        <f t="shared" si="72"/>
        <v>2</v>
      </c>
      <c r="D1313" s="43" t="s">
        <v>12</v>
      </c>
      <c r="E1313" s="43" t="str">
        <f t="shared" si="74"/>
        <v>BOGOTA</v>
      </c>
      <c r="F1313" s="33" t="str">
        <f>VLOOKUP(D1313,[1]Hoja2!$A$2:$B$90,2,FALSE)</f>
        <v>NORMA ROCIO GOMEZ</v>
      </c>
      <c r="G1313" s="43" t="s">
        <v>735</v>
      </c>
      <c r="H1313" s="56"/>
      <c r="I1313" s="56"/>
      <c r="J1313" s="36">
        <v>42389</v>
      </c>
      <c r="K1313" s="39">
        <v>16010082</v>
      </c>
      <c r="L1313" s="57">
        <v>42426</v>
      </c>
      <c r="M1313" s="38"/>
      <c r="N1313" s="38" t="s">
        <v>442</v>
      </c>
      <c r="O1313" s="39" t="s">
        <v>364</v>
      </c>
      <c r="P1313" s="30">
        <f t="shared" si="71"/>
        <v>5</v>
      </c>
    </row>
    <row r="1314" spans="1:16" x14ac:dyDescent="0.25">
      <c r="A1314" s="55">
        <v>42384</v>
      </c>
      <c r="B1314" s="43">
        <v>2604</v>
      </c>
      <c r="C1314" s="43" t="str">
        <f t="shared" si="72"/>
        <v>2</v>
      </c>
      <c r="D1314" s="43" t="s">
        <v>12</v>
      </c>
      <c r="E1314" s="43" t="str">
        <f t="shared" si="74"/>
        <v>BOGOTA</v>
      </c>
      <c r="F1314" s="33" t="str">
        <f>VLOOKUP(D1314,[1]Hoja2!$A$2:$B$90,2,FALSE)</f>
        <v>NORMA ROCIO GOMEZ</v>
      </c>
      <c r="G1314" s="43" t="s">
        <v>736</v>
      </c>
      <c r="H1314" s="56"/>
      <c r="I1314" s="56"/>
      <c r="J1314" s="36">
        <v>42389</v>
      </c>
      <c r="K1314" s="39">
        <v>16010080</v>
      </c>
      <c r="L1314" s="57">
        <v>42416</v>
      </c>
      <c r="M1314" s="38"/>
      <c r="N1314" s="38" t="s">
        <v>442</v>
      </c>
      <c r="O1314" s="39" t="s">
        <v>339</v>
      </c>
      <c r="P1314" s="30">
        <f t="shared" si="71"/>
        <v>5</v>
      </c>
    </row>
    <row r="1315" spans="1:16" x14ac:dyDescent="0.25">
      <c r="A1315" s="55">
        <v>42384</v>
      </c>
      <c r="B1315" s="43">
        <v>2616</v>
      </c>
      <c r="C1315" s="43" t="str">
        <f t="shared" si="72"/>
        <v>2</v>
      </c>
      <c r="D1315" s="43" t="s">
        <v>50</v>
      </c>
      <c r="E1315" s="43" t="str">
        <f t="shared" si="74"/>
        <v>BOGOTA</v>
      </c>
      <c r="F1315" s="33" t="str">
        <f>VLOOKUP(D1315,[1]Hoja2!$A$2:$B$90,2,FALSE)</f>
        <v>DIANA PAOLA GOMEZ MARTINEZ</v>
      </c>
      <c r="G1315" s="43" t="s">
        <v>721</v>
      </c>
      <c r="H1315" s="56"/>
      <c r="I1315" s="56"/>
      <c r="J1315" s="36">
        <v>42387</v>
      </c>
      <c r="K1315" s="39">
        <v>16010075</v>
      </c>
      <c r="L1315" s="57">
        <v>42426</v>
      </c>
      <c r="M1315" s="38"/>
      <c r="N1315" s="38" t="s">
        <v>442</v>
      </c>
      <c r="O1315" s="39" t="s">
        <v>339</v>
      </c>
      <c r="P1315" s="30">
        <f t="shared" si="71"/>
        <v>3</v>
      </c>
    </row>
    <row r="1316" spans="1:16" x14ac:dyDescent="0.25">
      <c r="A1316" s="55">
        <v>42384</v>
      </c>
      <c r="B1316" s="43">
        <v>6000880</v>
      </c>
      <c r="C1316" s="43" t="str">
        <f t="shared" si="72"/>
        <v>6</v>
      </c>
      <c r="D1316" s="43" t="s">
        <v>43</v>
      </c>
      <c r="E1316" s="43" t="str">
        <f t="shared" si="74"/>
        <v>CALI</v>
      </c>
      <c r="F1316" s="33" t="str">
        <f>VLOOKUP(D1316,[1]Hoja2!$A$2:$B$90,2,FALSE)</f>
        <v>JANETH SERNA CORTES</v>
      </c>
      <c r="G1316" s="43" t="s">
        <v>674</v>
      </c>
      <c r="H1316" s="56"/>
      <c r="I1316" s="56"/>
      <c r="J1316" s="36">
        <v>42387</v>
      </c>
      <c r="K1316" s="39">
        <v>16016071</v>
      </c>
      <c r="L1316" s="57">
        <v>42415</v>
      </c>
      <c r="M1316" s="38"/>
      <c r="N1316" s="38" t="s">
        <v>442</v>
      </c>
      <c r="O1316" s="39" t="s">
        <v>339</v>
      </c>
      <c r="P1316" s="30">
        <f t="shared" si="71"/>
        <v>3</v>
      </c>
    </row>
    <row r="1317" spans="1:16" x14ac:dyDescent="0.25">
      <c r="A1317" s="55">
        <v>42387</v>
      </c>
      <c r="B1317" s="43">
        <v>6000885</v>
      </c>
      <c r="C1317" s="43" t="str">
        <f t="shared" si="72"/>
        <v>6</v>
      </c>
      <c r="D1317" s="43" t="s">
        <v>40</v>
      </c>
      <c r="E1317" s="43" t="str">
        <f t="shared" si="74"/>
        <v>CALI</v>
      </c>
      <c r="F1317" s="33" t="str">
        <f>VLOOKUP(D1317,[1]Hoja2!$A$2:$B$90,2,FALSE)</f>
        <v>DIANA SOFIA OSPINA TOBON</v>
      </c>
      <c r="G1317" s="43" t="s">
        <v>101</v>
      </c>
      <c r="H1317" s="56"/>
      <c r="I1317" s="56"/>
      <c r="J1317" s="36">
        <v>42389</v>
      </c>
      <c r="K1317" s="39">
        <v>16016083</v>
      </c>
      <c r="L1317" s="57">
        <v>42416</v>
      </c>
      <c r="M1317" s="38"/>
      <c r="N1317" s="38"/>
      <c r="O1317" s="39" t="s">
        <v>339</v>
      </c>
      <c r="P1317" s="30">
        <f t="shared" si="71"/>
        <v>2</v>
      </c>
    </row>
    <row r="1318" spans="1:16" x14ac:dyDescent="0.25">
      <c r="A1318" s="55">
        <v>42387</v>
      </c>
      <c r="B1318" s="43">
        <v>8001217</v>
      </c>
      <c r="C1318" s="43" t="str">
        <f t="shared" si="72"/>
        <v>8</v>
      </c>
      <c r="D1318" s="43" t="s">
        <v>13</v>
      </c>
      <c r="E1318" s="43" t="str">
        <f t="shared" si="74"/>
        <v>MEDELLIN</v>
      </c>
      <c r="F1318" s="33" t="str">
        <f>VLOOKUP(D1318,[1]Hoja2!$A$2:$B$90,2,FALSE)</f>
        <v>LINA MARIA LONDOÑO VEGA</v>
      </c>
      <c r="G1318" s="43" t="s">
        <v>455</v>
      </c>
      <c r="H1318" s="56"/>
      <c r="I1318" s="56"/>
      <c r="J1318" s="36">
        <v>42389</v>
      </c>
      <c r="K1318" s="39">
        <v>16018084</v>
      </c>
      <c r="L1318" s="57">
        <v>42401</v>
      </c>
      <c r="M1318" s="38"/>
      <c r="N1318" s="38"/>
      <c r="O1318" s="39" t="s">
        <v>339</v>
      </c>
      <c r="P1318" s="30">
        <f t="shared" si="71"/>
        <v>2</v>
      </c>
    </row>
    <row r="1319" spans="1:16" x14ac:dyDescent="0.25">
      <c r="A1319" s="55">
        <v>42387</v>
      </c>
      <c r="B1319" s="43">
        <v>8001219</v>
      </c>
      <c r="C1319" s="43" t="str">
        <f t="shared" si="72"/>
        <v>8</v>
      </c>
      <c r="D1319" s="43" t="s">
        <v>13</v>
      </c>
      <c r="E1319" s="43" t="str">
        <f t="shared" si="74"/>
        <v>MEDELLIN</v>
      </c>
      <c r="F1319" s="33" t="str">
        <f>VLOOKUP(D1319,[1]Hoja2!$A$2:$B$90,2,FALSE)</f>
        <v>LINA MARIA LONDOÑO VEGA</v>
      </c>
      <c r="G1319" s="43" t="s">
        <v>455</v>
      </c>
      <c r="H1319" s="56"/>
      <c r="I1319" s="56"/>
      <c r="J1319" s="36">
        <v>42389</v>
      </c>
      <c r="K1319" s="39">
        <v>16018087</v>
      </c>
      <c r="L1319" s="57">
        <v>42401</v>
      </c>
      <c r="M1319" s="38"/>
      <c r="N1319" s="38"/>
      <c r="O1319" s="39" t="s">
        <v>364</v>
      </c>
      <c r="P1319" s="30">
        <f t="shared" si="71"/>
        <v>2</v>
      </c>
    </row>
    <row r="1320" spans="1:16" x14ac:dyDescent="0.25">
      <c r="A1320" s="55">
        <v>42387</v>
      </c>
      <c r="B1320" s="43">
        <v>8001218</v>
      </c>
      <c r="C1320" s="43" t="str">
        <f t="shared" si="72"/>
        <v>8</v>
      </c>
      <c r="D1320" s="43" t="s">
        <v>13</v>
      </c>
      <c r="E1320" s="43" t="str">
        <f t="shared" si="74"/>
        <v>MEDELLIN</v>
      </c>
      <c r="F1320" s="33" t="str">
        <f>VLOOKUP(D1320,[1]Hoja2!$A$2:$B$90,2,FALSE)</f>
        <v>LINA MARIA LONDOÑO VEGA</v>
      </c>
      <c r="G1320" s="43" t="s">
        <v>455</v>
      </c>
      <c r="H1320" s="56"/>
      <c r="I1320" s="56"/>
      <c r="J1320" s="36">
        <v>42389</v>
      </c>
      <c r="K1320" s="39">
        <v>16018085</v>
      </c>
      <c r="L1320" s="57">
        <v>42401</v>
      </c>
      <c r="M1320" s="38"/>
      <c r="N1320" s="38"/>
      <c r="O1320" s="39" t="s">
        <v>364</v>
      </c>
      <c r="P1320" s="30">
        <f t="shared" si="71"/>
        <v>2</v>
      </c>
    </row>
    <row r="1321" spans="1:16" x14ac:dyDescent="0.25">
      <c r="A1321" s="55">
        <v>42387</v>
      </c>
      <c r="B1321" s="43">
        <v>2613</v>
      </c>
      <c r="C1321" s="43" t="str">
        <f t="shared" si="72"/>
        <v>2</v>
      </c>
      <c r="D1321" s="43" t="s">
        <v>61</v>
      </c>
      <c r="E1321" s="43" t="str">
        <f t="shared" si="74"/>
        <v>BOGOTA</v>
      </c>
      <c r="F1321" s="33" t="str">
        <f>VLOOKUP(D1321,[1]Hoja2!$A$2:$B$90,2,FALSE)</f>
        <v>CLEMENCIA ISABEL RODRIGUEZ DIAZ</v>
      </c>
      <c r="G1321" s="43" t="s">
        <v>705</v>
      </c>
      <c r="H1321" s="56"/>
      <c r="I1321" s="56"/>
      <c r="J1321" s="36">
        <v>42387</v>
      </c>
      <c r="K1321" s="39">
        <v>16010076</v>
      </c>
      <c r="L1321" s="57">
        <v>42398</v>
      </c>
      <c r="M1321" s="38"/>
      <c r="N1321" s="38"/>
      <c r="O1321" s="39" t="s">
        <v>339</v>
      </c>
      <c r="P1321" s="30">
        <f t="shared" si="71"/>
        <v>0</v>
      </c>
    </row>
    <row r="1322" spans="1:16" x14ac:dyDescent="0.25">
      <c r="A1322" s="55">
        <v>42387</v>
      </c>
      <c r="B1322" s="43">
        <v>6000886</v>
      </c>
      <c r="C1322" s="43" t="str">
        <f t="shared" si="72"/>
        <v>6</v>
      </c>
      <c r="D1322" s="43" t="s">
        <v>43</v>
      </c>
      <c r="E1322" s="43" t="str">
        <f t="shared" si="74"/>
        <v>CALI</v>
      </c>
      <c r="F1322" s="33" t="str">
        <f>VLOOKUP(D1322,[1]Hoja2!$A$2:$B$90,2,FALSE)</f>
        <v>JANETH SERNA CORTES</v>
      </c>
      <c r="G1322" s="43" t="s">
        <v>674</v>
      </c>
      <c r="H1322" s="56"/>
      <c r="I1322" s="56"/>
      <c r="J1322" s="36">
        <v>42389</v>
      </c>
      <c r="K1322" s="39">
        <v>16016086</v>
      </c>
      <c r="L1322" s="57">
        <v>42416</v>
      </c>
      <c r="M1322" s="38"/>
      <c r="N1322" s="38"/>
      <c r="O1322" s="39" t="s">
        <v>339</v>
      </c>
      <c r="P1322" s="30">
        <f t="shared" si="71"/>
        <v>2</v>
      </c>
    </row>
    <row r="1323" spans="1:16" ht="30" x14ac:dyDescent="0.25">
      <c r="A1323" s="55">
        <v>42387</v>
      </c>
      <c r="B1323" s="43">
        <v>2619</v>
      </c>
      <c r="C1323" s="43" t="str">
        <f t="shared" si="72"/>
        <v>2</v>
      </c>
      <c r="D1323" s="43" t="s">
        <v>425</v>
      </c>
      <c r="E1323" s="43" t="str">
        <f t="shared" si="74"/>
        <v>BOGOTA</v>
      </c>
      <c r="F1323" s="33" t="str">
        <f>VLOOKUP(D1323,[1]Hoja2!$A$2:$B$90,2,FALSE)</f>
        <v>ANNA  CRISTINA MEJIA</v>
      </c>
      <c r="G1323" s="43" t="s">
        <v>475</v>
      </c>
      <c r="H1323" s="56"/>
      <c r="I1323" s="56"/>
      <c r="J1323" s="36">
        <v>42388</v>
      </c>
      <c r="K1323" s="39">
        <v>16010077</v>
      </c>
      <c r="L1323" s="57">
        <v>42409</v>
      </c>
      <c r="M1323" s="38"/>
      <c r="N1323" s="38"/>
      <c r="O1323" s="39" t="s">
        <v>339</v>
      </c>
      <c r="P1323" s="30">
        <f t="shared" si="71"/>
        <v>1</v>
      </c>
    </row>
    <row r="1324" spans="1:16" x14ac:dyDescent="0.25">
      <c r="A1324" s="55">
        <v>42388</v>
      </c>
      <c r="B1324" s="43">
        <v>2565</v>
      </c>
      <c r="C1324" s="43" t="str">
        <f t="shared" si="72"/>
        <v>2</v>
      </c>
      <c r="D1324" s="43" t="s">
        <v>52</v>
      </c>
      <c r="E1324" s="43" t="str">
        <f t="shared" si="74"/>
        <v>BOGOTA</v>
      </c>
      <c r="F1324" s="33" t="str">
        <f>VLOOKUP(D1324,[1]Hoja2!$A$2:$B$90,2,FALSE)</f>
        <v>GUILLERMO ARIZA</v>
      </c>
      <c r="G1324" s="43" t="s">
        <v>644</v>
      </c>
      <c r="H1324" s="56"/>
      <c r="I1324" s="56"/>
      <c r="J1324" s="36">
        <v>42389</v>
      </c>
      <c r="K1324" s="39">
        <v>16010088</v>
      </c>
      <c r="L1324" s="57">
        <v>42416</v>
      </c>
      <c r="M1324" s="38"/>
      <c r="N1324" s="38"/>
      <c r="O1324" s="39" t="s">
        <v>364</v>
      </c>
      <c r="P1324" s="30">
        <f t="shared" si="71"/>
        <v>1</v>
      </c>
    </row>
    <row r="1325" spans="1:16" x14ac:dyDescent="0.25">
      <c r="A1325" s="55">
        <v>42388</v>
      </c>
      <c r="B1325" s="43">
        <v>2617</v>
      </c>
      <c r="C1325" s="43" t="str">
        <f t="shared" si="72"/>
        <v>2</v>
      </c>
      <c r="D1325" s="43" t="s">
        <v>37</v>
      </c>
      <c r="E1325" s="43" t="str">
        <f t="shared" si="74"/>
        <v>BOGOTA</v>
      </c>
      <c r="F1325" s="33" t="str">
        <f>VLOOKUP(D1325,[1]Hoja2!$A$2:$B$90,2,FALSE)</f>
        <v>SANDRA DAZA</v>
      </c>
      <c r="G1325" s="43" t="s">
        <v>329</v>
      </c>
      <c r="H1325" s="56"/>
      <c r="I1325" s="56"/>
      <c r="J1325" s="36">
        <v>42390</v>
      </c>
      <c r="K1325" s="39">
        <v>16010089</v>
      </c>
      <c r="L1325" s="57">
        <v>42418</v>
      </c>
      <c r="M1325" s="38"/>
      <c r="N1325" s="38"/>
      <c r="O1325" s="39" t="s">
        <v>339</v>
      </c>
      <c r="P1325" s="30">
        <f t="shared" si="71"/>
        <v>2</v>
      </c>
    </row>
    <row r="1326" spans="1:16" x14ac:dyDescent="0.25">
      <c r="A1326" s="55">
        <v>42389</v>
      </c>
      <c r="B1326" s="43">
        <v>2607</v>
      </c>
      <c r="C1326" s="43" t="str">
        <f t="shared" si="72"/>
        <v>2</v>
      </c>
      <c r="D1326" s="43" t="s">
        <v>29</v>
      </c>
      <c r="E1326" s="43" t="str">
        <f t="shared" si="74"/>
        <v>BOGOTA</v>
      </c>
      <c r="F1326" s="33" t="str">
        <f>VLOOKUP(D1326,[1]Hoja2!$A$2:$B$90,2,FALSE)</f>
        <v>MARINA DIAZ</v>
      </c>
      <c r="G1326" s="43" t="s">
        <v>671</v>
      </c>
      <c r="H1326" s="56"/>
      <c r="I1326" s="56"/>
      <c r="J1326" s="36">
        <v>42390</v>
      </c>
      <c r="K1326" s="39">
        <v>16010094</v>
      </c>
      <c r="L1326" s="57">
        <v>42418</v>
      </c>
      <c r="M1326" s="38"/>
      <c r="N1326" s="38"/>
      <c r="O1326" s="39" t="s">
        <v>364</v>
      </c>
      <c r="P1326" s="30">
        <f t="shared" si="71"/>
        <v>1</v>
      </c>
    </row>
    <row r="1327" spans="1:16" x14ac:dyDescent="0.25">
      <c r="A1327" s="55">
        <v>42389</v>
      </c>
      <c r="B1327" s="43">
        <v>2627</v>
      </c>
      <c r="C1327" s="43" t="str">
        <f t="shared" si="72"/>
        <v>2</v>
      </c>
      <c r="D1327" s="43" t="s">
        <v>56</v>
      </c>
      <c r="E1327" s="43" t="s">
        <v>94</v>
      </c>
      <c r="F1327" s="33" t="str">
        <f>VLOOKUP(D1327,[1]Hoja2!$A$2:$B$90,2,FALSE)</f>
        <v>ASTRID MOLINA</v>
      </c>
      <c r="G1327" s="43" t="s">
        <v>737</v>
      </c>
      <c r="H1327" s="56"/>
      <c r="I1327" s="56"/>
      <c r="J1327" s="36">
        <v>42390</v>
      </c>
      <c r="K1327" s="39">
        <v>16014090</v>
      </c>
      <c r="L1327" s="57">
        <v>42401</v>
      </c>
      <c r="M1327" s="38"/>
      <c r="N1327" s="38"/>
      <c r="O1327" s="39" t="s">
        <v>339</v>
      </c>
      <c r="P1327" s="30">
        <f t="shared" si="71"/>
        <v>1</v>
      </c>
    </row>
    <row r="1328" spans="1:16" x14ac:dyDescent="0.25">
      <c r="A1328" s="55">
        <v>42389</v>
      </c>
      <c r="B1328" s="43">
        <v>2605</v>
      </c>
      <c r="C1328" s="43" t="str">
        <f t="shared" si="72"/>
        <v>2</v>
      </c>
      <c r="D1328" s="43" t="s">
        <v>56</v>
      </c>
      <c r="E1328" s="43" t="s">
        <v>94</v>
      </c>
      <c r="F1328" s="33" t="str">
        <f>VLOOKUP(D1328,[1]Hoja2!$A$2:$B$90,2,FALSE)</f>
        <v>ASTRID MOLINA</v>
      </c>
      <c r="G1328" s="43" t="s">
        <v>738</v>
      </c>
      <c r="H1328" s="56"/>
      <c r="I1328" s="56"/>
      <c r="J1328" s="36">
        <v>42390</v>
      </c>
      <c r="K1328" s="39">
        <v>16014093</v>
      </c>
      <c r="L1328" s="57">
        <v>42416</v>
      </c>
      <c r="M1328" s="38"/>
      <c r="N1328" s="38"/>
      <c r="O1328" s="39" t="s">
        <v>339</v>
      </c>
      <c r="P1328" s="30">
        <f t="shared" si="71"/>
        <v>1</v>
      </c>
    </row>
    <row r="1329" spans="1:16" x14ac:dyDescent="0.25">
      <c r="A1329" s="55">
        <v>42389</v>
      </c>
      <c r="B1329" s="43">
        <v>8001248</v>
      </c>
      <c r="C1329" s="43" t="str">
        <f t="shared" si="72"/>
        <v>8</v>
      </c>
      <c r="D1329" s="43" t="s">
        <v>13</v>
      </c>
      <c r="E1329" s="43" t="str">
        <f>IF(C1329="2",$M$3,IF(C1329="6",$M$4,IF(C1329="8",$M$5,"")))</f>
        <v>MEDELLIN</v>
      </c>
      <c r="F1329" s="33" t="str">
        <f>VLOOKUP(D1329,[1]Hoja2!$A$2:$B$90,2,FALSE)</f>
        <v>LINA MARIA LONDOÑO VEGA</v>
      </c>
      <c r="G1329" s="43" t="s">
        <v>739</v>
      </c>
      <c r="H1329" s="56"/>
      <c r="I1329" s="56"/>
      <c r="J1329" s="36">
        <v>42390</v>
      </c>
      <c r="K1329" s="39">
        <v>16018091</v>
      </c>
      <c r="L1329" s="57">
        <v>42418</v>
      </c>
      <c r="M1329" s="38"/>
      <c r="N1329" s="38"/>
      <c r="O1329" s="39" t="s">
        <v>339</v>
      </c>
      <c r="P1329" s="30">
        <f t="shared" si="71"/>
        <v>1</v>
      </c>
    </row>
    <row r="1330" spans="1:16" x14ac:dyDescent="0.25">
      <c r="A1330" s="55">
        <v>42389</v>
      </c>
      <c r="B1330" s="43">
        <v>8001247</v>
      </c>
      <c r="C1330" s="43" t="str">
        <f t="shared" si="72"/>
        <v>8</v>
      </c>
      <c r="D1330" s="43" t="s">
        <v>13</v>
      </c>
      <c r="E1330" s="43" t="str">
        <f>IF(C1330="2",$M$3,IF(C1330="6",$M$4,IF(C1330="8",$M$5,"")))</f>
        <v>MEDELLIN</v>
      </c>
      <c r="F1330" s="33" t="str">
        <f>VLOOKUP(D1330,[1]Hoja2!$A$2:$B$90,2,FALSE)</f>
        <v>LINA MARIA LONDOÑO VEGA</v>
      </c>
      <c r="G1330" s="43" t="s">
        <v>740</v>
      </c>
      <c r="H1330" s="56"/>
      <c r="I1330" s="56"/>
      <c r="J1330" s="36">
        <v>42390</v>
      </c>
      <c r="K1330" s="39">
        <v>16018092</v>
      </c>
      <c r="L1330" s="57">
        <v>42418</v>
      </c>
      <c r="M1330" s="38"/>
      <c r="N1330" s="38"/>
      <c r="O1330" s="39" t="s">
        <v>364</v>
      </c>
      <c r="P1330" s="30">
        <f t="shared" si="71"/>
        <v>1</v>
      </c>
    </row>
    <row r="1331" spans="1:16" x14ac:dyDescent="0.25">
      <c r="A1331" s="55">
        <v>42390</v>
      </c>
      <c r="B1331" s="43">
        <v>1000012</v>
      </c>
      <c r="C1331" s="43" t="str">
        <f t="shared" si="72"/>
        <v>1</v>
      </c>
      <c r="D1331" s="43" t="s">
        <v>35</v>
      </c>
      <c r="E1331" s="43" t="s">
        <v>90</v>
      </c>
      <c r="F1331" s="33" t="str">
        <f>VLOOKUP(D1331,[1]Hoja2!$A$2:$B$90,2,FALSE)</f>
        <v>JAVIER RAMIREZ</v>
      </c>
      <c r="G1331" s="43" t="s">
        <v>741</v>
      </c>
      <c r="H1331" s="56"/>
      <c r="I1331" s="56"/>
      <c r="J1331" s="36">
        <v>42391</v>
      </c>
      <c r="K1331" s="39">
        <v>16010097</v>
      </c>
      <c r="L1331" s="57">
        <v>42418</v>
      </c>
      <c r="M1331" s="38"/>
      <c r="N1331" s="38"/>
      <c r="O1331" s="39" t="s">
        <v>339</v>
      </c>
      <c r="P1331" s="30">
        <f t="shared" si="71"/>
        <v>1</v>
      </c>
    </row>
    <row r="1332" spans="1:16" x14ac:dyDescent="0.25">
      <c r="A1332" s="55">
        <v>42390</v>
      </c>
      <c r="B1332" s="43">
        <v>6000888</v>
      </c>
      <c r="C1332" s="43" t="str">
        <f t="shared" si="72"/>
        <v>6</v>
      </c>
      <c r="D1332" s="43" t="s">
        <v>40</v>
      </c>
      <c r="E1332" s="43" t="str">
        <f>IF(C1332="2",$M$3,IF(C1332="6",$M$4,IF(C1332="8",$M$5,"")))</f>
        <v>CALI</v>
      </c>
      <c r="F1332" s="33" t="str">
        <f>VLOOKUP(D1332,[1]Hoja2!$A$2:$B$90,2,FALSE)</f>
        <v>DIANA SOFIA OSPINA TOBON</v>
      </c>
      <c r="G1332" s="43" t="s">
        <v>101</v>
      </c>
      <c r="H1332" s="56"/>
      <c r="I1332" s="56"/>
      <c r="J1332" s="36">
        <v>42390</v>
      </c>
      <c r="K1332" s="39">
        <v>16016095</v>
      </c>
      <c r="L1332" s="57">
        <v>42418</v>
      </c>
      <c r="M1332" s="38"/>
      <c r="N1332" s="38"/>
      <c r="O1332" s="39" t="s">
        <v>364</v>
      </c>
      <c r="P1332" s="30">
        <f t="shared" ref="P1332:P1395" si="75">J1332-A1332</f>
        <v>0</v>
      </c>
    </row>
    <row r="1333" spans="1:16" x14ac:dyDescent="0.25">
      <c r="A1333" s="55">
        <v>42390</v>
      </c>
      <c r="B1333" s="43">
        <v>1000044</v>
      </c>
      <c r="C1333" s="43" t="str">
        <f t="shared" si="72"/>
        <v>1</v>
      </c>
      <c r="D1333" s="43" t="s">
        <v>35</v>
      </c>
      <c r="E1333" s="43" t="s">
        <v>90</v>
      </c>
      <c r="F1333" s="33" t="str">
        <f>VLOOKUP(D1333,[1]Hoja2!$A$2:$B$90,2,FALSE)</f>
        <v>JAVIER RAMIREZ</v>
      </c>
      <c r="G1333" s="43" t="s">
        <v>742</v>
      </c>
      <c r="H1333" s="56"/>
      <c r="I1333" s="56">
        <v>42394</v>
      </c>
      <c r="J1333" s="36">
        <v>42394</v>
      </c>
      <c r="K1333" s="39">
        <v>16010107</v>
      </c>
      <c r="L1333" s="57">
        <v>42422</v>
      </c>
      <c r="M1333" s="38"/>
      <c r="N1333" s="38" t="s">
        <v>743</v>
      </c>
      <c r="O1333" s="39" t="s">
        <v>339</v>
      </c>
      <c r="P1333" s="30">
        <f t="shared" si="75"/>
        <v>4</v>
      </c>
    </row>
    <row r="1334" spans="1:16" x14ac:dyDescent="0.25">
      <c r="A1334" s="55">
        <v>42391</v>
      </c>
      <c r="B1334" s="43">
        <v>2641</v>
      </c>
      <c r="C1334" s="43" t="str">
        <f t="shared" si="72"/>
        <v>2</v>
      </c>
      <c r="D1334" s="43" t="s">
        <v>54</v>
      </c>
      <c r="E1334" s="43" t="str">
        <f t="shared" ref="E1334:E1348" si="76">IF(C1334="2",$M$3,IF(C1334="6",$M$4,IF(C1334="8",$M$5,"")))</f>
        <v>BOGOTA</v>
      </c>
      <c r="F1334" s="33" t="str">
        <f>VLOOKUP(D1334,[1]Hoja2!$A$2:$B$90,2,FALSE)</f>
        <v>LUISA FERNANDA MUNÉVAR MORA</v>
      </c>
      <c r="G1334" s="43" t="s">
        <v>699</v>
      </c>
      <c r="H1334" s="56"/>
      <c r="I1334" s="56"/>
      <c r="J1334" s="36">
        <v>42394</v>
      </c>
      <c r="K1334" s="39">
        <v>16010103</v>
      </c>
      <c r="L1334" s="57">
        <v>42422</v>
      </c>
      <c r="M1334" s="38"/>
      <c r="N1334" s="38" t="s">
        <v>442</v>
      </c>
      <c r="O1334" s="39" t="s">
        <v>339</v>
      </c>
      <c r="P1334" s="30">
        <f t="shared" si="75"/>
        <v>3</v>
      </c>
    </row>
    <row r="1335" spans="1:16" x14ac:dyDescent="0.25">
      <c r="A1335" s="55">
        <v>42391</v>
      </c>
      <c r="B1335" s="43">
        <v>2642</v>
      </c>
      <c r="C1335" s="43" t="str">
        <f t="shared" si="72"/>
        <v>2</v>
      </c>
      <c r="D1335" s="43" t="s">
        <v>47</v>
      </c>
      <c r="E1335" s="43" t="str">
        <f t="shared" si="76"/>
        <v>BOGOTA</v>
      </c>
      <c r="F1335" s="33" t="str">
        <f>VLOOKUP(D1335,[1]Hoja2!$A$2:$B$90,2,FALSE)</f>
        <v>DIANA MARCELA PRIETO</v>
      </c>
      <c r="G1335" s="43" t="s">
        <v>696</v>
      </c>
      <c r="H1335" s="56"/>
      <c r="I1335" s="56"/>
      <c r="J1335" s="36">
        <v>42391</v>
      </c>
      <c r="K1335" s="39">
        <v>16010101</v>
      </c>
      <c r="L1335" s="57">
        <v>42418</v>
      </c>
      <c r="M1335" s="38"/>
      <c r="N1335" s="38"/>
      <c r="O1335" s="39" t="s">
        <v>364</v>
      </c>
      <c r="P1335" s="30">
        <f t="shared" si="75"/>
        <v>0</v>
      </c>
    </row>
    <row r="1336" spans="1:16" x14ac:dyDescent="0.25">
      <c r="A1336" s="55">
        <v>42391</v>
      </c>
      <c r="B1336" s="43">
        <v>2629</v>
      </c>
      <c r="C1336" s="43" t="str">
        <f t="shared" si="72"/>
        <v>2</v>
      </c>
      <c r="D1336" s="43" t="s">
        <v>12</v>
      </c>
      <c r="E1336" s="43" t="str">
        <f t="shared" si="76"/>
        <v>BOGOTA</v>
      </c>
      <c r="F1336" s="33" t="str">
        <f>VLOOKUP(D1336,[1]Hoja2!$A$2:$B$90,2,FALSE)</f>
        <v>NORMA ROCIO GOMEZ</v>
      </c>
      <c r="G1336" s="43" t="s">
        <v>744</v>
      </c>
      <c r="H1336" s="56"/>
      <c r="I1336" s="56"/>
      <c r="J1336" s="36">
        <v>42394</v>
      </c>
      <c r="K1336" s="39">
        <v>16010102</v>
      </c>
      <c r="L1336" s="57">
        <v>42422</v>
      </c>
      <c r="M1336" s="38"/>
      <c r="N1336" s="38" t="s">
        <v>442</v>
      </c>
      <c r="O1336" s="39" t="s">
        <v>364</v>
      </c>
      <c r="P1336" s="30">
        <f t="shared" si="75"/>
        <v>3</v>
      </c>
    </row>
    <row r="1337" spans="1:16" x14ac:dyDescent="0.25">
      <c r="A1337" s="55">
        <v>42391</v>
      </c>
      <c r="B1337" s="43">
        <v>2597</v>
      </c>
      <c r="C1337" s="43" t="str">
        <f t="shared" si="72"/>
        <v>2</v>
      </c>
      <c r="D1337" s="43" t="s">
        <v>12</v>
      </c>
      <c r="E1337" s="43" t="str">
        <f t="shared" si="76"/>
        <v>BOGOTA</v>
      </c>
      <c r="F1337" s="33" t="str">
        <f>VLOOKUP(D1337,[1]Hoja2!$A$2:$B$90,2,FALSE)</f>
        <v>NORMA ROCIO GOMEZ</v>
      </c>
      <c r="G1337" s="43" t="s">
        <v>745</v>
      </c>
      <c r="H1337" s="56"/>
      <c r="I1337" s="56"/>
      <c r="J1337" s="36">
        <v>42391</v>
      </c>
      <c r="K1337" s="39">
        <v>16010098</v>
      </c>
      <c r="L1337" s="57">
        <v>42418</v>
      </c>
      <c r="M1337" s="38"/>
      <c r="N1337" s="38"/>
      <c r="O1337" s="39" t="s">
        <v>364</v>
      </c>
      <c r="P1337" s="30">
        <f t="shared" si="75"/>
        <v>0</v>
      </c>
    </row>
    <row r="1338" spans="1:16" x14ac:dyDescent="0.25">
      <c r="A1338" s="55">
        <v>42391</v>
      </c>
      <c r="B1338" s="43">
        <v>2404</v>
      </c>
      <c r="C1338" s="43" t="str">
        <f t="shared" si="72"/>
        <v>2</v>
      </c>
      <c r="D1338" s="43" t="s">
        <v>29</v>
      </c>
      <c r="E1338" s="43" t="str">
        <f t="shared" si="76"/>
        <v>BOGOTA</v>
      </c>
      <c r="F1338" s="33" t="str">
        <f>VLOOKUP(D1338,[1]Hoja2!$A$2:$B$90,2,FALSE)</f>
        <v>MARINA DIAZ</v>
      </c>
      <c r="G1338" s="43" t="s">
        <v>535</v>
      </c>
      <c r="H1338" s="56"/>
      <c r="I1338" s="56"/>
      <c r="J1338" s="36">
        <v>42394</v>
      </c>
      <c r="K1338" s="39">
        <v>16010105</v>
      </c>
      <c r="L1338" s="57">
        <v>42433</v>
      </c>
      <c r="M1338" s="38"/>
      <c r="N1338" s="38" t="s">
        <v>442</v>
      </c>
      <c r="O1338" s="39" t="s">
        <v>364</v>
      </c>
      <c r="P1338" s="30">
        <f t="shared" si="75"/>
        <v>3</v>
      </c>
    </row>
    <row r="1339" spans="1:16" x14ac:dyDescent="0.25">
      <c r="A1339" s="55">
        <v>42391</v>
      </c>
      <c r="B1339" s="43">
        <v>6000888</v>
      </c>
      <c r="C1339" s="43" t="str">
        <f t="shared" si="72"/>
        <v>6</v>
      </c>
      <c r="D1339" s="43" t="s">
        <v>40</v>
      </c>
      <c r="E1339" s="43" t="str">
        <f t="shared" si="76"/>
        <v>CALI</v>
      </c>
      <c r="F1339" s="33" t="str">
        <f>VLOOKUP(D1339,[1]Hoja2!$A$2:$B$90,2,FALSE)</f>
        <v>DIANA SOFIA OSPINA TOBON</v>
      </c>
      <c r="G1339" s="43" t="s">
        <v>101</v>
      </c>
      <c r="H1339" s="56"/>
      <c r="I1339" s="56"/>
      <c r="J1339" s="36">
        <v>42394</v>
      </c>
      <c r="K1339" s="39">
        <v>16016104</v>
      </c>
      <c r="L1339" s="57">
        <v>42422</v>
      </c>
      <c r="M1339" s="38"/>
      <c r="N1339" s="38" t="s">
        <v>510</v>
      </c>
      <c r="O1339" s="39" t="s">
        <v>339</v>
      </c>
      <c r="P1339" s="30">
        <f t="shared" si="75"/>
        <v>3</v>
      </c>
    </row>
    <row r="1340" spans="1:16" x14ac:dyDescent="0.25">
      <c r="A1340" s="55">
        <v>42391</v>
      </c>
      <c r="B1340" s="43">
        <v>2634</v>
      </c>
      <c r="C1340" s="43" t="str">
        <f t="shared" si="72"/>
        <v>2</v>
      </c>
      <c r="D1340" s="43" t="s">
        <v>10</v>
      </c>
      <c r="E1340" s="43" t="str">
        <f t="shared" si="76"/>
        <v>BOGOTA</v>
      </c>
      <c r="F1340" s="33" t="str">
        <f>VLOOKUP(D1340,[1]Hoja2!$A$2:$B$90,2,FALSE)</f>
        <v>FIORELLA FALASCHINI CAVUOTO</v>
      </c>
      <c r="G1340" s="43" t="s">
        <v>504</v>
      </c>
      <c r="H1340" s="56">
        <v>42374</v>
      </c>
      <c r="I1340" s="56">
        <v>42397</v>
      </c>
      <c r="J1340" s="36">
        <v>42397</v>
      </c>
      <c r="K1340" s="39">
        <v>16010140</v>
      </c>
      <c r="L1340" s="57">
        <v>42425</v>
      </c>
      <c r="M1340" s="38"/>
      <c r="N1340" s="38" t="s">
        <v>746</v>
      </c>
      <c r="O1340" s="39" t="s">
        <v>339</v>
      </c>
      <c r="P1340" s="30">
        <f t="shared" si="75"/>
        <v>6</v>
      </c>
    </row>
    <row r="1341" spans="1:16" x14ac:dyDescent="0.25">
      <c r="A1341" s="55">
        <v>42394</v>
      </c>
      <c r="B1341" s="43">
        <v>2650</v>
      </c>
      <c r="C1341" s="43" t="str">
        <f t="shared" si="72"/>
        <v>2</v>
      </c>
      <c r="D1341" s="43" t="s">
        <v>9</v>
      </c>
      <c r="E1341" s="43" t="str">
        <f t="shared" si="76"/>
        <v>BOGOTA</v>
      </c>
      <c r="F1341" s="33" t="str">
        <f>VLOOKUP(D1341,[1]Hoja2!$A$2:$B$90,2,FALSE)</f>
        <v>CLARA SANTAMARIA</v>
      </c>
      <c r="G1341" s="43" t="s">
        <v>578</v>
      </c>
      <c r="H1341" s="56"/>
      <c r="I1341" s="56"/>
      <c r="J1341" s="36">
        <v>42394</v>
      </c>
      <c r="K1341" s="39">
        <v>16010106</v>
      </c>
      <c r="L1341" s="57">
        <v>42422</v>
      </c>
      <c r="M1341" s="38"/>
      <c r="N1341" s="38"/>
      <c r="O1341" s="39" t="s">
        <v>339</v>
      </c>
      <c r="P1341" s="30">
        <f t="shared" si="75"/>
        <v>0</v>
      </c>
    </row>
    <row r="1342" spans="1:16" x14ac:dyDescent="0.25">
      <c r="A1342" s="55">
        <v>42394</v>
      </c>
      <c r="B1342" s="43">
        <v>2649</v>
      </c>
      <c r="C1342" s="43" t="str">
        <f t="shared" si="72"/>
        <v>2</v>
      </c>
      <c r="D1342" s="43" t="s">
        <v>14</v>
      </c>
      <c r="E1342" s="43" t="str">
        <f t="shared" si="76"/>
        <v>BOGOTA</v>
      </c>
      <c r="F1342" s="33" t="str">
        <f>VLOOKUP(D1342,[1]Hoja2!$A$2:$B$90,2,FALSE)</f>
        <v>BEATRIZ BAIN</v>
      </c>
      <c r="G1342" s="43" t="s">
        <v>188</v>
      </c>
      <c r="H1342" s="56"/>
      <c r="I1342" s="56"/>
      <c r="J1342" s="36">
        <v>42395</v>
      </c>
      <c r="K1342" s="39">
        <v>16010111</v>
      </c>
      <c r="L1342" s="57">
        <v>42433</v>
      </c>
      <c r="M1342" s="38"/>
      <c r="N1342" s="38"/>
      <c r="O1342" s="39" t="s">
        <v>339</v>
      </c>
      <c r="P1342" s="30">
        <f t="shared" si="75"/>
        <v>1</v>
      </c>
    </row>
    <row r="1343" spans="1:16" x14ac:dyDescent="0.25">
      <c r="A1343" s="55">
        <v>42394</v>
      </c>
      <c r="B1343" s="43">
        <v>2653</v>
      </c>
      <c r="C1343" s="43" t="str">
        <f t="shared" si="72"/>
        <v>2</v>
      </c>
      <c r="D1343" s="43" t="s">
        <v>9</v>
      </c>
      <c r="E1343" s="43" t="str">
        <f t="shared" si="76"/>
        <v>BOGOTA</v>
      </c>
      <c r="F1343" s="33" t="str">
        <f>VLOOKUP(D1343,[1]Hoja2!$A$2:$B$90,2,FALSE)</f>
        <v>CLARA SANTAMARIA</v>
      </c>
      <c r="G1343" s="43" t="s">
        <v>686</v>
      </c>
      <c r="H1343" s="56"/>
      <c r="I1343" s="56"/>
      <c r="J1343" s="36">
        <v>42394</v>
      </c>
      <c r="K1343" s="39">
        <v>16010109</v>
      </c>
      <c r="L1343" s="57">
        <v>42422</v>
      </c>
      <c r="M1343" s="38"/>
      <c r="N1343" s="38" t="s">
        <v>442</v>
      </c>
      <c r="O1343" s="39" t="s">
        <v>364</v>
      </c>
      <c r="P1343" s="30">
        <f t="shared" si="75"/>
        <v>0</v>
      </c>
    </row>
    <row r="1344" spans="1:16" x14ac:dyDescent="0.25">
      <c r="A1344" s="55">
        <v>42394</v>
      </c>
      <c r="B1344" s="43">
        <v>6000889</v>
      </c>
      <c r="C1344" s="43" t="str">
        <f t="shared" si="72"/>
        <v>6</v>
      </c>
      <c r="D1344" s="43" t="s">
        <v>40</v>
      </c>
      <c r="E1344" s="43" t="str">
        <f t="shared" si="76"/>
        <v>CALI</v>
      </c>
      <c r="F1344" s="33" t="str">
        <f>VLOOKUP(D1344,[1]Hoja2!$A$2:$B$90,2,FALSE)</f>
        <v>DIANA SOFIA OSPINA TOBON</v>
      </c>
      <c r="G1344" s="43" t="s">
        <v>101</v>
      </c>
      <c r="H1344" s="56"/>
      <c r="I1344" s="56"/>
      <c r="J1344" s="36">
        <v>42395</v>
      </c>
      <c r="K1344" s="39">
        <v>16016116</v>
      </c>
      <c r="L1344" s="57">
        <v>42422</v>
      </c>
      <c r="M1344" s="38"/>
      <c r="N1344" s="38"/>
      <c r="O1344" s="39" t="s">
        <v>339</v>
      </c>
      <c r="P1344" s="30">
        <f t="shared" si="75"/>
        <v>1</v>
      </c>
    </row>
    <row r="1345" spans="1:16" x14ac:dyDescent="0.25">
      <c r="A1345" s="55">
        <v>42394</v>
      </c>
      <c r="B1345" s="43">
        <v>2624</v>
      </c>
      <c r="C1345" s="43" t="str">
        <f t="shared" si="72"/>
        <v>2</v>
      </c>
      <c r="D1345" s="43" t="s">
        <v>29</v>
      </c>
      <c r="E1345" s="43" t="str">
        <f t="shared" si="76"/>
        <v>BOGOTA</v>
      </c>
      <c r="F1345" s="33" t="str">
        <f>VLOOKUP(D1345,[1]Hoja2!$A$2:$B$90,2,FALSE)</f>
        <v>MARINA DIAZ</v>
      </c>
      <c r="G1345" s="43" t="s">
        <v>535</v>
      </c>
      <c r="H1345" s="56"/>
      <c r="I1345" s="56"/>
      <c r="J1345" s="36">
        <v>42395</v>
      </c>
      <c r="K1345" s="39">
        <v>16010115</v>
      </c>
      <c r="L1345" s="57">
        <v>42433</v>
      </c>
      <c r="M1345" s="38"/>
      <c r="N1345" s="38"/>
      <c r="O1345" s="39" t="s">
        <v>364</v>
      </c>
      <c r="P1345" s="30">
        <f t="shared" si="75"/>
        <v>1</v>
      </c>
    </row>
    <row r="1346" spans="1:16" x14ac:dyDescent="0.25">
      <c r="A1346" s="55">
        <v>42394</v>
      </c>
      <c r="B1346" s="43">
        <v>2622</v>
      </c>
      <c r="C1346" s="43" t="str">
        <f t="shared" si="72"/>
        <v>2</v>
      </c>
      <c r="D1346" s="43" t="s">
        <v>38</v>
      </c>
      <c r="E1346" s="43" t="str">
        <f t="shared" si="76"/>
        <v>BOGOTA</v>
      </c>
      <c r="F1346" s="33" t="str">
        <f>VLOOKUP(D1346,[1]Hoja2!$A$2:$B$90,2,FALSE)</f>
        <v>SANTIAGO VENGOECHEA</v>
      </c>
      <c r="G1346" s="43" t="s">
        <v>611</v>
      </c>
      <c r="H1346" s="56">
        <v>42395</v>
      </c>
      <c r="I1346" s="56">
        <v>42396</v>
      </c>
      <c r="J1346" s="36">
        <v>42396</v>
      </c>
      <c r="K1346" s="39">
        <v>16010119</v>
      </c>
      <c r="L1346" s="57">
        <v>42433</v>
      </c>
      <c r="M1346" s="38"/>
      <c r="N1346" s="38" t="s">
        <v>747</v>
      </c>
      <c r="O1346" s="39" t="s">
        <v>364</v>
      </c>
      <c r="P1346" s="30">
        <f t="shared" si="75"/>
        <v>2</v>
      </c>
    </row>
    <row r="1347" spans="1:16" x14ac:dyDescent="0.25">
      <c r="A1347" s="55">
        <v>42394</v>
      </c>
      <c r="B1347" s="43">
        <v>6000881</v>
      </c>
      <c r="C1347" s="43" t="str">
        <f t="shared" ref="C1347:C1410" si="77">MID(B1347,1,1)</f>
        <v>6</v>
      </c>
      <c r="D1347" s="43" t="s">
        <v>43</v>
      </c>
      <c r="E1347" s="43" t="str">
        <f t="shared" si="76"/>
        <v>CALI</v>
      </c>
      <c r="F1347" s="33" t="str">
        <f>VLOOKUP(D1347,[1]Hoja2!$A$2:$B$90,2,FALSE)</f>
        <v>JANETH SERNA CORTES</v>
      </c>
      <c r="G1347" s="43" t="s">
        <v>748</v>
      </c>
      <c r="H1347" s="56">
        <v>42395</v>
      </c>
      <c r="I1347" s="56">
        <v>42396</v>
      </c>
      <c r="J1347" s="36">
        <v>42396</v>
      </c>
      <c r="K1347" s="39">
        <v>16016122</v>
      </c>
      <c r="L1347" s="57">
        <v>42423</v>
      </c>
      <c r="M1347" s="38"/>
      <c r="N1347" s="38" t="s">
        <v>749</v>
      </c>
      <c r="O1347" s="39" t="s">
        <v>339</v>
      </c>
      <c r="P1347" s="30">
        <f t="shared" si="75"/>
        <v>2</v>
      </c>
    </row>
    <row r="1348" spans="1:16" x14ac:dyDescent="0.25">
      <c r="A1348" s="55">
        <v>42394</v>
      </c>
      <c r="B1348" s="43">
        <v>6000882</v>
      </c>
      <c r="C1348" s="43" t="str">
        <f t="shared" si="77"/>
        <v>6</v>
      </c>
      <c r="D1348" s="43" t="s">
        <v>43</v>
      </c>
      <c r="E1348" s="43" t="str">
        <f t="shared" si="76"/>
        <v>CALI</v>
      </c>
      <c r="F1348" s="33" t="str">
        <f>VLOOKUP(D1348,[1]Hoja2!$A$2:$B$90,2,FALSE)</f>
        <v>JANETH SERNA CORTES</v>
      </c>
      <c r="G1348" s="43" t="s">
        <v>748</v>
      </c>
      <c r="H1348" s="56">
        <v>42395</v>
      </c>
      <c r="I1348" s="56">
        <v>42396</v>
      </c>
      <c r="J1348" s="36">
        <v>42396</v>
      </c>
      <c r="K1348" s="39">
        <v>16016121</v>
      </c>
      <c r="L1348" s="57">
        <v>42423</v>
      </c>
      <c r="M1348" s="38"/>
      <c r="N1348" s="38" t="s">
        <v>749</v>
      </c>
      <c r="O1348" s="39" t="s">
        <v>364</v>
      </c>
      <c r="P1348" s="30">
        <f t="shared" si="75"/>
        <v>2</v>
      </c>
    </row>
    <row r="1349" spans="1:16" x14ac:dyDescent="0.25">
      <c r="A1349" s="55">
        <v>42394</v>
      </c>
      <c r="B1349" s="43">
        <v>4000013</v>
      </c>
      <c r="C1349" s="43" t="str">
        <f t="shared" si="77"/>
        <v>4</v>
      </c>
      <c r="D1349" s="43" t="s">
        <v>56</v>
      </c>
      <c r="E1349" s="43" t="s">
        <v>94</v>
      </c>
      <c r="F1349" s="33" t="str">
        <f>VLOOKUP(D1349,[1]Hoja2!$A$2:$B$90,2,FALSE)</f>
        <v>ASTRID MOLINA</v>
      </c>
      <c r="G1349" s="43" t="s">
        <v>738</v>
      </c>
      <c r="H1349" s="56"/>
      <c r="I1349" s="56"/>
      <c r="J1349" s="36">
        <v>42394</v>
      </c>
      <c r="K1349" s="39">
        <v>16014110</v>
      </c>
      <c r="L1349" s="57">
        <v>42422</v>
      </c>
      <c r="M1349" s="38"/>
      <c r="N1349" s="38"/>
      <c r="O1349" s="39" t="s">
        <v>339</v>
      </c>
      <c r="P1349" s="30">
        <f t="shared" si="75"/>
        <v>0</v>
      </c>
    </row>
    <row r="1350" spans="1:16" x14ac:dyDescent="0.25">
      <c r="A1350" s="55">
        <v>42394</v>
      </c>
      <c r="B1350" s="43">
        <v>8001255</v>
      </c>
      <c r="C1350" s="43" t="str">
        <f t="shared" si="77"/>
        <v>8</v>
      </c>
      <c r="D1350" s="43" t="s">
        <v>726</v>
      </c>
      <c r="E1350" s="43" t="str">
        <f>IF(C1350="2",$M$3,IF(C1350="6",$M$4,IF(C1350="8",$M$5,"")))</f>
        <v>MEDELLIN</v>
      </c>
      <c r="F1350" s="33" t="str">
        <f>VLOOKUP(D1350,[1]Hoja2!$A$2:$B$90,2,FALSE)</f>
        <v>DIANA PATRICIA ESPINAL</v>
      </c>
      <c r="G1350" s="43" t="s">
        <v>727</v>
      </c>
      <c r="H1350" s="56"/>
      <c r="I1350" s="56"/>
      <c r="J1350" s="36">
        <v>42395</v>
      </c>
      <c r="K1350" s="39">
        <v>16018117</v>
      </c>
      <c r="L1350" s="57">
        <v>42422</v>
      </c>
      <c r="M1350" s="38"/>
      <c r="N1350" s="38"/>
      <c r="O1350" s="39" t="s">
        <v>339</v>
      </c>
      <c r="P1350" s="30">
        <f t="shared" si="75"/>
        <v>1</v>
      </c>
    </row>
    <row r="1351" spans="1:16" x14ac:dyDescent="0.25">
      <c r="A1351" s="55">
        <v>42394</v>
      </c>
      <c r="B1351" s="43">
        <v>8001254</v>
      </c>
      <c r="C1351" s="43" t="str">
        <f t="shared" si="77"/>
        <v>8</v>
      </c>
      <c r="D1351" s="43" t="s">
        <v>726</v>
      </c>
      <c r="E1351" s="43" t="str">
        <f>IF(C1351="2",$M$3,IF(C1351="6",$M$4,IF(C1351="8",$M$5,"")))</f>
        <v>MEDELLIN</v>
      </c>
      <c r="F1351" s="33" t="str">
        <f>VLOOKUP(D1351,[1]Hoja2!$A$2:$B$90,2,FALSE)</f>
        <v>DIANA PATRICIA ESPINAL</v>
      </c>
      <c r="G1351" s="43" t="s">
        <v>727</v>
      </c>
      <c r="H1351" s="56"/>
      <c r="I1351" s="56"/>
      <c r="J1351" s="36">
        <v>42395</v>
      </c>
      <c r="K1351" s="39">
        <v>16018118</v>
      </c>
      <c r="L1351" s="57">
        <v>42422</v>
      </c>
      <c r="M1351" s="38"/>
      <c r="N1351" s="38"/>
      <c r="O1351" s="39" t="s">
        <v>339</v>
      </c>
      <c r="P1351" s="30">
        <f t="shared" si="75"/>
        <v>1</v>
      </c>
    </row>
    <row r="1352" spans="1:16" x14ac:dyDescent="0.25">
      <c r="A1352" s="55">
        <v>42394</v>
      </c>
      <c r="B1352" s="43">
        <v>8001256</v>
      </c>
      <c r="C1352" s="43" t="str">
        <f t="shared" si="77"/>
        <v>8</v>
      </c>
      <c r="D1352" s="43" t="s">
        <v>11</v>
      </c>
      <c r="E1352" s="43" t="str">
        <f>IF(C1352="2",$M$3,IF(C1352="6",$M$4,IF(C1352="8",$M$5,"")))</f>
        <v>MEDELLIN</v>
      </c>
      <c r="F1352" s="33" t="str">
        <f>VLOOKUP(D1352,[1]Hoja2!$A$2:$B$90,2,FALSE)</f>
        <v>LUZ STELLA CASTRO LOPERA</v>
      </c>
      <c r="G1352" s="43" t="s">
        <v>168</v>
      </c>
      <c r="H1352" s="56"/>
      <c r="I1352" s="56"/>
      <c r="J1352" s="36">
        <v>42395</v>
      </c>
      <c r="K1352" s="39">
        <v>16018112</v>
      </c>
      <c r="L1352" s="57">
        <v>42422</v>
      </c>
      <c r="M1352" s="38"/>
      <c r="N1352" s="38"/>
      <c r="O1352" s="39" t="s">
        <v>364</v>
      </c>
      <c r="P1352" s="30">
        <f t="shared" si="75"/>
        <v>1</v>
      </c>
    </row>
    <row r="1353" spans="1:16" x14ac:dyDescent="0.25">
      <c r="A1353" s="55">
        <v>42395</v>
      </c>
      <c r="B1353" s="43">
        <v>6000884</v>
      </c>
      <c r="C1353" s="43" t="str">
        <f t="shared" si="77"/>
        <v>6</v>
      </c>
      <c r="D1353" s="43" t="s">
        <v>43</v>
      </c>
      <c r="E1353" s="43" t="str">
        <f>IF(C1353="2",$M$3,IF(C1353="6",$M$4,IF(C1353="8",$M$5,"")))</f>
        <v>CALI</v>
      </c>
      <c r="F1353" s="33" t="str">
        <f>VLOOKUP(D1353,[1]Hoja2!$A$2:$B$90,2,FALSE)</f>
        <v>JANETH SERNA CORTES</v>
      </c>
      <c r="G1353" s="43" t="s">
        <v>748</v>
      </c>
      <c r="H1353" s="56">
        <v>42395</v>
      </c>
      <c r="I1353" s="56">
        <v>42396</v>
      </c>
      <c r="J1353" s="36">
        <v>42396</v>
      </c>
      <c r="K1353" s="39">
        <v>16016123</v>
      </c>
      <c r="L1353" s="57">
        <v>42423</v>
      </c>
      <c r="M1353" s="38"/>
      <c r="N1353" s="38" t="s">
        <v>749</v>
      </c>
      <c r="O1353" s="39" t="s">
        <v>339</v>
      </c>
      <c r="P1353" s="30">
        <f t="shared" si="75"/>
        <v>1</v>
      </c>
    </row>
    <row r="1354" spans="1:16" x14ac:dyDescent="0.25">
      <c r="A1354" s="55">
        <v>42395</v>
      </c>
      <c r="B1354" s="43">
        <v>6000887</v>
      </c>
      <c r="C1354" s="43" t="str">
        <f t="shared" si="77"/>
        <v>6</v>
      </c>
      <c r="D1354" s="43" t="s">
        <v>43</v>
      </c>
      <c r="E1354" s="43" t="str">
        <f t="shared" ref="E1354:E1385" si="78">IF(C1354="2",$M$3,IF(C1354="6",$M$4,IF(C1354="8",$M$5,IF(C1354="4",$M$6,""))))</f>
        <v>CALI</v>
      </c>
      <c r="F1354" s="33" t="str">
        <f>VLOOKUP(D1354,[1]Hoja2!$A$2:$B$90,2,FALSE)</f>
        <v>JANETH SERNA CORTES</v>
      </c>
      <c r="G1354" s="43" t="s">
        <v>748</v>
      </c>
      <c r="H1354" s="56">
        <v>42396</v>
      </c>
      <c r="I1354" s="56">
        <v>42396</v>
      </c>
      <c r="J1354" s="36">
        <v>42396</v>
      </c>
      <c r="K1354" s="39">
        <v>16016124</v>
      </c>
      <c r="L1354" s="57">
        <v>42423</v>
      </c>
      <c r="M1354" s="38"/>
      <c r="N1354" s="38" t="s">
        <v>749</v>
      </c>
      <c r="O1354" s="39" t="s">
        <v>339</v>
      </c>
      <c r="P1354" s="30">
        <f t="shared" si="75"/>
        <v>1</v>
      </c>
    </row>
    <row r="1355" spans="1:16" x14ac:dyDescent="0.25">
      <c r="A1355" s="55">
        <v>42395</v>
      </c>
      <c r="B1355" s="43">
        <v>2652</v>
      </c>
      <c r="C1355" s="43" t="str">
        <f t="shared" si="77"/>
        <v>2</v>
      </c>
      <c r="D1355" s="43" t="s">
        <v>38</v>
      </c>
      <c r="E1355" s="43" t="str">
        <f t="shared" si="78"/>
        <v>BOGOTA</v>
      </c>
      <c r="F1355" s="33" t="str">
        <f>VLOOKUP(D1355,[1]Hoja2!$A$2:$B$90,2,FALSE)</f>
        <v>SANTIAGO VENGOECHEA</v>
      </c>
      <c r="G1355" s="43" t="s">
        <v>611</v>
      </c>
      <c r="H1355" s="56"/>
      <c r="I1355" s="56"/>
      <c r="J1355" s="36">
        <v>42396</v>
      </c>
      <c r="K1355" s="39">
        <v>16010125</v>
      </c>
      <c r="L1355" s="57">
        <v>42433</v>
      </c>
      <c r="M1355" s="38"/>
      <c r="N1355" s="38"/>
      <c r="O1355" s="39" t="s">
        <v>364</v>
      </c>
      <c r="P1355" s="30">
        <f t="shared" si="75"/>
        <v>1</v>
      </c>
    </row>
    <row r="1356" spans="1:16" x14ac:dyDescent="0.25">
      <c r="A1356" s="55">
        <v>42395</v>
      </c>
      <c r="B1356" s="43">
        <v>2647</v>
      </c>
      <c r="C1356" s="43" t="str">
        <f t="shared" si="77"/>
        <v>2</v>
      </c>
      <c r="D1356" s="43" t="s">
        <v>38</v>
      </c>
      <c r="E1356" s="43" t="str">
        <f t="shared" si="78"/>
        <v>BOGOTA</v>
      </c>
      <c r="F1356" s="33" t="str">
        <f>VLOOKUP(D1356,[1]Hoja2!$A$2:$B$90,2,FALSE)</f>
        <v>SANTIAGO VENGOECHEA</v>
      </c>
      <c r="G1356" s="43" t="s">
        <v>63</v>
      </c>
      <c r="H1356" s="56"/>
      <c r="I1356" s="56"/>
      <c r="J1356" s="36">
        <v>42395</v>
      </c>
      <c r="K1356" s="39">
        <v>16010113</v>
      </c>
      <c r="L1356" s="57">
        <v>42405</v>
      </c>
      <c r="M1356" s="38"/>
      <c r="N1356" s="38" t="s">
        <v>750</v>
      </c>
      <c r="O1356" s="39" t="s">
        <v>339</v>
      </c>
      <c r="P1356" s="30">
        <f t="shared" si="75"/>
        <v>0</v>
      </c>
    </row>
    <row r="1357" spans="1:16" x14ac:dyDescent="0.25">
      <c r="A1357" s="55">
        <v>42395</v>
      </c>
      <c r="B1357" s="43">
        <v>2646</v>
      </c>
      <c r="C1357" s="43" t="str">
        <f t="shared" si="77"/>
        <v>2</v>
      </c>
      <c r="D1357" s="43" t="s">
        <v>38</v>
      </c>
      <c r="E1357" s="43" t="str">
        <f t="shared" si="78"/>
        <v>BOGOTA</v>
      </c>
      <c r="F1357" s="33" t="str">
        <f>VLOOKUP(D1357,[1]Hoja2!$A$2:$B$90,2,FALSE)</f>
        <v>SANTIAGO VENGOECHEA</v>
      </c>
      <c r="G1357" s="43" t="s">
        <v>63</v>
      </c>
      <c r="H1357" s="56"/>
      <c r="I1357" s="56"/>
      <c r="J1357" s="36">
        <v>42395</v>
      </c>
      <c r="K1357" s="39">
        <v>16010114</v>
      </c>
      <c r="L1357" s="57">
        <v>42422</v>
      </c>
      <c r="M1357" s="38"/>
      <c r="N1357" s="38"/>
      <c r="O1357" s="39" t="s">
        <v>339</v>
      </c>
      <c r="P1357" s="30">
        <f t="shared" si="75"/>
        <v>0</v>
      </c>
    </row>
    <row r="1358" spans="1:16" x14ac:dyDescent="0.25">
      <c r="A1358" s="55">
        <v>42395</v>
      </c>
      <c r="B1358" s="43">
        <v>8001252</v>
      </c>
      <c r="C1358" s="43" t="str">
        <f t="shared" si="77"/>
        <v>8</v>
      </c>
      <c r="D1358" s="43" t="s">
        <v>13</v>
      </c>
      <c r="E1358" s="43" t="str">
        <f t="shared" si="78"/>
        <v>MEDELLIN</v>
      </c>
      <c r="F1358" s="33" t="str">
        <f>VLOOKUP(D1358,[1]Hoja2!$A$2:$B$90,2,FALSE)</f>
        <v>LINA MARIA LONDOÑO VEGA</v>
      </c>
      <c r="G1358" s="43" t="s">
        <v>556</v>
      </c>
      <c r="H1358" s="56"/>
      <c r="I1358" s="56"/>
      <c r="J1358" s="36">
        <v>42396</v>
      </c>
      <c r="K1358" s="39">
        <v>16018120</v>
      </c>
      <c r="L1358" s="57">
        <v>42423</v>
      </c>
      <c r="M1358" s="38"/>
      <c r="N1358" s="38"/>
      <c r="O1358" s="39" t="s">
        <v>339</v>
      </c>
      <c r="P1358" s="30">
        <f t="shared" si="75"/>
        <v>1</v>
      </c>
    </row>
    <row r="1359" spans="1:16" x14ac:dyDescent="0.25">
      <c r="A1359" s="55">
        <v>42395</v>
      </c>
      <c r="B1359" s="43">
        <v>6000890</v>
      </c>
      <c r="C1359" s="43" t="str">
        <f t="shared" si="77"/>
        <v>6</v>
      </c>
      <c r="D1359" s="43" t="s">
        <v>43</v>
      </c>
      <c r="E1359" s="43" t="str">
        <f t="shared" si="78"/>
        <v>CALI</v>
      </c>
      <c r="F1359" s="33" t="str">
        <f>VLOOKUP(D1359,[1]Hoja2!$A$2:$B$90,2,FALSE)</f>
        <v>JANETH SERNA CORTES</v>
      </c>
      <c r="G1359" s="43" t="s">
        <v>674</v>
      </c>
      <c r="H1359" s="56">
        <v>42396</v>
      </c>
      <c r="I1359" s="56">
        <v>42397</v>
      </c>
      <c r="J1359" s="36">
        <v>42398</v>
      </c>
      <c r="K1359" s="39">
        <v>16016133</v>
      </c>
      <c r="L1359" s="57">
        <v>42425</v>
      </c>
      <c r="M1359" s="38"/>
      <c r="N1359" s="38" t="s">
        <v>646</v>
      </c>
      <c r="O1359" s="39" t="s">
        <v>339</v>
      </c>
      <c r="P1359" s="30">
        <f t="shared" si="75"/>
        <v>3</v>
      </c>
    </row>
    <row r="1360" spans="1:16" x14ac:dyDescent="0.25">
      <c r="A1360" s="55">
        <v>42396</v>
      </c>
      <c r="B1360" s="43">
        <v>4000014</v>
      </c>
      <c r="C1360" s="43" t="str">
        <f t="shared" si="77"/>
        <v>4</v>
      </c>
      <c r="D1360" s="43" t="s">
        <v>56</v>
      </c>
      <c r="E1360" s="43" t="str">
        <f t="shared" si="78"/>
        <v>BARRANQUILLA</v>
      </c>
      <c r="F1360" s="33" t="str">
        <f>VLOOKUP(D1360,[1]Hoja2!$A$2:$B$90,2,FALSE)</f>
        <v>ASTRID MOLINA</v>
      </c>
      <c r="G1360" s="43" t="s">
        <v>706</v>
      </c>
      <c r="H1360" s="56"/>
      <c r="I1360" s="56"/>
      <c r="J1360" s="36">
        <v>42396</v>
      </c>
      <c r="K1360" s="39">
        <v>16014127</v>
      </c>
      <c r="L1360" s="57">
        <v>42423</v>
      </c>
      <c r="M1360" s="38"/>
      <c r="N1360" s="38"/>
      <c r="O1360" s="39" t="s">
        <v>339</v>
      </c>
      <c r="P1360" s="30">
        <f t="shared" si="75"/>
        <v>0</v>
      </c>
    </row>
    <row r="1361" spans="1:16" x14ac:dyDescent="0.25">
      <c r="A1361" s="55">
        <v>42396</v>
      </c>
      <c r="B1361" s="43">
        <v>2633</v>
      </c>
      <c r="C1361" s="43" t="str">
        <f t="shared" si="77"/>
        <v>2</v>
      </c>
      <c r="D1361" s="43" t="s">
        <v>29</v>
      </c>
      <c r="E1361" s="43" t="str">
        <f t="shared" si="78"/>
        <v>BOGOTA</v>
      </c>
      <c r="F1361" s="33" t="str">
        <f>VLOOKUP(D1361,[1]Hoja2!$A$2:$B$90,2,FALSE)</f>
        <v>MARINA DIAZ</v>
      </c>
      <c r="G1361" s="43" t="s">
        <v>535</v>
      </c>
      <c r="H1361" s="56"/>
      <c r="I1361" s="56"/>
      <c r="J1361" s="36">
        <v>42397</v>
      </c>
      <c r="K1361" s="39">
        <v>16010129</v>
      </c>
      <c r="L1361" s="57">
        <v>42436</v>
      </c>
      <c r="M1361" s="38"/>
      <c r="N1361" s="38"/>
      <c r="O1361" s="39" t="s">
        <v>364</v>
      </c>
      <c r="P1361" s="30">
        <f t="shared" si="75"/>
        <v>1</v>
      </c>
    </row>
    <row r="1362" spans="1:16" x14ac:dyDescent="0.25">
      <c r="A1362" s="55">
        <v>42396</v>
      </c>
      <c r="B1362" s="43">
        <v>8001243</v>
      </c>
      <c r="C1362" s="43" t="str">
        <f t="shared" si="77"/>
        <v>8</v>
      </c>
      <c r="D1362" s="43" t="s">
        <v>11</v>
      </c>
      <c r="E1362" s="43" t="str">
        <f t="shared" si="78"/>
        <v>MEDELLIN</v>
      </c>
      <c r="F1362" s="33" t="str">
        <f>VLOOKUP(D1362,[1]Hoja2!$A$2:$B$90,2,FALSE)</f>
        <v>LUZ STELLA CASTRO LOPERA</v>
      </c>
      <c r="G1362" s="43" t="s">
        <v>453</v>
      </c>
      <c r="H1362" s="56"/>
      <c r="I1362" s="56"/>
      <c r="J1362" s="36">
        <v>42397</v>
      </c>
      <c r="K1362" s="39">
        <v>16018138</v>
      </c>
      <c r="L1362" s="57">
        <v>42425</v>
      </c>
      <c r="M1362" s="38"/>
      <c r="N1362" s="38"/>
      <c r="O1362" s="39" t="s">
        <v>339</v>
      </c>
      <c r="P1362" s="30">
        <f t="shared" si="75"/>
        <v>1</v>
      </c>
    </row>
    <row r="1363" spans="1:16" x14ac:dyDescent="0.25">
      <c r="A1363" s="55">
        <v>42396</v>
      </c>
      <c r="B1363" s="43">
        <v>2656</v>
      </c>
      <c r="C1363" s="43" t="str">
        <f t="shared" si="77"/>
        <v>2</v>
      </c>
      <c r="D1363" s="43" t="s">
        <v>9</v>
      </c>
      <c r="E1363" s="43" t="str">
        <f t="shared" si="78"/>
        <v>BOGOTA</v>
      </c>
      <c r="F1363" s="33" t="str">
        <f>VLOOKUP(D1363,[1]Hoja2!$A$2:$B$90,2,FALSE)</f>
        <v>CLARA SANTAMARIA</v>
      </c>
      <c r="G1363" s="43" t="s">
        <v>548</v>
      </c>
      <c r="H1363" s="56"/>
      <c r="I1363" s="56"/>
      <c r="J1363" s="36">
        <v>42397</v>
      </c>
      <c r="K1363" s="39">
        <v>16010131</v>
      </c>
      <c r="L1363" s="57">
        <v>42425</v>
      </c>
      <c r="M1363" s="38"/>
      <c r="N1363" s="38"/>
      <c r="O1363" s="39" t="s">
        <v>364</v>
      </c>
      <c r="P1363" s="30">
        <f t="shared" si="75"/>
        <v>1</v>
      </c>
    </row>
    <row r="1364" spans="1:16" x14ac:dyDescent="0.25">
      <c r="A1364" s="55">
        <v>42396</v>
      </c>
      <c r="B1364" s="43">
        <v>2660</v>
      </c>
      <c r="C1364" s="43" t="str">
        <f t="shared" si="77"/>
        <v>2</v>
      </c>
      <c r="D1364" s="43" t="s">
        <v>29</v>
      </c>
      <c r="E1364" s="43" t="str">
        <f t="shared" si="78"/>
        <v>BOGOTA</v>
      </c>
      <c r="F1364" s="33" t="str">
        <f>VLOOKUP(D1364,[1]Hoja2!$A$2:$B$90,2,FALSE)</f>
        <v>MARINA DIAZ</v>
      </c>
      <c r="G1364" s="43" t="s">
        <v>504</v>
      </c>
      <c r="H1364" s="56"/>
      <c r="I1364" s="56"/>
      <c r="J1364" s="36">
        <v>42397</v>
      </c>
      <c r="K1364" s="39">
        <v>16010130</v>
      </c>
      <c r="L1364" s="57">
        <v>42408</v>
      </c>
      <c r="M1364" s="38"/>
      <c r="N1364" s="38"/>
      <c r="O1364" s="39" t="s">
        <v>339</v>
      </c>
      <c r="P1364" s="30">
        <f t="shared" si="75"/>
        <v>1</v>
      </c>
    </row>
    <row r="1365" spans="1:16" x14ac:dyDescent="0.25">
      <c r="A1365" s="55">
        <v>42396</v>
      </c>
      <c r="B1365" s="43">
        <v>8001259</v>
      </c>
      <c r="C1365" s="43" t="str">
        <f t="shared" si="77"/>
        <v>8</v>
      </c>
      <c r="D1365" s="43" t="s">
        <v>11</v>
      </c>
      <c r="E1365" s="43" t="str">
        <f t="shared" si="78"/>
        <v>MEDELLIN</v>
      </c>
      <c r="F1365" s="33" t="str">
        <f>VLOOKUP(D1365,[1]Hoja2!$A$2:$B$90,2,FALSE)</f>
        <v>LUZ STELLA CASTRO LOPERA</v>
      </c>
      <c r="G1365" s="43" t="s">
        <v>484</v>
      </c>
      <c r="H1365" s="56"/>
      <c r="I1365" s="56"/>
      <c r="J1365" s="36">
        <v>42397</v>
      </c>
      <c r="K1365" s="39">
        <v>16018128</v>
      </c>
      <c r="L1365" s="57">
        <v>42425</v>
      </c>
      <c r="M1365" s="38"/>
      <c r="N1365" s="38"/>
      <c r="O1365" s="39" t="s">
        <v>364</v>
      </c>
      <c r="P1365" s="30">
        <f t="shared" si="75"/>
        <v>1</v>
      </c>
    </row>
    <row r="1366" spans="1:16" x14ac:dyDescent="0.25">
      <c r="A1366" s="55">
        <v>42397</v>
      </c>
      <c r="B1366" s="43">
        <v>4000009</v>
      </c>
      <c r="C1366" s="43" t="str">
        <f t="shared" si="77"/>
        <v>4</v>
      </c>
      <c r="D1366" s="43" t="s">
        <v>56</v>
      </c>
      <c r="E1366" s="43" t="str">
        <f t="shared" si="78"/>
        <v>BARRANQUILLA</v>
      </c>
      <c r="F1366" s="33" t="str">
        <f>VLOOKUP(D1366,[1]Hoja2!$A$2:$B$90,2,FALSE)</f>
        <v>ASTRID MOLINA</v>
      </c>
      <c r="G1366" s="43" t="s">
        <v>738</v>
      </c>
      <c r="H1366" s="56"/>
      <c r="I1366" s="56"/>
      <c r="J1366" s="36">
        <v>42398</v>
      </c>
      <c r="K1366" s="39">
        <v>16014143</v>
      </c>
      <c r="L1366" s="57">
        <v>42425</v>
      </c>
      <c r="M1366" s="38"/>
      <c r="N1366" s="38"/>
      <c r="O1366" s="39" t="s">
        <v>339</v>
      </c>
      <c r="P1366" s="30">
        <f t="shared" si="75"/>
        <v>1</v>
      </c>
    </row>
    <row r="1367" spans="1:16" x14ac:dyDescent="0.25">
      <c r="A1367" s="55">
        <v>42397</v>
      </c>
      <c r="B1367" s="43">
        <v>4000015</v>
      </c>
      <c r="C1367" s="43" t="str">
        <f t="shared" si="77"/>
        <v>4</v>
      </c>
      <c r="D1367" s="43" t="s">
        <v>56</v>
      </c>
      <c r="E1367" s="43" t="str">
        <f t="shared" si="78"/>
        <v>BARRANQUILLA</v>
      </c>
      <c r="F1367" s="33" t="str">
        <f>VLOOKUP(D1367,[1]Hoja2!$A$2:$B$90,2,FALSE)</f>
        <v>ASTRID MOLINA</v>
      </c>
      <c r="G1367" s="43" t="s">
        <v>738</v>
      </c>
      <c r="H1367" s="56"/>
      <c r="I1367" s="56"/>
      <c r="J1367" s="36">
        <v>42401</v>
      </c>
      <c r="K1367" s="39">
        <v>16024043</v>
      </c>
      <c r="L1367" s="57">
        <v>42429</v>
      </c>
      <c r="M1367" s="38"/>
      <c r="N1367" s="38"/>
      <c r="O1367" s="39" t="s">
        <v>339</v>
      </c>
      <c r="P1367" s="30">
        <f t="shared" si="75"/>
        <v>4</v>
      </c>
    </row>
    <row r="1368" spans="1:16" x14ac:dyDescent="0.25">
      <c r="A1368" s="55">
        <v>42397</v>
      </c>
      <c r="B1368" s="43">
        <v>8001257</v>
      </c>
      <c r="C1368" s="43" t="str">
        <f t="shared" si="77"/>
        <v>8</v>
      </c>
      <c r="D1368" s="43" t="s">
        <v>41</v>
      </c>
      <c r="E1368" s="43" t="str">
        <f t="shared" si="78"/>
        <v>MEDELLIN</v>
      </c>
      <c r="F1368" s="33" t="str">
        <f>VLOOKUP(D1368,[1]Hoja2!$A$2:$B$90,2,FALSE)</f>
        <v>ALEJANDRA EUGENIA LONDOÑO OROZCO</v>
      </c>
      <c r="G1368" s="43" t="s">
        <v>697</v>
      </c>
      <c r="H1368" s="56"/>
      <c r="I1368" s="56"/>
      <c r="J1368" s="36">
        <v>42399</v>
      </c>
      <c r="K1368" s="39">
        <v>16018147</v>
      </c>
      <c r="L1368" s="57">
        <v>42410</v>
      </c>
      <c r="M1368" s="38"/>
      <c r="N1368" s="38"/>
      <c r="O1368" s="39" t="s">
        <v>339</v>
      </c>
      <c r="P1368" s="30">
        <f t="shared" si="75"/>
        <v>2</v>
      </c>
    </row>
    <row r="1369" spans="1:16" x14ac:dyDescent="0.25">
      <c r="A1369" s="55">
        <v>42397</v>
      </c>
      <c r="B1369" s="43">
        <v>8001262</v>
      </c>
      <c r="C1369" s="43" t="str">
        <f t="shared" si="77"/>
        <v>8</v>
      </c>
      <c r="D1369" s="43" t="s">
        <v>11</v>
      </c>
      <c r="E1369" s="43" t="str">
        <f t="shared" si="78"/>
        <v>MEDELLIN</v>
      </c>
      <c r="F1369" s="33" t="str">
        <f>VLOOKUP(D1369,[1]Hoja2!$A$2:$B$90,2,FALSE)</f>
        <v>LUZ STELLA CASTRO LOPERA</v>
      </c>
      <c r="G1369" s="43" t="s">
        <v>53</v>
      </c>
      <c r="H1369" s="56"/>
      <c r="I1369" s="56"/>
      <c r="J1369" s="36">
        <v>42399</v>
      </c>
      <c r="K1369" s="39">
        <v>16018148</v>
      </c>
      <c r="L1369" s="57">
        <v>42427</v>
      </c>
      <c r="M1369" s="38"/>
      <c r="N1369" s="38"/>
      <c r="O1369" s="39" t="s">
        <v>339</v>
      </c>
      <c r="P1369" s="30">
        <f t="shared" si="75"/>
        <v>2</v>
      </c>
    </row>
    <row r="1370" spans="1:16" x14ac:dyDescent="0.25">
      <c r="A1370" s="55">
        <v>42397</v>
      </c>
      <c r="B1370" s="43">
        <v>2664</v>
      </c>
      <c r="C1370" s="43" t="str">
        <f t="shared" si="77"/>
        <v>2</v>
      </c>
      <c r="D1370" s="43" t="s">
        <v>10</v>
      </c>
      <c r="E1370" s="43" t="str">
        <f t="shared" si="78"/>
        <v>BOGOTA</v>
      </c>
      <c r="F1370" s="33" t="str">
        <f>VLOOKUP(D1370,[1]Hoja2!$A$2:$B$90,2,FALSE)</f>
        <v>FIORELLA FALASCHINI CAVUOTO</v>
      </c>
      <c r="G1370" s="43" t="s">
        <v>539</v>
      </c>
      <c r="H1370" s="56"/>
      <c r="I1370" s="56"/>
      <c r="J1370" s="36">
        <v>42399</v>
      </c>
      <c r="K1370" s="39">
        <v>16010146</v>
      </c>
      <c r="L1370" s="57">
        <v>42427</v>
      </c>
      <c r="M1370" s="38"/>
      <c r="N1370" s="38"/>
      <c r="O1370" s="39" t="s">
        <v>339</v>
      </c>
      <c r="P1370" s="30">
        <f t="shared" si="75"/>
        <v>2</v>
      </c>
    </row>
    <row r="1371" spans="1:16" x14ac:dyDescent="0.25">
      <c r="A1371" s="55">
        <v>42397</v>
      </c>
      <c r="B1371" s="43">
        <v>8001250</v>
      </c>
      <c r="C1371" s="43" t="str">
        <f t="shared" si="77"/>
        <v>8</v>
      </c>
      <c r="D1371" s="43" t="s">
        <v>41</v>
      </c>
      <c r="E1371" s="43" t="str">
        <f t="shared" si="78"/>
        <v>MEDELLIN</v>
      </c>
      <c r="F1371" s="33" t="str">
        <f>VLOOKUP(D1371,[1]Hoja2!$A$2:$B$90,2,FALSE)</f>
        <v>ALEJANDRA EUGENIA LONDOÑO OROZCO</v>
      </c>
      <c r="G1371" s="43" t="s">
        <v>751</v>
      </c>
      <c r="H1371" s="56"/>
      <c r="I1371" s="56"/>
      <c r="J1371" s="36">
        <v>42398</v>
      </c>
      <c r="K1371" s="39">
        <v>16018145</v>
      </c>
      <c r="L1371" s="57">
        <v>42425</v>
      </c>
      <c r="M1371" s="38"/>
      <c r="N1371" s="38"/>
      <c r="O1371" s="39" t="s">
        <v>364</v>
      </c>
      <c r="P1371" s="30">
        <f t="shared" si="75"/>
        <v>1</v>
      </c>
    </row>
    <row r="1372" spans="1:16" x14ac:dyDescent="0.25">
      <c r="A1372" s="55">
        <v>42397</v>
      </c>
      <c r="B1372" s="43">
        <v>6000896</v>
      </c>
      <c r="C1372" s="43" t="str">
        <f t="shared" si="77"/>
        <v>6</v>
      </c>
      <c r="D1372" s="43" t="s">
        <v>40</v>
      </c>
      <c r="E1372" s="43" t="str">
        <f t="shared" si="78"/>
        <v>CALI</v>
      </c>
      <c r="F1372" s="33" t="str">
        <f>VLOOKUP(D1372,[1]Hoja2!$A$2:$B$90,2,FALSE)</f>
        <v>DIANA SOFIA OSPINA TOBON</v>
      </c>
      <c r="G1372" s="43" t="s">
        <v>752</v>
      </c>
      <c r="H1372" s="56"/>
      <c r="I1372" s="56"/>
      <c r="J1372" s="36">
        <v>42397</v>
      </c>
      <c r="K1372" s="39">
        <v>16016132</v>
      </c>
      <c r="L1372" s="57">
        <v>42425</v>
      </c>
      <c r="M1372" s="38"/>
      <c r="N1372" s="38"/>
      <c r="O1372" s="39" t="s">
        <v>364</v>
      </c>
      <c r="P1372" s="30">
        <f t="shared" si="75"/>
        <v>0</v>
      </c>
    </row>
    <row r="1373" spans="1:16" x14ac:dyDescent="0.25">
      <c r="A1373" s="55">
        <v>42397</v>
      </c>
      <c r="B1373" s="43">
        <v>8001264</v>
      </c>
      <c r="C1373" s="43" t="str">
        <f t="shared" si="77"/>
        <v>8</v>
      </c>
      <c r="D1373" s="43" t="s">
        <v>41</v>
      </c>
      <c r="E1373" s="43" t="str">
        <f t="shared" si="78"/>
        <v>MEDELLIN</v>
      </c>
      <c r="F1373" s="33" t="str">
        <f>VLOOKUP(D1373,[1]Hoja2!$A$2:$B$90,2,FALSE)</f>
        <v>ALEJANDRA EUGENIA LONDOÑO OROZCO</v>
      </c>
      <c r="G1373" s="43" t="s">
        <v>751</v>
      </c>
      <c r="H1373" s="56"/>
      <c r="I1373" s="56"/>
      <c r="J1373" s="36">
        <v>42398</v>
      </c>
      <c r="K1373" s="39">
        <v>16018142</v>
      </c>
      <c r="L1373" s="57">
        <v>42425</v>
      </c>
      <c r="M1373" s="38"/>
      <c r="N1373" s="38"/>
      <c r="O1373" s="39" t="s">
        <v>364</v>
      </c>
      <c r="P1373" s="30">
        <f t="shared" si="75"/>
        <v>1</v>
      </c>
    </row>
    <row r="1374" spans="1:16" x14ac:dyDescent="0.25">
      <c r="A1374" s="55">
        <v>42397</v>
      </c>
      <c r="B1374" s="43">
        <v>6000894</v>
      </c>
      <c r="C1374" s="43" t="str">
        <f t="shared" si="77"/>
        <v>6</v>
      </c>
      <c r="D1374" s="43" t="s">
        <v>43</v>
      </c>
      <c r="E1374" s="43" t="str">
        <f t="shared" si="78"/>
        <v>CALI</v>
      </c>
      <c r="F1374" s="33" t="str">
        <f>VLOOKUP(D1374,[1]Hoja2!$A$2:$B$90,2,FALSE)</f>
        <v>JANETH SERNA CORTES</v>
      </c>
      <c r="G1374" s="43" t="s">
        <v>152</v>
      </c>
      <c r="H1374" s="56"/>
      <c r="I1374" s="56"/>
      <c r="J1374" s="36">
        <v>42398</v>
      </c>
      <c r="K1374" s="39">
        <v>16016139</v>
      </c>
      <c r="L1374" s="57">
        <v>42425</v>
      </c>
      <c r="M1374" s="38"/>
      <c r="N1374" s="38"/>
      <c r="O1374" s="39" t="s">
        <v>364</v>
      </c>
      <c r="P1374" s="30">
        <f t="shared" si="75"/>
        <v>1</v>
      </c>
    </row>
    <row r="1375" spans="1:16" x14ac:dyDescent="0.25">
      <c r="A1375" s="55">
        <v>42397</v>
      </c>
      <c r="B1375" s="43">
        <v>6000895</v>
      </c>
      <c r="C1375" s="43" t="str">
        <f t="shared" si="77"/>
        <v>6</v>
      </c>
      <c r="D1375" s="43" t="s">
        <v>45</v>
      </c>
      <c r="E1375" s="43" t="str">
        <f t="shared" si="78"/>
        <v>CALI</v>
      </c>
      <c r="F1375" s="33" t="str">
        <f>VLOOKUP(D1375,[1]Hoja2!$A$2:$B$90,2,FALSE)</f>
        <v>TATIANA FRANCO</v>
      </c>
      <c r="G1375" s="43" t="s">
        <v>665</v>
      </c>
      <c r="H1375" s="56"/>
      <c r="I1375" s="56"/>
      <c r="J1375" s="36">
        <v>42398</v>
      </c>
      <c r="K1375" s="39">
        <v>16016141</v>
      </c>
      <c r="L1375" s="57">
        <v>42425</v>
      </c>
      <c r="M1375" s="38"/>
      <c r="N1375" s="38"/>
      <c r="O1375" s="39" t="s">
        <v>364</v>
      </c>
      <c r="P1375" s="30">
        <f t="shared" si="75"/>
        <v>1</v>
      </c>
    </row>
    <row r="1376" spans="1:16" x14ac:dyDescent="0.25">
      <c r="A1376" s="55">
        <v>42397</v>
      </c>
      <c r="B1376" s="43">
        <v>6000891</v>
      </c>
      <c r="C1376" s="43" t="str">
        <f t="shared" si="77"/>
        <v>6</v>
      </c>
      <c r="D1376" s="43" t="s">
        <v>43</v>
      </c>
      <c r="E1376" s="43" t="str">
        <f t="shared" si="78"/>
        <v>CALI</v>
      </c>
      <c r="F1376" s="33" t="str">
        <f>VLOOKUP(D1376,[1]Hoja2!$A$2:$B$90,2,FALSE)</f>
        <v>JANETH SERNA CORTES</v>
      </c>
      <c r="G1376" s="43" t="s">
        <v>142</v>
      </c>
      <c r="H1376" s="56"/>
      <c r="I1376" s="56"/>
      <c r="J1376" s="36">
        <v>42398</v>
      </c>
      <c r="K1376" s="39">
        <v>16016136</v>
      </c>
      <c r="L1376" s="57">
        <v>42425</v>
      </c>
      <c r="M1376" s="38"/>
      <c r="N1376" s="38"/>
      <c r="O1376" s="39" t="s">
        <v>364</v>
      </c>
      <c r="P1376" s="30">
        <f t="shared" si="75"/>
        <v>1</v>
      </c>
    </row>
    <row r="1377" spans="1:16" x14ac:dyDescent="0.25">
      <c r="A1377" s="55">
        <v>42398</v>
      </c>
      <c r="B1377" s="43">
        <v>2672</v>
      </c>
      <c r="C1377" s="43" t="str">
        <f t="shared" si="77"/>
        <v>2</v>
      </c>
      <c r="D1377" s="43" t="s">
        <v>50</v>
      </c>
      <c r="E1377" s="43" t="str">
        <f t="shared" si="78"/>
        <v>BOGOTA</v>
      </c>
      <c r="F1377" s="33" t="str">
        <f>VLOOKUP(D1377,[1]Hoja2!$A$2:$B$90,2,FALSE)</f>
        <v>DIANA PAOLA GOMEZ MARTINEZ</v>
      </c>
      <c r="G1377" s="43" t="s">
        <v>721</v>
      </c>
      <c r="H1377" s="56"/>
      <c r="I1377" s="56"/>
      <c r="J1377" s="36">
        <v>42399</v>
      </c>
      <c r="K1377" s="39">
        <v>16010149</v>
      </c>
      <c r="L1377" s="57">
        <v>42427</v>
      </c>
      <c r="M1377" s="38"/>
      <c r="N1377" s="38"/>
      <c r="O1377" s="39" t="s">
        <v>339</v>
      </c>
      <c r="P1377" s="30">
        <f t="shared" si="75"/>
        <v>1</v>
      </c>
    </row>
    <row r="1378" spans="1:16" x14ac:dyDescent="0.25">
      <c r="A1378" s="55">
        <v>42398</v>
      </c>
      <c r="B1378" s="43">
        <v>8001267</v>
      </c>
      <c r="C1378" s="43" t="str">
        <f t="shared" si="77"/>
        <v>8</v>
      </c>
      <c r="D1378" s="43" t="s">
        <v>11</v>
      </c>
      <c r="E1378" s="43" t="str">
        <f t="shared" si="78"/>
        <v>MEDELLIN</v>
      </c>
      <c r="F1378" s="33" t="str">
        <f>VLOOKUP(D1378,[1]Hoja2!$A$2:$B$90,2,FALSE)</f>
        <v>LUZ STELLA CASTRO LOPERA</v>
      </c>
      <c r="G1378" s="43" t="s">
        <v>453</v>
      </c>
      <c r="H1378" s="56"/>
      <c r="I1378" s="56"/>
      <c r="J1378" s="36">
        <v>42402</v>
      </c>
      <c r="K1378" s="39">
        <v>16028046</v>
      </c>
      <c r="L1378" s="57">
        <v>42429</v>
      </c>
      <c r="M1378" s="38"/>
      <c r="N1378" s="38" t="s">
        <v>442</v>
      </c>
      <c r="O1378" s="39" t="s">
        <v>364</v>
      </c>
      <c r="P1378" s="30">
        <f t="shared" si="75"/>
        <v>4</v>
      </c>
    </row>
    <row r="1379" spans="1:16" x14ac:dyDescent="0.25">
      <c r="A1379" s="55">
        <v>42401</v>
      </c>
      <c r="B1379" s="43">
        <v>6000897</v>
      </c>
      <c r="C1379" s="43" t="str">
        <f t="shared" si="77"/>
        <v>6</v>
      </c>
      <c r="D1379" s="43" t="s">
        <v>43</v>
      </c>
      <c r="E1379" s="43" t="str">
        <f t="shared" si="78"/>
        <v>CALI</v>
      </c>
      <c r="F1379" s="33" t="str">
        <f>VLOOKUP(D1379,[1]Hoja2!$A$2:$B$90,2,FALSE)</f>
        <v>JANETH SERNA CORTES</v>
      </c>
      <c r="G1379" s="43" t="s">
        <v>674</v>
      </c>
      <c r="H1379" s="56"/>
      <c r="I1379" s="56"/>
      <c r="J1379" s="36">
        <v>42401</v>
      </c>
      <c r="K1379" s="39">
        <v>16026042</v>
      </c>
      <c r="L1379" s="57">
        <v>42429</v>
      </c>
      <c r="M1379" s="38"/>
      <c r="N1379" s="38"/>
      <c r="O1379" s="39" t="s">
        <v>339</v>
      </c>
      <c r="P1379" s="30">
        <f t="shared" si="75"/>
        <v>0</v>
      </c>
    </row>
    <row r="1380" spans="1:16" x14ac:dyDescent="0.25">
      <c r="A1380" s="55">
        <v>42401</v>
      </c>
      <c r="B1380" s="43">
        <v>2669</v>
      </c>
      <c r="C1380" s="43" t="str">
        <f t="shared" si="77"/>
        <v>2</v>
      </c>
      <c r="D1380" s="43" t="s">
        <v>14</v>
      </c>
      <c r="E1380" s="43" t="str">
        <f t="shared" si="78"/>
        <v>BOGOTA</v>
      </c>
      <c r="F1380" s="33" t="str">
        <f>VLOOKUP(D1380,[1]Hoja2!$A$2:$B$90,2,FALSE)</f>
        <v>BEATRIZ BAIN</v>
      </c>
      <c r="G1380" s="43" t="s">
        <v>413</v>
      </c>
      <c r="H1380" s="56"/>
      <c r="I1380" s="56"/>
      <c r="J1380" s="36">
        <v>42403</v>
      </c>
      <c r="K1380" s="39">
        <v>16020049</v>
      </c>
      <c r="L1380" s="57">
        <v>42430</v>
      </c>
      <c r="M1380" s="38"/>
      <c r="N1380" s="38"/>
      <c r="O1380" s="39" t="s">
        <v>339</v>
      </c>
      <c r="P1380" s="30">
        <f t="shared" si="75"/>
        <v>2</v>
      </c>
    </row>
    <row r="1381" spans="1:16" x14ac:dyDescent="0.25">
      <c r="A1381" s="55">
        <v>42401</v>
      </c>
      <c r="B1381" s="43">
        <v>2670</v>
      </c>
      <c r="C1381" s="43" t="str">
        <f t="shared" si="77"/>
        <v>2</v>
      </c>
      <c r="D1381" s="43" t="s">
        <v>14</v>
      </c>
      <c r="E1381" s="43" t="str">
        <f t="shared" si="78"/>
        <v>BOGOTA</v>
      </c>
      <c r="F1381" s="33" t="str">
        <f>VLOOKUP(D1381,[1]Hoja2!$A$2:$B$90,2,FALSE)</f>
        <v>BEATRIZ BAIN</v>
      </c>
      <c r="G1381" s="43" t="s">
        <v>325</v>
      </c>
      <c r="H1381" s="56"/>
      <c r="I1381" s="56"/>
      <c r="J1381" s="36">
        <v>42403</v>
      </c>
      <c r="K1381" s="39">
        <v>16020048</v>
      </c>
      <c r="L1381" s="57">
        <v>42430</v>
      </c>
      <c r="M1381" s="38"/>
      <c r="N1381" s="38"/>
      <c r="O1381" s="39" t="s">
        <v>339</v>
      </c>
      <c r="P1381" s="30">
        <f t="shared" si="75"/>
        <v>2</v>
      </c>
    </row>
    <row r="1382" spans="1:16" x14ac:dyDescent="0.25">
      <c r="A1382" s="55">
        <v>42401</v>
      </c>
      <c r="B1382" s="43">
        <v>2643</v>
      </c>
      <c r="C1382" s="43" t="str">
        <f t="shared" si="77"/>
        <v>2</v>
      </c>
      <c r="D1382" s="43" t="s">
        <v>37</v>
      </c>
      <c r="E1382" s="43" t="str">
        <f t="shared" si="78"/>
        <v>BOGOTA</v>
      </c>
      <c r="F1382" s="33" t="str">
        <f>VLOOKUP(D1382,[1]Hoja2!$A$2:$B$90,2,FALSE)</f>
        <v>SANDRA DAZA</v>
      </c>
      <c r="G1382" s="43" t="s">
        <v>753</v>
      </c>
      <c r="H1382" s="56"/>
      <c r="I1382" s="56"/>
      <c r="J1382" s="36">
        <v>42402</v>
      </c>
      <c r="K1382" s="39">
        <v>16020047</v>
      </c>
      <c r="L1382" s="57">
        <v>42429</v>
      </c>
      <c r="M1382" s="38"/>
      <c r="N1382" s="38"/>
      <c r="O1382" s="39" t="s">
        <v>364</v>
      </c>
      <c r="P1382" s="30">
        <f t="shared" si="75"/>
        <v>1</v>
      </c>
    </row>
    <row r="1383" spans="1:16" x14ac:dyDescent="0.25">
      <c r="A1383" s="55">
        <v>42401</v>
      </c>
      <c r="B1383" s="43">
        <v>2581</v>
      </c>
      <c r="C1383" s="43" t="str">
        <f t="shared" si="77"/>
        <v>2</v>
      </c>
      <c r="D1383" s="43" t="s">
        <v>14</v>
      </c>
      <c r="E1383" s="43" t="str">
        <f t="shared" si="78"/>
        <v>BOGOTA</v>
      </c>
      <c r="F1383" s="33" t="str">
        <f>VLOOKUP(D1383,[1]Hoja2!$A$2:$B$90,2,FALSE)</f>
        <v>BEATRIZ BAIN</v>
      </c>
      <c r="G1383" s="43" t="s">
        <v>33</v>
      </c>
      <c r="H1383" s="74" t="s">
        <v>713</v>
      </c>
      <c r="I1383" s="74" t="s">
        <v>714</v>
      </c>
      <c r="J1383" s="72" t="s">
        <v>715</v>
      </c>
      <c r="K1383" s="69" t="s">
        <v>822</v>
      </c>
      <c r="L1383" s="75" t="s">
        <v>713</v>
      </c>
      <c r="M1383" s="76"/>
      <c r="N1383" s="76" t="s">
        <v>694</v>
      </c>
      <c r="O1383" s="69" t="s">
        <v>713</v>
      </c>
      <c r="P1383" s="30" t="e">
        <f t="shared" si="75"/>
        <v>#VALUE!</v>
      </c>
    </row>
    <row r="1384" spans="1:16" x14ac:dyDescent="0.25">
      <c r="A1384" s="55">
        <v>42403</v>
      </c>
      <c r="B1384" s="43">
        <v>6000898</v>
      </c>
      <c r="C1384" s="43" t="str">
        <f t="shared" si="77"/>
        <v>6</v>
      </c>
      <c r="D1384" s="43" t="s">
        <v>45</v>
      </c>
      <c r="E1384" s="43" t="str">
        <f t="shared" si="78"/>
        <v>CALI</v>
      </c>
      <c r="F1384" s="33" t="str">
        <f>VLOOKUP(D1384,[1]Hoja2!$A$2:$B$90,2,FALSE)</f>
        <v>TATIANA FRANCO</v>
      </c>
      <c r="G1384" s="43" t="s">
        <v>152</v>
      </c>
      <c r="H1384" s="56"/>
      <c r="I1384" s="56"/>
      <c r="J1384" s="36">
        <v>42403</v>
      </c>
      <c r="K1384" s="39">
        <v>16026050</v>
      </c>
      <c r="L1384" s="57">
        <v>42430</v>
      </c>
      <c r="M1384" s="38"/>
      <c r="N1384" s="38"/>
      <c r="O1384" s="39" t="s">
        <v>339</v>
      </c>
      <c r="P1384" s="30">
        <f t="shared" si="75"/>
        <v>0</v>
      </c>
    </row>
    <row r="1385" spans="1:16" x14ac:dyDescent="0.25">
      <c r="A1385" s="55">
        <v>42403</v>
      </c>
      <c r="B1385" s="43">
        <v>80001277</v>
      </c>
      <c r="C1385" s="43" t="str">
        <f t="shared" si="77"/>
        <v>8</v>
      </c>
      <c r="D1385" s="43" t="s">
        <v>13</v>
      </c>
      <c r="E1385" s="43" t="str">
        <f t="shared" si="78"/>
        <v>MEDELLIN</v>
      </c>
      <c r="F1385" s="33" t="str">
        <f>VLOOKUP(D1385,[1]Hoja2!$A$2:$B$90,2,FALSE)</f>
        <v>LINA MARIA LONDOÑO VEGA</v>
      </c>
      <c r="G1385" s="43" t="s">
        <v>455</v>
      </c>
      <c r="H1385" s="56"/>
      <c r="I1385" s="56"/>
      <c r="J1385" s="36">
        <v>42403</v>
      </c>
      <c r="K1385" s="39">
        <v>16028053</v>
      </c>
      <c r="L1385" s="57">
        <v>42430</v>
      </c>
      <c r="M1385" s="38"/>
      <c r="N1385" s="38"/>
      <c r="O1385" s="39" t="s">
        <v>364</v>
      </c>
      <c r="P1385" s="30">
        <f t="shared" si="75"/>
        <v>0</v>
      </c>
    </row>
    <row r="1386" spans="1:16" x14ac:dyDescent="0.25">
      <c r="A1386" s="55">
        <v>42403</v>
      </c>
      <c r="B1386" s="43">
        <v>60000897</v>
      </c>
      <c r="C1386" s="43" t="str">
        <f t="shared" si="77"/>
        <v>6</v>
      </c>
      <c r="D1386" s="43" t="s">
        <v>43</v>
      </c>
      <c r="E1386" s="43" t="str">
        <f t="shared" ref="E1386:E1406" si="79">IF(C1386="2",$M$3,IF(C1386="6",$M$4,IF(C1386="8",$M$5,IF(C1386="4",$M$6,""))))</f>
        <v>CALI</v>
      </c>
      <c r="F1386" s="33" t="str">
        <f>VLOOKUP(D1386,[1]Hoja2!$A$2:$B$90,2,FALSE)</f>
        <v>JANETH SERNA CORTES</v>
      </c>
      <c r="G1386" s="43" t="s">
        <v>674</v>
      </c>
      <c r="H1386" s="56"/>
      <c r="I1386" s="56"/>
      <c r="J1386" s="36">
        <v>42403</v>
      </c>
      <c r="K1386" s="39">
        <v>16026051</v>
      </c>
      <c r="L1386" s="57">
        <v>42440</v>
      </c>
      <c r="M1386" s="38"/>
      <c r="N1386" s="38"/>
      <c r="O1386" s="39" t="s">
        <v>339</v>
      </c>
      <c r="P1386" s="30">
        <f t="shared" si="75"/>
        <v>0</v>
      </c>
    </row>
    <row r="1387" spans="1:16" x14ac:dyDescent="0.25">
      <c r="A1387" s="55">
        <v>42403</v>
      </c>
      <c r="B1387" s="43">
        <v>2684</v>
      </c>
      <c r="C1387" s="43" t="str">
        <f t="shared" si="77"/>
        <v>2</v>
      </c>
      <c r="D1387" s="43" t="s">
        <v>15</v>
      </c>
      <c r="E1387" s="43" t="str">
        <f t="shared" si="79"/>
        <v>BOGOTA</v>
      </c>
      <c r="F1387" s="33" t="str">
        <f>VLOOKUP(D1387,[1]Hoja2!$A$2:$B$90,2,FALSE)</f>
        <v>ELIZABETH ACOSTA</v>
      </c>
      <c r="G1387" s="43" t="s">
        <v>345</v>
      </c>
      <c r="H1387" s="56"/>
      <c r="I1387" s="56"/>
      <c r="J1387" s="36">
        <v>42404</v>
      </c>
      <c r="K1387" s="39">
        <v>16020055</v>
      </c>
      <c r="L1387" s="57">
        <v>42432</v>
      </c>
      <c r="M1387" s="38"/>
      <c r="N1387" s="38"/>
      <c r="O1387" s="39" t="s">
        <v>339</v>
      </c>
      <c r="P1387" s="30">
        <f t="shared" si="75"/>
        <v>1</v>
      </c>
    </row>
    <row r="1388" spans="1:16" x14ac:dyDescent="0.25">
      <c r="A1388" s="55">
        <v>42404</v>
      </c>
      <c r="B1388" s="43">
        <v>8001270</v>
      </c>
      <c r="C1388" s="43" t="str">
        <f t="shared" si="77"/>
        <v>8</v>
      </c>
      <c r="D1388" s="43" t="s">
        <v>11</v>
      </c>
      <c r="E1388" s="43" t="str">
        <f t="shared" si="79"/>
        <v>MEDELLIN</v>
      </c>
      <c r="F1388" s="33" t="str">
        <f>VLOOKUP(D1388,[1]Hoja2!$A$2:$B$90,2,FALSE)</f>
        <v>LUZ STELLA CASTRO LOPERA</v>
      </c>
      <c r="G1388" s="43" t="s">
        <v>559</v>
      </c>
      <c r="H1388" s="56"/>
      <c r="I1388" s="56"/>
      <c r="J1388" s="36">
        <v>42405</v>
      </c>
      <c r="K1388" s="39">
        <v>16028058</v>
      </c>
      <c r="L1388" s="57">
        <v>42432</v>
      </c>
      <c r="M1388" s="38"/>
      <c r="N1388" s="38"/>
      <c r="O1388" s="39" t="s">
        <v>364</v>
      </c>
      <c r="P1388" s="30">
        <f t="shared" si="75"/>
        <v>1</v>
      </c>
    </row>
    <row r="1389" spans="1:16" x14ac:dyDescent="0.25">
      <c r="A1389" s="55">
        <v>42404</v>
      </c>
      <c r="B1389" s="43">
        <v>8001269</v>
      </c>
      <c r="C1389" s="43" t="str">
        <f t="shared" si="77"/>
        <v>8</v>
      </c>
      <c r="D1389" s="43" t="s">
        <v>11</v>
      </c>
      <c r="E1389" s="43" t="str">
        <f t="shared" si="79"/>
        <v>MEDELLIN</v>
      </c>
      <c r="F1389" s="33" t="str">
        <f>VLOOKUP(D1389,[1]Hoja2!$A$2:$B$90,2,FALSE)</f>
        <v>LUZ STELLA CASTRO LOPERA</v>
      </c>
      <c r="G1389" s="43" t="s">
        <v>559</v>
      </c>
      <c r="H1389" s="56"/>
      <c r="I1389" s="56"/>
      <c r="J1389" s="36">
        <v>42404</v>
      </c>
      <c r="K1389" s="39">
        <v>16028054</v>
      </c>
      <c r="L1389" s="57">
        <v>42432</v>
      </c>
      <c r="M1389" s="38"/>
      <c r="N1389" s="38"/>
      <c r="O1389" s="39" t="s">
        <v>364</v>
      </c>
      <c r="P1389" s="30">
        <f t="shared" si="75"/>
        <v>0</v>
      </c>
    </row>
    <row r="1390" spans="1:16" x14ac:dyDescent="0.25">
      <c r="A1390" s="55">
        <v>42404</v>
      </c>
      <c r="B1390" s="43">
        <v>6000900</v>
      </c>
      <c r="C1390" s="43" t="str">
        <f t="shared" si="77"/>
        <v>6</v>
      </c>
      <c r="D1390" s="43" t="s">
        <v>40</v>
      </c>
      <c r="E1390" s="43" t="str">
        <f t="shared" si="79"/>
        <v>CALI</v>
      </c>
      <c r="F1390" s="33" t="str">
        <f>VLOOKUP(D1390,[1]Hoja2!$A$2:$B$90,2,FALSE)</f>
        <v>DIANA SOFIA OSPINA TOBON</v>
      </c>
      <c r="G1390" s="43" t="s">
        <v>101</v>
      </c>
      <c r="H1390" s="56"/>
      <c r="I1390" s="56"/>
      <c r="J1390" s="36">
        <v>42405</v>
      </c>
      <c r="K1390" s="39">
        <v>16026059</v>
      </c>
      <c r="L1390" s="57">
        <v>42432</v>
      </c>
      <c r="M1390" s="38"/>
      <c r="N1390" s="38"/>
      <c r="O1390" s="39" t="s">
        <v>339</v>
      </c>
      <c r="P1390" s="30">
        <f t="shared" si="75"/>
        <v>1</v>
      </c>
    </row>
    <row r="1391" spans="1:16" x14ac:dyDescent="0.25">
      <c r="A1391" s="55">
        <v>42405</v>
      </c>
      <c r="B1391" s="43">
        <v>8001279</v>
      </c>
      <c r="C1391" s="43" t="str">
        <f t="shared" si="77"/>
        <v>8</v>
      </c>
      <c r="D1391" s="43" t="s">
        <v>11</v>
      </c>
      <c r="E1391" s="43" t="str">
        <f t="shared" si="79"/>
        <v>MEDELLIN</v>
      </c>
      <c r="F1391" s="33" t="str">
        <f>VLOOKUP(D1391,[1]Hoja2!$A$2:$B$90,2,FALSE)</f>
        <v>LUZ STELLA CASTRO LOPERA</v>
      </c>
      <c r="G1391" s="43" t="s">
        <v>453</v>
      </c>
      <c r="H1391" s="56"/>
      <c r="I1391" s="56"/>
      <c r="J1391" s="36">
        <v>42408</v>
      </c>
      <c r="K1391" s="39">
        <v>16028063</v>
      </c>
      <c r="L1391" s="57">
        <v>42436</v>
      </c>
      <c r="M1391" s="38"/>
      <c r="N1391" s="38" t="s">
        <v>442</v>
      </c>
      <c r="O1391" s="39" t="s">
        <v>339</v>
      </c>
      <c r="P1391" s="30">
        <f t="shared" si="75"/>
        <v>3</v>
      </c>
    </row>
    <row r="1392" spans="1:16" x14ac:dyDescent="0.25">
      <c r="A1392" s="55">
        <v>42405</v>
      </c>
      <c r="B1392" s="43">
        <v>8001200</v>
      </c>
      <c r="C1392" s="43" t="str">
        <f t="shared" si="77"/>
        <v>8</v>
      </c>
      <c r="D1392" s="43" t="s">
        <v>13</v>
      </c>
      <c r="E1392" s="43" t="str">
        <f t="shared" si="79"/>
        <v>MEDELLIN</v>
      </c>
      <c r="F1392" s="33" t="str">
        <f>VLOOKUP(D1392,[1]Hoja2!$A$2:$B$90,2,FALSE)</f>
        <v>LINA MARIA LONDOÑO VEGA</v>
      </c>
      <c r="G1392" s="43" t="s">
        <v>639</v>
      </c>
      <c r="H1392" s="78" t="s">
        <v>713</v>
      </c>
      <c r="I1392" s="78" t="s">
        <v>714</v>
      </c>
      <c r="J1392" s="72" t="s">
        <v>715</v>
      </c>
      <c r="K1392" s="79" t="s">
        <v>822</v>
      </c>
      <c r="L1392" s="72" t="s">
        <v>713</v>
      </c>
      <c r="M1392" s="80"/>
      <c r="N1392" s="80" t="s">
        <v>694</v>
      </c>
      <c r="O1392" s="79" t="s">
        <v>713</v>
      </c>
      <c r="P1392" s="30" t="e">
        <f t="shared" si="75"/>
        <v>#VALUE!</v>
      </c>
    </row>
    <row r="1393" spans="1:16" x14ac:dyDescent="0.25">
      <c r="A1393" s="55">
        <v>42405</v>
      </c>
      <c r="B1393" s="43">
        <v>2692</v>
      </c>
      <c r="C1393" s="43" t="str">
        <f t="shared" si="77"/>
        <v>2</v>
      </c>
      <c r="D1393" s="43" t="s">
        <v>9</v>
      </c>
      <c r="E1393" s="43" t="str">
        <f t="shared" si="79"/>
        <v>BOGOTA</v>
      </c>
      <c r="F1393" s="33" t="str">
        <f>VLOOKUP(D1393,[1]Hoja2!$A$2:$B$90,2,FALSE)</f>
        <v>CLARA SANTAMARIA</v>
      </c>
      <c r="G1393" s="43" t="s">
        <v>548</v>
      </c>
      <c r="H1393" s="56"/>
      <c r="I1393" s="56"/>
      <c r="J1393" s="36">
        <v>42408</v>
      </c>
      <c r="K1393" s="39">
        <v>16020065</v>
      </c>
      <c r="L1393" s="57">
        <v>42436</v>
      </c>
      <c r="M1393" s="38"/>
      <c r="N1393" s="38" t="s">
        <v>442</v>
      </c>
      <c r="O1393" s="39" t="s">
        <v>339</v>
      </c>
      <c r="P1393" s="30">
        <f t="shared" si="75"/>
        <v>3</v>
      </c>
    </row>
    <row r="1394" spans="1:16" x14ac:dyDescent="0.25">
      <c r="A1394" s="55">
        <v>42405</v>
      </c>
      <c r="B1394" s="43">
        <v>2696</v>
      </c>
      <c r="C1394" s="43" t="str">
        <f t="shared" si="77"/>
        <v>2</v>
      </c>
      <c r="D1394" s="43" t="s">
        <v>15</v>
      </c>
      <c r="E1394" s="43" t="str">
        <f t="shared" si="79"/>
        <v>BOGOTA</v>
      </c>
      <c r="F1394" s="33" t="str">
        <f>VLOOKUP(D1394,[1]Hoja2!$A$2:$B$90,2,FALSE)</f>
        <v>ELIZABETH ACOSTA</v>
      </c>
      <c r="G1394" s="43" t="s">
        <v>493</v>
      </c>
      <c r="H1394" s="56"/>
      <c r="I1394" s="56"/>
      <c r="J1394" s="36">
        <v>42408</v>
      </c>
      <c r="K1394" s="39">
        <v>16020066</v>
      </c>
      <c r="L1394" s="57">
        <v>42436</v>
      </c>
      <c r="M1394" s="38"/>
      <c r="N1394" s="38" t="s">
        <v>442</v>
      </c>
      <c r="O1394" s="39" t="s">
        <v>339</v>
      </c>
      <c r="P1394" s="30">
        <f t="shared" si="75"/>
        <v>3</v>
      </c>
    </row>
    <row r="1395" spans="1:16" x14ac:dyDescent="0.25">
      <c r="A1395" s="55">
        <v>42405</v>
      </c>
      <c r="B1395" s="43">
        <v>8001282</v>
      </c>
      <c r="C1395" s="43" t="str">
        <f t="shared" si="77"/>
        <v>8</v>
      </c>
      <c r="D1395" s="43" t="s">
        <v>11</v>
      </c>
      <c r="E1395" s="43" t="str">
        <f t="shared" si="79"/>
        <v>MEDELLIN</v>
      </c>
      <c r="F1395" s="33" t="str">
        <f>VLOOKUP(D1395,[1]Hoja2!$A$2:$B$90,2,FALSE)</f>
        <v>LUZ STELLA CASTRO LOPERA</v>
      </c>
      <c r="G1395" s="43" t="s">
        <v>559</v>
      </c>
      <c r="H1395" s="56"/>
      <c r="I1395" s="56"/>
      <c r="J1395" s="36">
        <v>42408</v>
      </c>
      <c r="K1395" s="39">
        <v>16028064</v>
      </c>
      <c r="L1395" s="57">
        <v>42436</v>
      </c>
      <c r="M1395" s="38"/>
      <c r="N1395" s="38" t="s">
        <v>442</v>
      </c>
      <c r="O1395" s="39" t="s">
        <v>364</v>
      </c>
      <c r="P1395" s="30">
        <f t="shared" si="75"/>
        <v>3</v>
      </c>
    </row>
    <row r="1396" spans="1:16" x14ac:dyDescent="0.25">
      <c r="A1396" s="55">
        <v>42405</v>
      </c>
      <c r="B1396" s="43">
        <v>8001283</v>
      </c>
      <c r="C1396" s="43" t="str">
        <f t="shared" si="77"/>
        <v>8</v>
      </c>
      <c r="D1396" s="43" t="s">
        <v>13</v>
      </c>
      <c r="E1396" s="43" t="str">
        <f t="shared" si="79"/>
        <v>MEDELLIN</v>
      </c>
      <c r="F1396" s="33" t="str">
        <f>VLOOKUP(D1396,[1]Hoja2!$A$2:$B$90,2,FALSE)</f>
        <v>LINA MARIA LONDOÑO VEGA</v>
      </c>
      <c r="G1396" s="43" t="s">
        <v>639</v>
      </c>
      <c r="H1396" s="56"/>
      <c r="I1396" s="56"/>
      <c r="J1396" s="36">
        <v>42408</v>
      </c>
      <c r="K1396" s="39">
        <v>16028061</v>
      </c>
      <c r="L1396" s="57">
        <v>42436</v>
      </c>
      <c r="M1396" s="38"/>
      <c r="N1396" s="38" t="s">
        <v>442</v>
      </c>
      <c r="O1396" s="39" t="s">
        <v>364</v>
      </c>
      <c r="P1396" s="30">
        <f t="shared" ref="P1396:P1459" si="80">J1396-A1396</f>
        <v>3</v>
      </c>
    </row>
    <row r="1397" spans="1:16" x14ac:dyDescent="0.25">
      <c r="A1397" s="55">
        <v>42405</v>
      </c>
      <c r="B1397" s="43">
        <v>2698</v>
      </c>
      <c r="C1397" s="43" t="str">
        <f t="shared" si="77"/>
        <v>2</v>
      </c>
      <c r="D1397" s="43" t="s">
        <v>50</v>
      </c>
      <c r="E1397" s="43" t="str">
        <f t="shared" si="79"/>
        <v>BOGOTA</v>
      </c>
      <c r="F1397" s="33" t="str">
        <f>VLOOKUP(D1397,[1]Hoja2!$A$2:$B$90,2,FALSE)</f>
        <v>DIANA PAOLA GOMEZ MARTINEZ</v>
      </c>
      <c r="G1397" s="43" t="s">
        <v>754</v>
      </c>
      <c r="H1397" s="56"/>
      <c r="I1397" s="56"/>
      <c r="J1397" s="36">
        <v>42408</v>
      </c>
      <c r="K1397" s="39">
        <v>16020067</v>
      </c>
      <c r="L1397" s="57">
        <v>42436</v>
      </c>
      <c r="M1397" s="38"/>
      <c r="N1397" s="38" t="s">
        <v>442</v>
      </c>
      <c r="O1397" s="39" t="s">
        <v>364</v>
      </c>
      <c r="P1397" s="30">
        <f t="shared" si="80"/>
        <v>3</v>
      </c>
    </row>
    <row r="1398" spans="1:16" x14ac:dyDescent="0.25">
      <c r="A1398" s="55">
        <v>42405</v>
      </c>
      <c r="B1398" s="43">
        <v>2697</v>
      </c>
      <c r="C1398" s="43" t="str">
        <f t="shared" si="77"/>
        <v>2</v>
      </c>
      <c r="D1398" s="43" t="s">
        <v>38</v>
      </c>
      <c r="E1398" s="43" t="str">
        <f t="shared" si="79"/>
        <v>BOGOTA</v>
      </c>
      <c r="F1398" s="33" t="str">
        <f>VLOOKUP(D1398,[1]Hoja2!$A$2:$B$90,2,FALSE)</f>
        <v>SANTIAGO VENGOECHEA</v>
      </c>
      <c r="G1398" s="43" t="s">
        <v>63</v>
      </c>
      <c r="H1398" s="56">
        <v>42408</v>
      </c>
      <c r="I1398" s="56">
        <v>42410</v>
      </c>
      <c r="J1398" s="36">
        <v>42410</v>
      </c>
      <c r="K1398" s="39">
        <v>16020075</v>
      </c>
      <c r="L1398" s="57">
        <v>42437</v>
      </c>
      <c r="M1398" s="38"/>
      <c r="N1398" s="38" t="s">
        <v>755</v>
      </c>
      <c r="O1398" s="39" t="s">
        <v>364</v>
      </c>
      <c r="P1398" s="30">
        <f t="shared" si="80"/>
        <v>5</v>
      </c>
    </row>
    <row r="1399" spans="1:16" x14ac:dyDescent="0.25">
      <c r="A1399" s="55">
        <v>42408</v>
      </c>
      <c r="B1399" s="43">
        <v>2701</v>
      </c>
      <c r="C1399" s="43" t="str">
        <f t="shared" si="77"/>
        <v>2</v>
      </c>
      <c r="D1399" s="43" t="s">
        <v>50</v>
      </c>
      <c r="E1399" s="43" t="str">
        <f t="shared" si="79"/>
        <v>BOGOTA</v>
      </c>
      <c r="F1399" s="33" t="s">
        <v>661</v>
      </c>
      <c r="G1399" s="43" t="s">
        <v>756</v>
      </c>
      <c r="H1399" s="56"/>
      <c r="I1399" s="56"/>
      <c r="J1399" s="36">
        <v>42408</v>
      </c>
      <c r="K1399" s="39">
        <v>16020069</v>
      </c>
      <c r="L1399" s="57">
        <v>42436</v>
      </c>
      <c r="M1399" s="38"/>
      <c r="N1399" s="38" t="s">
        <v>442</v>
      </c>
      <c r="O1399" s="39" t="s">
        <v>364</v>
      </c>
      <c r="P1399" s="30">
        <f t="shared" si="80"/>
        <v>0</v>
      </c>
    </row>
    <row r="1400" spans="1:16" x14ac:dyDescent="0.25">
      <c r="A1400" s="55">
        <v>42408</v>
      </c>
      <c r="B1400" s="43">
        <v>2700</v>
      </c>
      <c r="C1400" s="43" t="str">
        <f t="shared" si="77"/>
        <v>2</v>
      </c>
      <c r="D1400" s="43" t="s">
        <v>52</v>
      </c>
      <c r="E1400" s="43" t="str">
        <f t="shared" si="79"/>
        <v>BOGOTA</v>
      </c>
      <c r="F1400" s="33" t="str">
        <f>VLOOKUP(D1400,[1]Hoja2!$A$2:$B$90,2,FALSE)</f>
        <v>GUILLERMO ARIZA</v>
      </c>
      <c r="G1400" s="43" t="s">
        <v>644</v>
      </c>
      <c r="H1400" s="56"/>
      <c r="I1400" s="56"/>
      <c r="J1400" s="36">
        <v>42409</v>
      </c>
      <c r="K1400" s="39">
        <v>16020071</v>
      </c>
      <c r="L1400" s="57">
        <v>42436</v>
      </c>
      <c r="M1400" s="38"/>
      <c r="N1400" s="38"/>
      <c r="O1400" s="39" t="s">
        <v>339</v>
      </c>
      <c r="P1400" s="30">
        <f t="shared" si="80"/>
        <v>1</v>
      </c>
    </row>
    <row r="1401" spans="1:16" x14ac:dyDescent="0.25">
      <c r="A1401" s="55">
        <v>42408</v>
      </c>
      <c r="B1401" s="43">
        <v>2669</v>
      </c>
      <c r="C1401" s="43" t="str">
        <f t="shared" si="77"/>
        <v>2</v>
      </c>
      <c r="D1401" s="43" t="s">
        <v>35</v>
      </c>
      <c r="E1401" s="43" t="str">
        <f t="shared" si="79"/>
        <v>BOGOTA</v>
      </c>
      <c r="F1401" s="33" t="str">
        <f>VLOOKUP(D1401,[1]Hoja2!$A$2:$B$90,2,FALSE)</f>
        <v>JAVIER RAMIREZ</v>
      </c>
      <c r="G1401" s="43" t="s">
        <v>124</v>
      </c>
      <c r="H1401" s="56"/>
      <c r="I1401" s="56"/>
      <c r="J1401" s="36">
        <v>42408</v>
      </c>
      <c r="K1401" s="39">
        <v>16020070</v>
      </c>
      <c r="L1401" s="57">
        <v>42436</v>
      </c>
      <c r="M1401" s="38"/>
      <c r="N1401" s="38"/>
      <c r="O1401" s="39" t="s">
        <v>339</v>
      </c>
      <c r="P1401" s="30">
        <f t="shared" si="80"/>
        <v>0</v>
      </c>
    </row>
    <row r="1402" spans="1:16" x14ac:dyDescent="0.25">
      <c r="A1402" s="55">
        <v>42409</v>
      </c>
      <c r="B1402" s="43">
        <v>6000903</v>
      </c>
      <c r="C1402" s="43" t="str">
        <f t="shared" si="77"/>
        <v>6</v>
      </c>
      <c r="D1402" s="43" t="s">
        <v>43</v>
      </c>
      <c r="E1402" s="43" t="str">
        <f t="shared" si="79"/>
        <v>CALI</v>
      </c>
      <c r="F1402" s="33" t="str">
        <f>VLOOKUP(D1402,[1]Hoja2!$A$2:$B$90,2,FALSE)</f>
        <v>JANETH SERNA CORTES</v>
      </c>
      <c r="G1402" s="43" t="s">
        <v>757</v>
      </c>
      <c r="H1402" s="56"/>
      <c r="I1402" s="56"/>
      <c r="J1402" s="36">
        <v>42409</v>
      </c>
      <c r="K1402" s="39">
        <v>16026074</v>
      </c>
      <c r="L1402" s="57">
        <v>42436</v>
      </c>
      <c r="M1402" s="38"/>
      <c r="N1402" s="38"/>
      <c r="O1402" s="39" t="s">
        <v>364</v>
      </c>
      <c r="P1402" s="30">
        <f t="shared" si="80"/>
        <v>0</v>
      </c>
    </row>
    <row r="1403" spans="1:16" x14ac:dyDescent="0.25">
      <c r="A1403" s="55">
        <v>42409</v>
      </c>
      <c r="B1403" s="43">
        <v>6000899</v>
      </c>
      <c r="C1403" s="43" t="str">
        <f t="shared" si="77"/>
        <v>6</v>
      </c>
      <c r="D1403" s="43" t="s">
        <v>43</v>
      </c>
      <c r="E1403" s="43" t="str">
        <f t="shared" si="79"/>
        <v>CALI</v>
      </c>
      <c r="F1403" s="33" t="str">
        <f>VLOOKUP(D1403,[1]Hoja2!$A$2:$B$90,2,FALSE)</f>
        <v>JANETH SERNA CORTES</v>
      </c>
      <c r="G1403" s="43" t="s">
        <v>757</v>
      </c>
      <c r="H1403" s="56"/>
      <c r="I1403" s="56"/>
      <c r="J1403" s="36">
        <v>42409</v>
      </c>
      <c r="K1403" s="39">
        <v>16026072</v>
      </c>
      <c r="L1403" s="57">
        <v>42447</v>
      </c>
      <c r="M1403" s="38"/>
      <c r="N1403" s="38"/>
      <c r="O1403" s="39" t="s">
        <v>339</v>
      </c>
      <c r="P1403" s="30">
        <f t="shared" si="80"/>
        <v>0</v>
      </c>
    </row>
    <row r="1404" spans="1:16" x14ac:dyDescent="0.25">
      <c r="A1404" s="55">
        <v>42409</v>
      </c>
      <c r="B1404" s="43">
        <v>2704</v>
      </c>
      <c r="C1404" s="43" t="str">
        <f t="shared" si="77"/>
        <v>2</v>
      </c>
      <c r="D1404" s="43" t="s">
        <v>12</v>
      </c>
      <c r="E1404" s="43" t="str">
        <f t="shared" si="79"/>
        <v>BOGOTA</v>
      </c>
      <c r="F1404" s="33" t="str">
        <f>VLOOKUP(D1404,[1]Hoja2!$A$2:$B$90,2,FALSE)</f>
        <v>NORMA ROCIO GOMEZ</v>
      </c>
      <c r="G1404" s="43" t="s">
        <v>540</v>
      </c>
      <c r="H1404" s="56"/>
      <c r="I1404" s="56"/>
      <c r="J1404" s="36">
        <v>42409</v>
      </c>
      <c r="K1404" s="39">
        <v>16020077</v>
      </c>
      <c r="L1404" s="57">
        <v>42439</v>
      </c>
      <c r="M1404" s="38"/>
      <c r="N1404" s="38"/>
      <c r="O1404" s="39" t="s">
        <v>364</v>
      </c>
      <c r="P1404" s="30">
        <f t="shared" si="80"/>
        <v>0</v>
      </c>
    </row>
    <row r="1405" spans="1:16" x14ac:dyDescent="0.25">
      <c r="A1405" s="55">
        <v>42410</v>
      </c>
      <c r="B1405" s="43">
        <v>8001278</v>
      </c>
      <c r="C1405" s="43" t="str">
        <f t="shared" si="77"/>
        <v>8</v>
      </c>
      <c r="D1405" s="43" t="s">
        <v>11</v>
      </c>
      <c r="E1405" s="43" t="str">
        <f t="shared" si="79"/>
        <v>MEDELLIN</v>
      </c>
      <c r="F1405" s="33" t="str">
        <f>VLOOKUP(D1405,[1]Hoja2!$A$2:$B$90,2,FALSE)</f>
        <v>LUZ STELLA CASTRO LOPERA</v>
      </c>
      <c r="G1405" s="43" t="s">
        <v>758</v>
      </c>
      <c r="H1405" s="56">
        <v>42411</v>
      </c>
      <c r="I1405" s="56">
        <v>42413</v>
      </c>
      <c r="J1405" s="36">
        <v>42415</v>
      </c>
      <c r="K1405" s="39">
        <v>16028091</v>
      </c>
      <c r="L1405" s="57">
        <v>42443</v>
      </c>
      <c r="M1405" s="38"/>
      <c r="N1405" s="38" t="s">
        <v>442</v>
      </c>
      <c r="O1405" s="39" t="s">
        <v>364</v>
      </c>
      <c r="P1405" s="30">
        <f t="shared" si="80"/>
        <v>5</v>
      </c>
    </row>
    <row r="1406" spans="1:16" x14ac:dyDescent="0.25">
      <c r="A1406" s="55">
        <v>42410</v>
      </c>
      <c r="B1406" s="43">
        <v>2706</v>
      </c>
      <c r="C1406" s="43" t="str">
        <f t="shared" si="77"/>
        <v>2</v>
      </c>
      <c r="D1406" s="43" t="s">
        <v>50</v>
      </c>
      <c r="E1406" s="43" t="str">
        <f t="shared" si="79"/>
        <v>BOGOTA</v>
      </c>
      <c r="F1406" s="33" t="str">
        <f>VLOOKUP(D1406,[1]Hoja2!$A$2:$B$90,2,FALSE)</f>
        <v>DIANA PAOLA GOMEZ MARTINEZ</v>
      </c>
      <c r="G1406" s="43" t="s">
        <v>721</v>
      </c>
      <c r="H1406" s="56"/>
      <c r="I1406" s="56"/>
      <c r="J1406" s="36">
        <v>42411</v>
      </c>
      <c r="K1406" s="39">
        <v>16020076</v>
      </c>
      <c r="L1406" s="57">
        <v>42439</v>
      </c>
      <c r="M1406" s="38"/>
      <c r="N1406" s="38"/>
      <c r="O1406" s="39" t="s">
        <v>364</v>
      </c>
      <c r="P1406" s="30">
        <f t="shared" si="80"/>
        <v>1</v>
      </c>
    </row>
    <row r="1407" spans="1:16" x14ac:dyDescent="0.25">
      <c r="A1407" s="55">
        <v>42410</v>
      </c>
      <c r="B1407" s="43">
        <v>1000051</v>
      </c>
      <c r="C1407" s="43" t="str">
        <f t="shared" si="77"/>
        <v>1</v>
      </c>
      <c r="D1407" s="43" t="s">
        <v>35</v>
      </c>
      <c r="E1407" s="43" t="s">
        <v>90</v>
      </c>
      <c r="F1407" s="33" t="str">
        <f>VLOOKUP(D1407,[1]Hoja2!$A$2:$B$90,2,FALSE)</f>
        <v>JAVIER RAMIREZ</v>
      </c>
      <c r="G1407" s="43" t="s">
        <v>759</v>
      </c>
      <c r="H1407" s="56">
        <v>42412</v>
      </c>
      <c r="I1407" s="56">
        <v>42415</v>
      </c>
      <c r="J1407" s="36">
        <v>42415</v>
      </c>
      <c r="K1407" s="39">
        <v>16020086</v>
      </c>
      <c r="L1407" s="57">
        <v>42443</v>
      </c>
      <c r="M1407" s="38"/>
      <c r="N1407" s="38" t="s">
        <v>749</v>
      </c>
      <c r="O1407" s="39" t="s">
        <v>364</v>
      </c>
      <c r="P1407" s="30">
        <f t="shared" si="80"/>
        <v>5</v>
      </c>
    </row>
    <row r="1408" spans="1:16" x14ac:dyDescent="0.25">
      <c r="A1408" s="55">
        <v>42410</v>
      </c>
      <c r="B1408" s="43">
        <v>6000904</v>
      </c>
      <c r="C1408" s="43" t="str">
        <f t="shared" si="77"/>
        <v>6</v>
      </c>
      <c r="D1408" s="43" t="s">
        <v>43</v>
      </c>
      <c r="E1408" s="43" t="str">
        <f>IF(C1408="2",$M$3,IF(C1408="6",$M$4,IF(C1408="8",$M$5,IF(C1408="4",$M$6,""))))</f>
        <v>CALI</v>
      </c>
      <c r="F1408" s="33" t="str">
        <f>VLOOKUP(D1408,[1]Hoja2!$A$2:$B$90,2,FALSE)</f>
        <v>JANETH SERNA CORTES</v>
      </c>
      <c r="G1408" s="43" t="s">
        <v>757</v>
      </c>
      <c r="H1408" s="56"/>
      <c r="I1408" s="56"/>
      <c r="J1408" s="36">
        <v>42411</v>
      </c>
      <c r="K1408" s="39">
        <v>16026080</v>
      </c>
      <c r="L1408" s="57">
        <v>42450</v>
      </c>
      <c r="M1408" s="38"/>
      <c r="N1408" s="38"/>
      <c r="O1408" s="39" t="s">
        <v>364</v>
      </c>
      <c r="P1408" s="30">
        <f t="shared" si="80"/>
        <v>1</v>
      </c>
    </row>
    <row r="1409" spans="1:16" x14ac:dyDescent="0.25">
      <c r="A1409" s="55">
        <v>42411</v>
      </c>
      <c r="B1409" s="43">
        <v>2713</v>
      </c>
      <c r="C1409" s="43" t="str">
        <f t="shared" si="77"/>
        <v>2</v>
      </c>
      <c r="D1409" s="43" t="s">
        <v>47</v>
      </c>
      <c r="E1409" s="43" t="str">
        <f>IF(C1409="2",$M$3,IF(C1409="6",$M$4,IF(C1409="8",$M$5,IF(C1409="4",$M$6,""))))</f>
        <v>BOGOTA</v>
      </c>
      <c r="F1409" s="33" t="str">
        <f>VLOOKUP(D1409,[1]Hoja2!$A$2:$B$90,2,FALSE)</f>
        <v>DIANA MARCELA PRIETO</v>
      </c>
      <c r="G1409" s="43" t="s">
        <v>64</v>
      </c>
      <c r="H1409" s="56"/>
      <c r="I1409" s="56"/>
      <c r="J1409" s="36">
        <v>42411</v>
      </c>
      <c r="K1409" s="39">
        <v>16020078</v>
      </c>
      <c r="L1409" s="57">
        <v>42439</v>
      </c>
      <c r="M1409" s="38"/>
      <c r="N1409" s="38"/>
      <c r="O1409" s="39" t="s">
        <v>364</v>
      </c>
      <c r="P1409" s="30">
        <f t="shared" si="80"/>
        <v>0</v>
      </c>
    </row>
    <row r="1410" spans="1:16" x14ac:dyDescent="0.25">
      <c r="A1410" s="55">
        <v>42411</v>
      </c>
      <c r="B1410" s="43">
        <v>6000905</v>
      </c>
      <c r="C1410" s="43" t="str">
        <f t="shared" si="77"/>
        <v>6</v>
      </c>
      <c r="D1410" s="43" t="s">
        <v>40</v>
      </c>
      <c r="E1410" s="43" t="str">
        <f>IF(C1410="2",$M$3,IF(C1410="6",$M$4,IF(C1410="8",$M$5,IF(C1410="4",$M$6,""))))</f>
        <v>CALI</v>
      </c>
      <c r="F1410" s="33" t="str">
        <f>VLOOKUP(D1410,[1]Hoja2!$A$2:$B$90,2,FALSE)</f>
        <v>DIANA SOFIA OSPINA TOBON</v>
      </c>
      <c r="G1410" s="43" t="s">
        <v>49</v>
      </c>
      <c r="H1410" s="56"/>
      <c r="I1410" s="56"/>
      <c r="J1410" s="36">
        <v>42412</v>
      </c>
      <c r="K1410" s="39">
        <v>16026082</v>
      </c>
      <c r="L1410" s="57">
        <v>42424</v>
      </c>
      <c r="M1410" s="38"/>
      <c r="N1410" s="38"/>
      <c r="O1410" s="39" t="s">
        <v>364</v>
      </c>
      <c r="P1410" s="30">
        <f t="shared" si="80"/>
        <v>1</v>
      </c>
    </row>
    <row r="1411" spans="1:16" x14ac:dyDescent="0.25">
      <c r="A1411" s="55">
        <v>42411</v>
      </c>
      <c r="B1411" s="43">
        <v>2602</v>
      </c>
      <c r="C1411" s="43" t="str">
        <f t="shared" ref="C1411:C1474" si="81">MID(B1411,1,1)</f>
        <v>2</v>
      </c>
      <c r="D1411" s="43" t="s">
        <v>15</v>
      </c>
      <c r="E1411" s="43" t="str">
        <f>IF(C1411="2",$M$3,IF(C1411="6",$M$4,IF(C1411="8",$M$5,IF(C1411="4",$M$6,""))))</f>
        <v>BOGOTA</v>
      </c>
      <c r="F1411" s="33" t="str">
        <f>VLOOKUP(D1411,[1]Hoja2!$A$2:$B$90,2,FALSE)</f>
        <v>ELIZABETH ACOSTA</v>
      </c>
      <c r="G1411" s="43" t="s">
        <v>71</v>
      </c>
      <c r="H1411" s="56"/>
      <c r="I1411" s="56"/>
      <c r="J1411" s="36">
        <v>42412</v>
      </c>
      <c r="K1411" s="39">
        <v>16020081</v>
      </c>
      <c r="L1411" s="57">
        <v>42450</v>
      </c>
      <c r="M1411" s="38"/>
      <c r="N1411" s="38"/>
      <c r="O1411" s="39" t="s">
        <v>364</v>
      </c>
      <c r="P1411" s="30">
        <f t="shared" si="80"/>
        <v>1</v>
      </c>
    </row>
    <row r="1412" spans="1:16" x14ac:dyDescent="0.25">
      <c r="A1412" s="55">
        <v>42411</v>
      </c>
      <c r="B1412" s="43">
        <v>2717</v>
      </c>
      <c r="C1412" s="43" t="str">
        <f t="shared" si="81"/>
        <v>2</v>
      </c>
      <c r="D1412" s="43" t="s">
        <v>38</v>
      </c>
      <c r="E1412" s="43" t="str">
        <f>IF(C1412="2",$M$3,IF(C1412="6",$M$4,IF(C1412="8",$M$5,IF(C1412="4",$M$6,""))))</f>
        <v>BOGOTA</v>
      </c>
      <c r="F1412" s="33" t="str">
        <f>VLOOKUP(D1412,[1]Hoja2!$A$2:$B$90,2,FALSE)</f>
        <v>SANTIAGO VENGOECHEA</v>
      </c>
      <c r="G1412" s="43" t="s">
        <v>57</v>
      </c>
      <c r="H1412" s="56"/>
      <c r="I1412" s="56"/>
      <c r="J1412" s="36">
        <v>42412</v>
      </c>
      <c r="K1412" s="39">
        <v>16020083</v>
      </c>
      <c r="L1412" s="57">
        <v>42450</v>
      </c>
      <c r="M1412" s="38"/>
      <c r="N1412" s="38"/>
      <c r="O1412" s="39" t="s">
        <v>364</v>
      </c>
      <c r="P1412" s="30">
        <f t="shared" si="80"/>
        <v>1</v>
      </c>
    </row>
    <row r="1413" spans="1:16" x14ac:dyDescent="0.25">
      <c r="A1413" s="55">
        <v>42411</v>
      </c>
      <c r="B1413" s="43">
        <v>1000053</v>
      </c>
      <c r="C1413" s="43" t="str">
        <f t="shared" si="81"/>
        <v>1</v>
      </c>
      <c r="D1413" s="43" t="s">
        <v>35</v>
      </c>
      <c r="E1413" s="43" t="s">
        <v>90</v>
      </c>
      <c r="F1413" s="33" t="str">
        <f>VLOOKUP(D1413,[1]Hoja2!$A$2:$B$90,2,FALSE)</f>
        <v>JAVIER RAMIREZ</v>
      </c>
      <c r="G1413" s="43" t="s">
        <v>760</v>
      </c>
      <c r="H1413" s="56"/>
      <c r="I1413" s="56"/>
      <c r="J1413" s="36">
        <v>42415</v>
      </c>
      <c r="K1413" s="39">
        <v>16020085</v>
      </c>
      <c r="L1413" s="57">
        <v>42443</v>
      </c>
      <c r="M1413" s="38"/>
      <c r="N1413" s="38" t="s">
        <v>442</v>
      </c>
      <c r="O1413" s="39" t="s">
        <v>339</v>
      </c>
      <c r="P1413" s="30">
        <f t="shared" si="80"/>
        <v>4</v>
      </c>
    </row>
    <row r="1414" spans="1:16" x14ac:dyDescent="0.25">
      <c r="A1414" s="55">
        <v>42412</v>
      </c>
      <c r="B1414" s="43">
        <v>8001293</v>
      </c>
      <c r="C1414" s="43" t="str">
        <f t="shared" si="81"/>
        <v>8</v>
      </c>
      <c r="D1414" s="43" t="s">
        <v>11</v>
      </c>
      <c r="E1414" s="43" t="str">
        <f t="shared" ref="E1414:E1430" si="82">IF(C1414="2",$M$3,IF(C1414="6",$M$4,IF(C1414="8",$M$5,IF(C1414="4",$M$6,""))))</f>
        <v>MEDELLIN</v>
      </c>
      <c r="F1414" s="33" t="str">
        <f>VLOOKUP(D1414,[1]Hoja2!$A$2:$B$90,2,FALSE)</f>
        <v>LUZ STELLA CASTRO LOPERA</v>
      </c>
      <c r="G1414" s="43" t="s">
        <v>268</v>
      </c>
      <c r="H1414" s="56"/>
      <c r="I1414" s="56"/>
      <c r="J1414" s="36">
        <v>42415</v>
      </c>
      <c r="K1414" s="39">
        <v>16028089</v>
      </c>
      <c r="L1414" s="57">
        <v>42426</v>
      </c>
      <c r="M1414" s="38"/>
      <c r="N1414" s="38" t="s">
        <v>442</v>
      </c>
      <c r="O1414" s="39" t="s">
        <v>364</v>
      </c>
      <c r="P1414" s="30">
        <f t="shared" si="80"/>
        <v>3</v>
      </c>
    </row>
    <row r="1415" spans="1:16" x14ac:dyDescent="0.25">
      <c r="A1415" s="55">
        <v>42412</v>
      </c>
      <c r="B1415" s="43">
        <v>2711</v>
      </c>
      <c r="C1415" s="43" t="str">
        <f t="shared" si="81"/>
        <v>2</v>
      </c>
      <c r="D1415" s="43" t="s">
        <v>10</v>
      </c>
      <c r="E1415" s="43" t="str">
        <f t="shared" si="82"/>
        <v>BOGOTA</v>
      </c>
      <c r="F1415" s="33" t="str">
        <f>VLOOKUP(D1415,[1]Hoja2!$A$2:$B$90,2,FALSE)</f>
        <v>FIORELLA FALASCHINI CAVUOTO</v>
      </c>
      <c r="G1415" s="43" t="s">
        <v>539</v>
      </c>
      <c r="H1415" s="56">
        <v>42416</v>
      </c>
      <c r="I1415" s="56"/>
      <c r="J1415" s="36">
        <v>42416</v>
      </c>
      <c r="K1415" s="39">
        <v>16020095</v>
      </c>
      <c r="L1415" s="57">
        <v>42454</v>
      </c>
      <c r="M1415" s="38"/>
      <c r="N1415" s="38" t="s">
        <v>761</v>
      </c>
      <c r="O1415" s="39" t="s">
        <v>339</v>
      </c>
      <c r="P1415" s="30">
        <f t="shared" si="80"/>
        <v>4</v>
      </c>
    </row>
    <row r="1416" spans="1:16" x14ac:dyDescent="0.25">
      <c r="A1416" s="55">
        <v>42412</v>
      </c>
      <c r="B1416" s="43">
        <v>2718</v>
      </c>
      <c r="C1416" s="43" t="str">
        <f t="shared" si="81"/>
        <v>2</v>
      </c>
      <c r="D1416" s="43" t="s">
        <v>38</v>
      </c>
      <c r="E1416" s="43" t="str">
        <f t="shared" si="82"/>
        <v>BOGOTA</v>
      </c>
      <c r="F1416" s="33" t="str">
        <f>VLOOKUP(D1416,[1]Hoja2!$A$2:$B$90,2,FALSE)</f>
        <v>SANTIAGO VENGOECHEA</v>
      </c>
      <c r="G1416" s="43" t="s">
        <v>473</v>
      </c>
      <c r="H1416" s="56"/>
      <c r="I1416" s="56"/>
      <c r="J1416" s="36">
        <v>42415</v>
      </c>
      <c r="K1416" s="39">
        <v>16020088</v>
      </c>
      <c r="L1416" s="57">
        <v>42443</v>
      </c>
      <c r="M1416" s="38"/>
      <c r="N1416" s="38" t="s">
        <v>442</v>
      </c>
      <c r="O1416" s="39" t="s">
        <v>339</v>
      </c>
      <c r="P1416" s="30">
        <f t="shared" si="80"/>
        <v>3</v>
      </c>
    </row>
    <row r="1417" spans="1:16" x14ac:dyDescent="0.25">
      <c r="A1417" s="55">
        <v>42412</v>
      </c>
      <c r="B1417" s="43">
        <v>2719</v>
      </c>
      <c r="C1417" s="43" t="str">
        <f t="shared" si="81"/>
        <v>2</v>
      </c>
      <c r="D1417" s="43" t="s">
        <v>38</v>
      </c>
      <c r="E1417" s="43" t="str">
        <f t="shared" si="82"/>
        <v>BOGOTA</v>
      </c>
      <c r="F1417" s="33" t="str">
        <f>VLOOKUP(D1417,[1]Hoja2!$A$2:$B$90,2,FALSE)</f>
        <v>SANTIAGO VENGOECHEA</v>
      </c>
      <c r="G1417" s="43" t="s">
        <v>167</v>
      </c>
      <c r="H1417" s="56">
        <v>42415</v>
      </c>
      <c r="I1417" s="56">
        <v>42417</v>
      </c>
      <c r="J1417" s="36">
        <v>42417</v>
      </c>
      <c r="K1417" s="39">
        <v>16020107</v>
      </c>
      <c r="L1417" s="57">
        <v>42444</v>
      </c>
      <c r="M1417" s="38"/>
      <c r="N1417" s="38" t="s">
        <v>762</v>
      </c>
      <c r="O1417" s="39" t="s">
        <v>339</v>
      </c>
      <c r="P1417" s="30">
        <f t="shared" si="80"/>
        <v>5</v>
      </c>
    </row>
    <row r="1418" spans="1:16" x14ac:dyDescent="0.25">
      <c r="A1418" s="55">
        <v>42412</v>
      </c>
      <c r="B1418" s="43">
        <v>6000906</v>
      </c>
      <c r="C1418" s="43" t="str">
        <f t="shared" si="81"/>
        <v>6</v>
      </c>
      <c r="D1418" s="43" t="s">
        <v>40</v>
      </c>
      <c r="E1418" s="43" t="str">
        <f t="shared" si="82"/>
        <v>CALI</v>
      </c>
      <c r="F1418" s="33" t="str">
        <f>VLOOKUP(D1418,[1]Hoja2!$A$2:$B$90,2,FALSE)</f>
        <v>DIANA SOFIA OSPINA TOBON</v>
      </c>
      <c r="G1418" s="43" t="s">
        <v>101</v>
      </c>
      <c r="H1418" s="56"/>
      <c r="I1418" s="56"/>
      <c r="J1418" s="36">
        <v>42415</v>
      </c>
      <c r="K1418" s="39">
        <v>16026087</v>
      </c>
      <c r="L1418" s="57">
        <v>42443</v>
      </c>
      <c r="M1418" s="38"/>
      <c r="N1418" s="38" t="s">
        <v>442</v>
      </c>
      <c r="O1418" s="39" t="s">
        <v>364</v>
      </c>
      <c r="P1418" s="30">
        <f t="shared" si="80"/>
        <v>3</v>
      </c>
    </row>
    <row r="1419" spans="1:16" x14ac:dyDescent="0.25">
      <c r="A1419" s="55">
        <v>42412</v>
      </c>
      <c r="B1419" s="43">
        <v>2677</v>
      </c>
      <c r="C1419" s="43" t="str">
        <f t="shared" si="81"/>
        <v>2</v>
      </c>
      <c r="D1419" s="43" t="s">
        <v>29</v>
      </c>
      <c r="E1419" s="43" t="str">
        <f t="shared" si="82"/>
        <v>BOGOTA</v>
      </c>
      <c r="F1419" s="33" t="str">
        <f>VLOOKUP(D1419,[1]Hoja2!$A$2:$B$90,2,FALSE)</f>
        <v>MARINA DIAZ</v>
      </c>
      <c r="G1419" s="43" t="s">
        <v>763</v>
      </c>
      <c r="H1419" s="56">
        <v>42415</v>
      </c>
      <c r="I1419" s="56">
        <v>42422</v>
      </c>
      <c r="J1419" s="36">
        <v>42422</v>
      </c>
      <c r="K1419" s="39">
        <v>16020120</v>
      </c>
      <c r="L1419" s="57">
        <v>42450</v>
      </c>
      <c r="M1419" s="38"/>
      <c r="N1419" s="59" t="s">
        <v>764</v>
      </c>
      <c r="O1419" s="39" t="s">
        <v>339</v>
      </c>
      <c r="P1419" s="30">
        <f t="shared" si="80"/>
        <v>10</v>
      </c>
    </row>
    <row r="1420" spans="1:16" x14ac:dyDescent="0.25">
      <c r="A1420" s="55">
        <v>42412</v>
      </c>
      <c r="B1420" s="43">
        <v>2724</v>
      </c>
      <c r="C1420" s="43" t="str">
        <f t="shared" si="81"/>
        <v>2</v>
      </c>
      <c r="D1420" s="43" t="s">
        <v>47</v>
      </c>
      <c r="E1420" s="43" t="str">
        <f t="shared" si="82"/>
        <v>BOGOTA</v>
      </c>
      <c r="F1420" s="33" t="str">
        <f>VLOOKUP(D1420,[1]Hoja2!$A$2:$B$90,2,FALSE)</f>
        <v>DIANA MARCELA PRIETO</v>
      </c>
      <c r="G1420" s="43" t="s">
        <v>624</v>
      </c>
      <c r="H1420" s="56"/>
      <c r="I1420" s="56"/>
      <c r="J1420" s="36">
        <v>42412</v>
      </c>
      <c r="K1420" s="39">
        <v>16020084</v>
      </c>
      <c r="L1420" s="57">
        <v>42439</v>
      </c>
      <c r="M1420" s="38"/>
      <c r="N1420" s="38"/>
      <c r="O1420" s="39" t="s">
        <v>364</v>
      </c>
      <c r="P1420" s="30">
        <f t="shared" si="80"/>
        <v>0</v>
      </c>
    </row>
    <row r="1421" spans="1:16" x14ac:dyDescent="0.25">
      <c r="A1421" s="55">
        <v>42415</v>
      </c>
      <c r="B1421" s="43">
        <v>2720</v>
      </c>
      <c r="C1421" s="43" t="str">
        <f t="shared" si="81"/>
        <v>2</v>
      </c>
      <c r="D1421" s="43" t="s">
        <v>29</v>
      </c>
      <c r="E1421" s="43" t="str">
        <f t="shared" si="82"/>
        <v>BOGOTA</v>
      </c>
      <c r="F1421" s="33" t="str">
        <f>VLOOKUP(D1421,[1]Hoja2!$A$2:$B$90,2,FALSE)</f>
        <v>MARINA DIAZ</v>
      </c>
      <c r="G1421" s="43" t="s">
        <v>535</v>
      </c>
      <c r="H1421" s="56"/>
      <c r="I1421" s="56"/>
      <c r="J1421" s="36">
        <v>42416</v>
      </c>
      <c r="K1421" s="39">
        <v>16020094</v>
      </c>
      <c r="L1421" s="57">
        <v>42443</v>
      </c>
      <c r="M1421" s="38"/>
      <c r="N1421" s="38"/>
      <c r="O1421" s="39" t="s">
        <v>339</v>
      </c>
      <c r="P1421" s="30">
        <f t="shared" si="80"/>
        <v>1</v>
      </c>
    </row>
    <row r="1422" spans="1:16" x14ac:dyDescent="0.25">
      <c r="A1422" s="55">
        <v>42415</v>
      </c>
      <c r="B1422" s="43">
        <v>2727</v>
      </c>
      <c r="C1422" s="43" t="str">
        <f t="shared" si="81"/>
        <v>2</v>
      </c>
      <c r="D1422" s="43" t="s">
        <v>50</v>
      </c>
      <c r="E1422" s="43" t="str">
        <f t="shared" si="82"/>
        <v>BOGOTA</v>
      </c>
      <c r="F1422" s="33" t="str">
        <f>VLOOKUP(D1422,[1]Hoja2!$A$2:$B$90,2,FALSE)</f>
        <v>DIANA PAOLA GOMEZ MARTINEZ</v>
      </c>
      <c r="G1422" s="43" t="s">
        <v>721</v>
      </c>
      <c r="H1422" s="56">
        <v>42416</v>
      </c>
      <c r="I1422" s="56">
        <v>42417</v>
      </c>
      <c r="J1422" s="36">
        <v>42417</v>
      </c>
      <c r="K1422" s="39">
        <v>16020102</v>
      </c>
      <c r="L1422" s="57">
        <v>42454</v>
      </c>
      <c r="M1422" s="38"/>
      <c r="N1422" s="38"/>
      <c r="O1422" s="39" t="s">
        <v>364</v>
      </c>
      <c r="P1422" s="30">
        <f t="shared" si="80"/>
        <v>2</v>
      </c>
    </row>
    <row r="1423" spans="1:16" x14ac:dyDescent="0.25">
      <c r="A1423" s="55">
        <v>42415</v>
      </c>
      <c r="B1423" s="43">
        <v>2725</v>
      </c>
      <c r="C1423" s="43" t="str">
        <f t="shared" si="81"/>
        <v>2</v>
      </c>
      <c r="D1423" s="43" t="s">
        <v>10</v>
      </c>
      <c r="E1423" s="43" t="str">
        <f t="shared" si="82"/>
        <v>BOGOTA</v>
      </c>
      <c r="F1423" s="33" t="str">
        <f>VLOOKUP(D1423,[1]Hoja2!$A$2:$B$90,2,FALSE)</f>
        <v>FIORELLA FALASCHINI CAVUOTO</v>
      </c>
      <c r="G1423" s="43" t="s">
        <v>765</v>
      </c>
      <c r="H1423" s="56"/>
      <c r="I1423" s="56"/>
      <c r="J1423" s="36">
        <v>42416</v>
      </c>
      <c r="K1423" s="39">
        <v>16020093</v>
      </c>
      <c r="L1423" s="57">
        <v>42443</v>
      </c>
      <c r="M1423" s="38"/>
      <c r="N1423" s="38"/>
      <c r="O1423" s="39" t="s">
        <v>339</v>
      </c>
      <c r="P1423" s="30">
        <f t="shared" si="80"/>
        <v>1</v>
      </c>
    </row>
    <row r="1424" spans="1:16" x14ac:dyDescent="0.25">
      <c r="A1424" s="55">
        <v>42415</v>
      </c>
      <c r="B1424" s="43">
        <v>6000907</v>
      </c>
      <c r="C1424" s="43" t="str">
        <f t="shared" si="81"/>
        <v>6</v>
      </c>
      <c r="D1424" s="43" t="s">
        <v>43</v>
      </c>
      <c r="E1424" s="43" t="str">
        <f t="shared" si="82"/>
        <v>CALI</v>
      </c>
      <c r="F1424" s="33" t="str">
        <f>VLOOKUP(D1424,[1]Hoja2!$A$2:$B$90,2,FALSE)</f>
        <v>JANETH SERNA CORTES</v>
      </c>
      <c r="G1424" s="43" t="s">
        <v>766</v>
      </c>
      <c r="H1424" s="56"/>
      <c r="I1424" s="56"/>
      <c r="J1424" s="36">
        <v>42417</v>
      </c>
      <c r="K1424" s="39">
        <v>16026105</v>
      </c>
      <c r="L1424" s="57">
        <v>42444</v>
      </c>
      <c r="M1424" s="38"/>
      <c r="N1424" s="38"/>
      <c r="O1424" s="39" t="s">
        <v>364</v>
      </c>
      <c r="P1424" s="30">
        <f t="shared" si="80"/>
        <v>2</v>
      </c>
    </row>
    <row r="1425" spans="1:16" x14ac:dyDescent="0.25">
      <c r="A1425" s="55">
        <v>42415</v>
      </c>
      <c r="B1425" s="43">
        <v>2729</v>
      </c>
      <c r="C1425" s="43" t="str">
        <f t="shared" si="81"/>
        <v>2</v>
      </c>
      <c r="D1425" s="43" t="s">
        <v>35</v>
      </c>
      <c r="E1425" s="43" t="str">
        <f t="shared" si="82"/>
        <v>BOGOTA</v>
      </c>
      <c r="F1425" s="33" t="str">
        <f>VLOOKUP(D1425,[1]Hoja2!$A$2:$B$90,2,FALSE)</f>
        <v>JAVIER RAMIREZ</v>
      </c>
      <c r="G1425" s="43" t="s">
        <v>767</v>
      </c>
      <c r="H1425" s="56"/>
      <c r="I1425" s="56"/>
      <c r="J1425" s="36">
        <v>42415</v>
      </c>
      <c r="K1425" s="39">
        <v>16020092</v>
      </c>
      <c r="L1425" s="57">
        <v>42426</v>
      </c>
      <c r="M1425" s="38"/>
      <c r="N1425" s="38" t="s">
        <v>768</v>
      </c>
      <c r="O1425" s="39" t="s">
        <v>364</v>
      </c>
      <c r="P1425" s="30">
        <f t="shared" si="80"/>
        <v>0</v>
      </c>
    </row>
    <row r="1426" spans="1:16" x14ac:dyDescent="0.25">
      <c r="A1426" s="55">
        <v>42416</v>
      </c>
      <c r="B1426" s="43">
        <v>2703</v>
      </c>
      <c r="C1426" s="43" t="str">
        <f t="shared" si="81"/>
        <v>2</v>
      </c>
      <c r="D1426" s="43" t="s">
        <v>29</v>
      </c>
      <c r="E1426" s="43" t="str">
        <f t="shared" si="82"/>
        <v>BOGOTA</v>
      </c>
      <c r="F1426" s="33" t="str">
        <f>VLOOKUP(D1426,[1]Hoja2!$A$2:$B$90,2,FALSE)</f>
        <v>MARINA DIAZ</v>
      </c>
      <c r="G1426" s="43" t="s">
        <v>535</v>
      </c>
      <c r="H1426" s="56"/>
      <c r="I1426" s="56"/>
      <c r="J1426" s="36">
        <v>42417</v>
      </c>
      <c r="K1426" s="39">
        <v>16020103</v>
      </c>
      <c r="L1426" s="57">
        <v>42444</v>
      </c>
      <c r="M1426" s="38"/>
      <c r="N1426" s="38"/>
      <c r="O1426" s="39" t="s">
        <v>339</v>
      </c>
      <c r="P1426" s="30">
        <f t="shared" si="80"/>
        <v>1</v>
      </c>
    </row>
    <row r="1427" spans="1:16" x14ac:dyDescent="0.25">
      <c r="A1427" s="55">
        <v>42416</v>
      </c>
      <c r="B1427" s="43">
        <v>6000908</v>
      </c>
      <c r="C1427" s="43" t="str">
        <f t="shared" si="81"/>
        <v>6</v>
      </c>
      <c r="D1427" s="43" t="s">
        <v>45</v>
      </c>
      <c r="E1427" s="43" t="str">
        <f t="shared" si="82"/>
        <v>CALI</v>
      </c>
      <c r="F1427" s="33" t="str">
        <f>VLOOKUP(D1427,[1]Hoja2!$A$2:$B$90,2,FALSE)</f>
        <v>TATIANA FRANCO</v>
      </c>
      <c r="G1427" s="43" t="s">
        <v>652</v>
      </c>
      <c r="H1427" s="56"/>
      <c r="I1427" s="56"/>
      <c r="J1427" s="36">
        <v>42417</v>
      </c>
      <c r="K1427" s="39">
        <v>16026104</v>
      </c>
      <c r="L1427" s="57">
        <v>42444</v>
      </c>
      <c r="M1427" s="38"/>
      <c r="N1427" s="38"/>
      <c r="O1427" s="39" t="s">
        <v>339</v>
      </c>
      <c r="P1427" s="30">
        <f t="shared" si="80"/>
        <v>1</v>
      </c>
    </row>
    <row r="1428" spans="1:16" x14ac:dyDescent="0.25">
      <c r="A1428" s="55">
        <v>42416</v>
      </c>
      <c r="B1428" s="43">
        <v>2728</v>
      </c>
      <c r="C1428" s="43" t="str">
        <f t="shared" si="81"/>
        <v>2</v>
      </c>
      <c r="D1428" s="43" t="s">
        <v>769</v>
      </c>
      <c r="E1428" s="43" t="str">
        <f t="shared" si="82"/>
        <v>BOGOTA</v>
      </c>
      <c r="F1428" s="33" t="s">
        <v>661</v>
      </c>
      <c r="G1428" s="43" t="s">
        <v>770</v>
      </c>
      <c r="H1428" s="56"/>
      <c r="I1428" s="56"/>
      <c r="J1428" s="36">
        <v>42416</v>
      </c>
      <c r="K1428" s="39">
        <v>16020096</v>
      </c>
      <c r="L1428" s="57">
        <v>42426</v>
      </c>
      <c r="M1428" s="38"/>
      <c r="N1428" s="38"/>
      <c r="O1428" s="39" t="s">
        <v>339</v>
      </c>
      <c r="P1428" s="30">
        <f t="shared" si="80"/>
        <v>0</v>
      </c>
    </row>
    <row r="1429" spans="1:16" x14ac:dyDescent="0.25">
      <c r="A1429" s="55">
        <v>42416</v>
      </c>
      <c r="B1429" s="43">
        <v>6000909</v>
      </c>
      <c r="C1429" s="43" t="str">
        <f t="shared" si="81"/>
        <v>6</v>
      </c>
      <c r="D1429" s="43" t="s">
        <v>40</v>
      </c>
      <c r="E1429" s="43" t="str">
        <f t="shared" si="82"/>
        <v>CALI</v>
      </c>
      <c r="F1429" s="33" t="str">
        <f>VLOOKUP(D1429,[1]Hoja2!$A$2:$B$90,2,FALSE)</f>
        <v>DIANA SOFIA OSPINA TOBON</v>
      </c>
      <c r="G1429" s="43" t="s">
        <v>101</v>
      </c>
      <c r="H1429" s="56"/>
      <c r="I1429" s="56"/>
      <c r="J1429" s="36">
        <v>42417</v>
      </c>
      <c r="K1429" s="39">
        <v>16026106</v>
      </c>
      <c r="L1429" s="57">
        <v>42444</v>
      </c>
      <c r="M1429" s="38"/>
      <c r="N1429" s="38"/>
      <c r="O1429" s="39" t="s">
        <v>339</v>
      </c>
      <c r="P1429" s="30">
        <f t="shared" si="80"/>
        <v>1</v>
      </c>
    </row>
    <row r="1430" spans="1:16" x14ac:dyDescent="0.25">
      <c r="A1430" s="55">
        <v>42416</v>
      </c>
      <c r="B1430" s="43">
        <v>2661</v>
      </c>
      <c r="C1430" s="19" t="str">
        <f t="shared" si="81"/>
        <v>2</v>
      </c>
      <c r="D1430" s="43" t="s">
        <v>29</v>
      </c>
      <c r="E1430" s="43" t="str">
        <f t="shared" si="82"/>
        <v>BOGOTA</v>
      </c>
      <c r="F1430" s="33" t="str">
        <f>VLOOKUP(D1430,[1]Hoja2!$A$2:$B$90,2,FALSE)</f>
        <v>MARINA DIAZ</v>
      </c>
      <c r="G1430" s="43" t="s">
        <v>535</v>
      </c>
      <c r="H1430" s="56">
        <v>42416</v>
      </c>
      <c r="I1430" s="56">
        <v>42418</v>
      </c>
      <c r="J1430" s="36">
        <v>42419</v>
      </c>
      <c r="K1430" s="39">
        <v>16020112</v>
      </c>
      <c r="L1430" s="57">
        <v>42457</v>
      </c>
      <c r="M1430" s="38"/>
      <c r="N1430" s="38" t="s">
        <v>771</v>
      </c>
      <c r="O1430" s="39" t="s">
        <v>364</v>
      </c>
      <c r="P1430" s="30">
        <f t="shared" si="80"/>
        <v>3</v>
      </c>
    </row>
    <row r="1431" spans="1:16" x14ac:dyDescent="0.25">
      <c r="A1431" s="55">
        <v>42416</v>
      </c>
      <c r="B1431" s="43">
        <v>1000055</v>
      </c>
      <c r="C1431" s="19" t="str">
        <f t="shared" si="81"/>
        <v>1</v>
      </c>
      <c r="D1431" s="43" t="s">
        <v>35</v>
      </c>
      <c r="E1431" s="43" t="s">
        <v>90</v>
      </c>
      <c r="F1431" s="33" t="str">
        <f>VLOOKUP(D1431,[1]Hoja2!$A$2:$B$90,2,FALSE)</f>
        <v>JAVIER RAMIREZ</v>
      </c>
      <c r="G1431" s="43" t="s">
        <v>772</v>
      </c>
      <c r="H1431" s="56">
        <v>42416</v>
      </c>
      <c r="I1431" s="56">
        <v>42426</v>
      </c>
      <c r="J1431" s="36">
        <v>42429</v>
      </c>
      <c r="K1431" s="39">
        <v>16020146</v>
      </c>
      <c r="L1431" s="57">
        <v>42457</v>
      </c>
      <c r="M1431" s="38"/>
      <c r="N1431" s="59" t="s">
        <v>773</v>
      </c>
      <c r="O1431" s="39" t="s">
        <v>339</v>
      </c>
      <c r="P1431" s="30">
        <f t="shared" si="80"/>
        <v>13</v>
      </c>
    </row>
    <row r="1432" spans="1:16" x14ac:dyDescent="0.25">
      <c r="A1432" s="55">
        <v>42417</v>
      </c>
      <c r="B1432" s="43">
        <v>8001300</v>
      </c>
      <c r="C1432" s="19" t="str">
        <f t="shared" si="81"/>
        <v>8</v>
      </c>
      <c r="D1432" s="43" t="s">
        <v>41</v>
      </c>
      <c r="E1432" s="43" t="str">
        <f>IF(C1432="2",$M$3,IF(C1432="6",$M$4,IF(C1432="8",$M$5,IF(C1432="4",$M$6,""))))</f>
        <v>MEDELLIN</v>
      </c>
      <c r="F1432" s="33" t="str">
        <f>VLOOKUP(D1432,[1]Hoja2!$A$2:$B$90,2,FALSE)</f>
        <v>ALEJANDRA EUGENIA LONDOÑO OROZCO</v>
      </c>
      <c r="G1432" s="43" t="s">
        <v>620</v>
      </c>
      <c r="H1432" s="56"/>
      <c r="I1432" s="56"/>
      <c r="J1432" s="36">
        <v>42417</v>
      </c>
      <c r="K1432" s="39">
        <v>16028108</v>
      </c>
      <c r="L1432" s="57">
        <v>42444</v>
      </c>
      <c r="M1432" s="38"/>
      <c r="N1432" s="38"/>
      <c r="O1432" s="39" t="s">
        <v>364</v>
      </c>
      <c r="P1432" s="30">
        <f t="shared" si="80"/>
        <v>0</v>
      </c>
    </row>
    <row r="1433" spans="1:16" x14ac:dyDescent="0.25">
      <c r="A1433" s="55">
        <v>42417</v>
      </c>
      <c r="B1433" s="43">
        <v>2733</v>
      </c>
      <c r="C1433" s="19" t="str">
        <f t="shared" si="81"/>
        <v>2</v>
      </c>
      <c r="D1433" s="43" t="s">
        <v>10</v>
      </c>
      <c r="E1433" s="43" t="str">
        <f>IF(C1433="2",$M$3,IF(C1433="6",$M$4,IF(C1433="8",$M$5,IF(C1433="4",$M$6,""))))</f>
        <v>BOGOTA</v>
      </c>
      <c r="F1433" s="33" t="str">
        <f>VLOOKUP(D1433,[1]Hoja2!$A$2:$B$90,2,FALSE)</f>
        <v>FIORELLA FALASCHINI CAVUOTO</v>
      </c>
      <c r="G1433" s="43" t="s">
        <v>482</v>
      </c>
      <c r="H1433" s="56">
        <v>42418</v>
      </c>
      <c r="I1433" s="56">
        <v>42419</v>
      </c>
      <c r="J1433" s="36">
        <v>42422</v>
      </c>
      <c r="K1433" s="39">
        <v>16020117</v>
      </c>
      <c r="L1433" s="57">
        <v>42461</v>
      </c>
      <c r="M1433" s="38"/>
      <c r="N1433" s="38" t="s">
        <v>774</v>
      </c>
      <c r="O1433" s="39" t="s">
        <v>339</v>
      </c>
      <c r="P1433" s="30">
        <f t="shared" si="80"/>
        <v>5</v>
      </c>
    </row>
    <row r="1434" spans="1:16" x14ac:dyDescent="0.25">
      <c r="A1434" s="55">
        <v>42417</v>
      </c>
      <c r="B1434" s="43">
        <v>2689</v>
      </c>
      <c r="C1434" s="19" t="str">
        <f t="shared" si="81"/>
        <v>2</v>
      </c>
      <c r="D1434" s="43" t="s">
        <v>29</v>
      </c>
      <c r="E1434" s="43" t="str">
        <f>IF(C1434="2",$M$3,IF(C1434="6",$M$4,IF(C1434="8",$M$5,IF(C1434="4",$M$6,""))))</f>
        <v>BOGOTA</v>
      </c>
      <c r="F1434" s="33" t="str">
        <f>VLOOKUP(D1434,[1]Hoja2!$A$2:$B$90,2,FALSE)</f>
        <v>MARINA DIAZ</v>
      </c>
      <c r="G1434" s="43" t="s">
        <v>46</v>
      </c>
      <c r="H1434" s="56"/>
      <c r="I1434" s="56"/>
      <c r="J1434" s="36">
        <v>42419</v>
      </c>
      <c r="K1434" s="39">
        <v>16020115</v>
      </c>
      <c r="L1434" s="57">
        <v>42446</v>
      </c>
      <c r="M1434" s="38"/>
      <c r="N1434" s="38"/>
      <c r="O1434" s="39" t="s">
        <v>364</v>
      </c>
      <c r="P1434" s="30">
        <f t="shared" si="80"/>
        <v>2</v>
      </c>
    </row>
    <row r="1435" spans="1:16" x14ac:dyDescent="0.25">
      <c r="A1435" s="55">
        <v>42417</v>
      </c>
      <c r="B1435" s="43">
        <v>2688</v>
      </c>
      <c r="C1435" s="19" t="str">
        <f t="shared" si="81"/>
        <v>2</v>
      </c>
      <c r="D1435" s="43" t="s">
        <v>29</v>
      </c>
      <c r="E1435" s="43" t="str">
        <f>IF(C1435="2",$M$3,IF(C1435="6",$M$4,IF(C1435="8",$M$5,IF(C1435="4",$M$6,""))))</f>
        <v>BOGOTA</v>
      </c>
      <c r="F1435" s="33" t="str">
        <f>VLOOKUP(D1435,[1]Hoja2!$A$2:$B$90,2,FALSE)</f>
        <v>MARINA DIAZ</v>
      </c>
      <c r="G1435" s="43" t="s">
        <v>46</v>
      </c>
      <c r="H1435" s="56"/>
      <c r="I1435" s="56"/>
      <c r="J1435" s="36">
        <v>42419</v>
      </c>
      <c r="K1435" s="39">
        <v>16020114</v>
      </c>
      <c r="L1435" s="57">
        <v>42446</v>
      </c>
      <c r="M1435" s="38"/>
      <c r="N1435" s="38"/>
      <c r="O1435" s="39" t="s">
        <v>364</v>
      </c>
      <c r="P1435" s="30">
        <f t="shared" si="80"/>
        <v>2</v>
      </c>
    </row>
    <row r="1436" spans="1:16" x14ac:dyDescent="0.25">
      <c r="A1436" s="55">
        <v>42417</v>
      </c>
      <c r="B1436" s="43">
        <v>2730</v>
      </c>
      <c r="C1436" s="19" t="str">
        <f t="shared" si="81"/>
        <v>2</v>
      </c>
      <c r="D1436" s="43" t="s">
        <v>775</v>
      </c>
      <c r="E1436" s="43" t="str">
        <f>IF(C1436="2",$M$3,IF(C1436="6",$M$4,IF(C1436="8",$M$5,IF(C1436="4",$M$6,""))))</f>
        <v>BOGOTA</v>
      </c>
      <c r="F1436" s="33" t="s">
        <v>776</v>
      </c>
      <c r="G1436" s="43" t="s">
        <v>661</v>
      </c>
      <c r="H1436" s="56"/>
      <c r="I1436" s="56"/>
      <c r="J1436" s="36">
        <v>42418</v>
      </c>
      <c r="K1436" s="39">
        <v>16020110</v>
      </c>
      <c r="L1436" s="57">
        <v>42429</v>
      </c>
      <c r="M1436" s="38"/>
      <c r="N1436" s="38"/>
      <c r="O1436" s="39" t="s">
        <v>364</v>
      </c>
      <c r="P1436" s="30">
        <f t="shared" si="80"/>
        <v>1</v>
      </c>
    </row>
    <row r="1437" spans="1:16" x14ac:dyDescent="0.25">
      <c r="A1437" s="55">
        <v>42417</v>
      </c>
      <c r="B1437" s="43">
        <v>1000056</v>
      </c>
      <c r="C1437" s="19" t="str">
        <f t="shared" si="81"/>
        <v>1</v>
      </c>
      <c r="D1437" s="43" t="s">
        <v>35</v>
      </c>
      <c r="E1437" s="43" t="s">
        <v>90</v>
      </c>
      <c r="F1437" s="33" t="str">
        <f>VLOOKUP(D1437,[1]Hoja2!$A$2:$B$90,2,FALSE)</f>
        <v>JAVIER RAMIREZ</v>
      </c>
      <c r="G1437" s="43" t="s">
        <v>772</v>
      </c>
      <c r="H1437" s="56">
        <v>42417</v>
      </c>
      <c r="I1437" s="56">
        <v>42426</v>
      </c>
      <c r="J1437" s="36">
        <v>42429</v>
      </c>
      <c r="K1437" s="39">
        <v>16020143</v>
      </c>
      <c r="L1437" s="57">
        <v>42457</v>
      </c>
      <c r="M1437" s="38"/>
      <c r="N1437" s="59" t="s">
        <v>773</v>
      </c>
      <c r="O1437" s="39" t="s">
        <v>339</v>
      </c>
      <c r="P1437" s="30">
        <f t="shared" si="80"/>
        <v>12</v>
      </c>
    </row>
    <row r="1438" spans="1:16" x14ac:dyDescent="0.25">
      <c r="A1438" s="55">
        <v>42417</v>
      </c>
      <c r="B1438" s="43">
        <v>2674</v>
      </c>
      <c r="C1438" s="19" t="str">
        <f t="shared" si="81"/>
        <v>2</v>
      </c>
      <c r="D1438" s="43" t="s">
        <v>56</v>
      </c>
      <c r="E1438" s="43" t="s">
        <v>94</v>
      </c>
      <c r="F1438" s="33" t="str">
        <f>VLOOKUP(D1438,[1]Hoja2!$A$2:$B$90,2,FALSE)</f>
        <v>ASTRID MOLINA</v>
      </c>
      <c r="G1438" s="43" t="s">
        <v>67</v>
      </c>
      <c r="H1438" s="56">
        <v>42418</v>
      </c>
      <c r="I1438" s="56">
        <v>42423</v>
      </c>
      <c r="J1438" s="36">
        <v>42423</v>
      </c>
      <c r="K1438" s="39">
        <v>16024123</v>
      </c>
      <c r="L1438" s="57">
        <v>42450</v>
      </c>
      <c r="M1438" s="38"/>
      <c r="N1438" s="59" t="s">
        <v>777</v>
      </c>
      <c r="O1438" s="39" t="s">
        <v>339</v>
      </c>
      <c r="P1438" s="30">
        <f t="shared" si="80"/>
        <v>6</v>
      </c>
    </row>
    <row r="1439" spans="1:16" x14ac:dyDescent="0.25">
      <c r="A1439" s="55">
        <v>42417</v>
      </c>
      <c r="B1439" s="43">
        <v>4000028</v>
      </c>
      <c r="C1439" s="19" t="str">
        <f t="shared" si="81"/>
        <v>4</v>
      </c>
      <c r="D1439" s="43" t="s">
        <v>56</v>
      </c>
      <c r="E1439" s="43" t="str">
        <f t="shared" ref="E1439:E1445" si="83">IF(C1439="2",$M$3,IF(C1439="6",$M$4,IF(C1439="8",$M$5,IF(C1439="4",$M$6,""))))</f>
        <v>BARRANQUILLA</v>
      </c>
      <c r="F1439" s="33" t="str">
        <f>VLOOKUP(D1439,[1]Hoja2!$A$2:$B$90,2,FALSE)</f>
        <v>ASTRID MOLINA</v>
      </c>
      <c r="G1439" s="43" t="s">
        <v>67</v>
      </c>
      <c r="H1439" s="56">
        <v>42418</v>
      </c>
      <c r="I1439" s="56">
        <v>42423</v>
      </c>
      <c r="J1439" s="36">
        <v>42423</v>
      </c>
      <c r="K1439" s="39">
        <v>16024125</v>
      </c>
      <c r="L1439" s="57">
        <v>42450</v>
      </c>
      <c r="M1439" s="38"/>
      <c r="N1439" s="59" t="s">
        <v>777</v>
      </c>
      <c r="O1439" s="39" t="s">
        <v>339</v>
      </c>
      <c r="P1439" s="30">
        <f t="shared" si="80"/>
        <v>6</v>
      </c>
    </row>
    <row r="1440" spans="1:16" x14ac:dyDescent="0.25">
      <c r="A1440" s="55">
        <v>42417</v>
      </c>
      <c r="B1440" s="43">
        <v>2739</v>
      </c>
      <c r="C1440" s="19" t="str">
        <f t="shared" si="81"/>
        <v>2</v>
      </c>
      <c r="D1440" s="43" t="s">
        <v>10</v>
      </c>
      <c r="E1440" s="43" t="str">
        <f t="shared" si="83"/>
        <v>BOGOTA</v>
      </c>
      <c r="F1440" s="33" t="str">
        <f>VLOOKUP(D1440,[1]Hoja2!$A$2:$B$90,2,FALSE)</f>
        <v>FIORELLA FALASCHINI CAVUOTO</v>
      </c>
      <c r="G1440" s="43" t="s">
        <v>765</v>
      </c>
      <c r="H1440" s="56"/>
      <c r="I1440" s="56"/>
      <c r="J1440" s="36">
        <v>42419</v>
      </c>
      <c r="K1440" s="39">
        <v>16020113</v>
      </c>
      <c r="L1440" s="57">
        <v>42431</v>
      </c>
      <c r="M1440" s="38"/>
      <c r="N1440" s="38"/>
      <c r="O1440" s="39" t="s">
        <v>339</v>
      </c>
      <c r="P1440" s="30">
        <f t="shared" si="80"/>
        <v>2</v>
      </c>
    </row>
    <row r="1441" spans="1:16" x14ac:dyDescent="0.25">
      <c r="A1441" s="55">
        <v>42418</v>
      </c>
      <c r="B1441" s="43">
        <v>6000910</v>
      </c>
      <c r="C1441" s="19" t="str">
        <f t="shared" si="81"/>
        <v>6</v>
      </c>
      <c r="D1441" s="43" t="s">
        <v>40</v>
      </c>
      <c r="E1441" s="43" t="str">
        <f t="shared" si="83"/>
        <v>CALI</v>
      </c>
      <c r="F1441" s="33" t="str">
        <f>VLOOKUP(D1441,[1]Hoja2!$A$2:$B$90,2,FALSE)</f>
        <v>DIANA SOFIA OSPINA TOBON</v>
      </c>
      <c r="G1441" s="43" t="s">
        <v>101</v>
      </c>
      <c r="H1441" s="56"/>
      <c r="I1441" s="56"/>
      <c r="J1441" s="36">
        <v>42418</v>
      </c>
      <c r="K1441" s="39">
        <v>16026109</v>
      </c>
      <c r="L1441" s="57">
        <v>42446</v>
      </c>
      <c r="M1441" s="38"/>
      <c r="N1441" s="38"/>
      <c r="O1441" s="39" t="s">
        <v>364</v>
      </c>
      <c r="P1441" s="30">
        <f t="shared" si="80"/>
        <v>0</v>
      </c>
    </row>
    <row r="1442" spans="1:16" x14ac:dyDescent="0.25">
      <c r="A1442" s="55">
        <v>42418</v>
      </c>
      <c r="B1442" s="43">
        <v>2743</v>
      </c>
      <c r="C1442" s="19" t="str">
        <f t="shared" si="81"/>
        <v>2</v>
      </c>
      <c r="D1442" s="43" t="s">
        <v>66</v>
      </c>
      <c r="E1442" s="43" t="str">
        <f t="shared" si="83"/>
        <v>BOGOTA</v>
      </c>
      <c r="F1442" s="33" t="s">
        <v>661</v>
      </c>
      <c r="G1442" s="43" t="s">
        <v>778</v>
      </c>
      <c r="H1442" s="56"/>
      <c r="I1442" s="56"/>
      <c r="J1442" s="36">
        <v>42419</v>
      </c>
      <c r="K1442" s="39">
        <v>16020111</v>
      </c>
      <c r="L1442" s="57">
        <v>42446</v>
      </c>
      <c r="M1442" s="38"/>
      <c r="N1442" s="38"/>
      <c r="O1442" s="39" t="s">
        <v>339</v>
      </c>
      <c r="P1442" s="30">
        <f t="shared" si="80"/>
        <v>1</v>
      </c>
    </row>
    <row r="1443" spans="1:16" x14ac:dyDescent="0.25">
      <c r="A1443" s="55">
        <v>42419</v>
      </c>
      <c r="B1443" s="43">
        <v>2681</v>
      </c>
      <c r="C1443" s="19" t="str">
        <f t="shared" si="81"/>
        <v>2</v>
      </c>
      <c r="D1443" s="43" t="s">
        <v>69</v>
      </c>
      <c r="E1443" s="43" t="str">
        <f t="shared" si="83"/>
        <v>BOGOTA</v>
      </c>
      <c r="F1443" s="33" t="str">
        <f>VLOOKUP(D1443,[1]Hoja2!$A$2:$B$90,2,FALSE)</f>
        <v>PATRICIA LOPERA GUZMAN</v>
      </c>
      <c r="G1443" s="43" t="s">
        <v>779</v>
      </c>
      <c r="H1443" s="56">
        <v>42419</v>
      </c>
      <c r="I1443" s="56">
        <v>42424</v>
      </c>
      <c r="J1443" s="36">
        <v>42425</v>
      </c>
      <c r="K1443" s="39">
        <v>16020136</v>
      </c>
      <c r="L1443" s="57">
        <v>42453</v>
      </c>
      <c r="M1443" s="38"/>
      <c r="N1443" s="38" t="s">
        <v>780</v>
      </c>
      <c r="O1443" s="39" t="s">
        <v>364</v>
      </c>
      <c r="P1443" s="30">
        <f t="shared" si="80"/>
        <v>6</v>
      </c>
    </row>
    <row r="1444" spans="1:16" x14ac:dyDescent="0.25">
      <c r="A1444" s="55">
        <v>42419</v>
      </c>
      <c r="B1444" s="43">
        <v>6000911</v>
      </c>
      <c r="C1444" s="19" t="str">
        <f t="shared" si="81"/>
        <v>6</v>
      </c>
      <c r="D1444" s="43" t="s">
        <v>40</v>
      </c>
      <c r="E1444" s="43" t="str">
        <f t="shared" si="83"/>
        <v>CALI</v>
      </c>
      <c r="F1444" s="33" t="str">
        <f>VLOOKUP(D1444,[1]Hoja2!$A$2:$B$90,2,FALSE)</f>
        <v>DIANA SOFIA OSPINA TOBON</v>
      </c>
      <c r="G1444" s="33" t="s">
        <v>781</v>
      </c>
      <c r="H1444" s="56"/>
      <c r="I1444" s="56"/>
      <c r="J1444" s="36">
        <v>42419</v>
      </c>
      <c r="K1444" s="39">
        <v>16026116</v>
      </c>
      <c r="L1444" s="57">
        <v>42446</v>
      </c>
      <c r="M1444" s="38"/>
      <c r="N1444" s="38"/>
      <c r="O1444" s="39" t="s">
        <v>364</v>
      </c>
      <c r="P1444" s="30">
        <f t="shared" si="80"/>
        <v>0</v>
      </c>
    </row>
    <row r="1445" spans="1:16" x14ac:dyDescent="0.25">
      <c r="A1445" s="55">
        <v>42419</v>
      </c>
      <c r="B1445" s="43">
        <v>6000912</v>
      </c>
      <c r="C1445" s="19" t="str">
        <f t="shared" si="81"/>
        <v>6</v>
      </c>
      <c r="D1445" s="43" t="s">
        <v>40</v>
      </c>
      <c r="E1445" s="43" t="str">
        <f t="shared" si="83"/>
        <v>CALI</v>
      </c>
      <c r="F1445" s="33" t="str">
        <f>VLOOKUP(D1445,[1]Hoja2!$A$2:$B$90,2,FALSE)</f>
        <v>DIANA SOFIA OSPINA TOBON</v>
      </c>
      <c r="G1445" s="43" t="s">
        <v>101</v>
      </c>
      <c r="H1445" s="56"/>
      <c r="I1445" s="56"/>
      <c r="J1445" s="36">
        <v>42422</v>
      </c>
      <c r="K1445" s="39">
        <v>16026118</v>
      </c>
      <c r="L1445" s="57">
        <v>42461</v>
      </c>
      <c r="M1445" s="38"/>
      <c r="N1445" s="38" t="s">
        <v>442</v>
      </c>
      <c r="O1445" s="39" t="s">
        <v>364</v>
      </c>
      <c r="P1445" s="30">
        <f t="shared" si="80"/>
        <v>3</v>
      </c>
    </row>
    <row r="1446" spans="1:16" ht="18.75" customHeight="1" x14ac:dyDescent="0.25">
      <c r="A1446" s="55">
        <v>42419</v>
      </c>
      <c r="B1446" s="43">
        <v>1000057</v>
      </c>
      <c r="C1446" s="19" t="str">
        <f t="shared" si="81"/>
        <v>1</v>
      </c>
      <c r="D1446" s="43" t="s">
        <v>35</v>
      </c>
      <c r="E1446" s="43" t="s">
        <v>90</v>
      </c>
      <c r="F1446" s="33" t="str">
        <f>VLOOKUP(D1446,[1]Hoja2!$A$2:$B$90,2,FALSE)</f>
        <v>JAVIER RAMIREZ</v>
      </c>
      <c r="G1446" s="43" t="s">
        <v>782</v>
      </c>
      <c r="H1446" s="56">
        <v>42422</v>
      </c>
      <c r="I1446" s="56">
        <v>42423</v>
      </c>
      <c r="J1446" s="36">
        <v>42423</v>
      </c>
      <c r="K1446" s="39">
        <v>16020122</v>
      </c>
      <c r="L1446" s="57">
        <v>42461</v>
      </c>
      <c r="M1446" s="38"/>
      <c r="N1446" s="38" t="s">
        <v>783</v>
      </c>
      <c r="O1446" s="39" t="s">
        <v>339</v>
      </c>
      <c r="P1446" s="30">
        <f t="shared" si="80"/>
        <v>4</v>
      </c>
    </row>
    <row r="1447" spans="1:16" x14ac:dyDescent="0.25">
      <c r="A1447" s="55">
        <v>42419</v>
      </c>
      <c r="B1447" s="43">
        <v>8001310</v>
      </c>
      <c r="C1447" s="19" t="str">
        <f t="shared" si="81"/>
        <v>8</v>
      </c>
      <c r="D1447" s="43" t="s">
        <v>11</v>
      </c>
      <c r="E1447" s="43" t="str">
        <f t="shared" ref="E1447:E1469" si="84">IF(C1447="2",$M$3,IF(C1447="6",$M$4,IF(C1447="8",$M$5,IF(C1447="4",$M$6,""))))</f>
        <v>MEDELLIN</v>
      </c>
      <c r="F1447" s="33" t="str">
        <f>VLOOKUP(D1447,[1]Hoja2!$A$2:$B$90,2,FALSE)</f>
        <v>LUZ STELLA CASTRO LOPERA</v>
      </c>
      <c r="G1447" s="43" t="s">
        <v>453</v>
      </c>
      <c r="H1447" s="56"/>
      <c r="I1447" s="56"/>
      <c r="J1447" s="36">
        <v>42422</v>
      </c>
      <c r="K1447" s="39">
        <v>16028119</v>
      </c>
      <c r="L1447" s="57">
        <v>42450</v>
      </c>
      <c r="M1447" s="38"/>
      <c r="N1447" s="38" t="s">
        <v>442</v>
      </c>
      <c r="O1447" s="39" t="s">
        <v>364</v>
      </c>
      <c r="P1447" s="30">
        <f t="shared" si="80"/>
        <v>3</v>
      </c>
    </row>
    <row r="1448" spans="1:16" x14ac:dyDescent="0.25">
      <c r="A1448" s="55">
        <v>42422</v>
      </c>
      <c r="B1448" s="43">
        <v>2745</v>
      </c>
      <c r="C1448" s="19" t="str">
        <f t="shared" si="81"/>
        <v>2</v>
      </c>
      <c r="D1448" s="43" t="s">
        <v>38</v>
      </c>
      <c r="E1448" s="43" t="str">
        <f t="shared" si="84"/>
        <v>BOGOTA</v>
      </c>
      <c r="F1448" s="33" t="str">
        <f>VLOOKUP(D1448,[1]Hoja2!$A$2:$B$90,2,FALSE)</f>
        <v>SANTIAGO VENGOECHEA</v>
      </c>
      <c r="G1448" s="43" t="s">
        <v>611</v>
      </c>
      <c r="H1448" s="56">
        <v>42423</v>
      </c>
      <c r="I1448" s="56">
        <v>42423</v>
      </c>
      <c r="J1448" s="36">
        <v>42424</v>
      </c>
      <c r="K1448" s="39">
        <v>16020126</v>
      </c>
      <c r="L1448" s="57">
        <v>42451</v>
      </c>
      <c r="M1448" s="38"/>
      <c r="N1448" s="38" t="s">
        <v>646</v>
      </c>
      <c r="O1448" s="39" t="s">
        <v>339</v>
      </c>
      <c r="P1448" s="30">
        <f t="shared" si="80"/>
        <v>2</v>
      </c>
    </row>
    <row r="1449" spans="1:16" x14ac:dyDescent="0.25">
      <c r="A1449" s="55">
        <v>42422</v>
      </c>
      <c r="B1449" s="43">
        <v>8001312</v>
      </c>
      <c r="C1449" s="19" t="str">
        <f t="shared" si="81"/>
        <v>8</v>
      </c>
      <c r="D1449" s="43" t="s">
        <v>41</v>
      </c>
      <c r="E1449" s="43" t="str">
        <f t="shared" si="84"/>
        <v>MEDELLIN</v>
      </c>
      <c r="F1449" s="33" t="str">
        <f>VLOOKUP(D1449,[1]Hoja2!$A$2:$B$90,2,FALSE)</f>
        <v>ALEJANDRA EUGENIA LONDOÑO OROZCO</v>
      </c>
      <c r="G1449" s="43" t="s">
        <v>230</v>
      </c>
      <c r="H1449" s="56"/>
      <c r="I1449" s="56"/>
      <c r="J1449" s="36">
        <v>42422</v>
      </c>
      <c r="K1449" s="39">
        <v>16028121</v>
      </c>
      <c r="L1449" s="57">
        <v>42450</v>
      </c>
      <c r="M1449" s="38"/>
      <c r="N1449" s="38"/>
      <c r="O1449" s="39" t="s">
        <v>364</v>
      </c>
      <c r="P1449" s="30">
        <f t="shared" si="80"/>
        <v>0</v>
      </c>
    </row>
    <row r="1450" spans="1:16" x14ac:dyDescent="0.25">
      <c r="A1450" s="55">
        <v>42422</v>
      </c>
      <c r="B1450" s="43">
        <v>8001314</v>
      </c>
      <c r="C1450" s="19" t="str">
        <f t="shared" si="81"/>
        <v>8</v>
      </c>
      <c r="D1450" s="43" t="s">
        <v>11</v>
      </c>
      <c r="E1450" s="43" t="str">
        <f t="shared" si="84"/>
        <v>MEDELLIN</v>
      </c>
      <c r="F1450" s="33" t="str">
        <f>VLOOKUP(D1450,[1]Hoja2!$A$2:$B$90,2,FALSE)</f>
        <v>LUZ STELLA CASTRO LOPERA</v>
      </c>
      <c r="G1450" s="43" t="s">
        <v>168</v>
      </c>
      <c r="H1450" s="56"/>
      <c r="I1450" s="56"/>
      <c r="J1450" s="36">
        <v>42424</v>
      </c>
      <c r="K1450" s="39">
        <v>16028127</v>
      </c>
      <c r="L1450" s="57">
        <v>42451</v>
      </c>
      <c r="M1450" s="38"/>
      <c r="N1450" s="38"/>
      <c r="O1450" s="39" t="s">
        <v>339</v>
      </c>
      <c r="P1450" s="30">
        <f t="shared" si="80"/>
        <v>2</v>
      </c>
    </row>
    <row r="1451" spans="1:16" x14ac:dyDescent="0.25">
      <c r="A1451" s="55">
        <v>42423</v>
      </c>
      <c r="B1451" s="43">
        <v>2756</v>
      </c>
      <c r="C1451" s="19" t="str">
        <f t="shared" si="81"/>
        <v>2</v>
      </c>
      <c r="D1451" s="43" t="s">
        <v>35</v>
      </c>
      <c r="E1451" s="43" t="str">
        <f t="shared" si="84"/>
        <v>BOGOTA</v>
      </c>
      <c r="F1451" s="33" t="str">
        <f>VLOOKUP(D1451,[1]Hoja2!$A$2:$B$90,2,FALSE)</f>
        <v>JAVIER RAMIREZ</v>
      </c>
      <c r="G1451" s="43" t="s">
        <v>546</v>
      </c>
      <c r="H1451" s="56"/>
      <c r="I1451" s="56"/>
      <c r="J1451" s="36">
        <v>42424</v>
      </c>
      <c r="K1451" s="39">
        <v>16020128</v>
      </c>
      <c r="L1451" s="57">
        <v>42461</v>
      </c>
      <c r="M1451" s="38"/>
      <c r="N1451" s="38"/>
      <c r="O1451" s="39" t="s">
        <v>339</v>
      </c>
      <c r="P1451" s="30">
        <f t="shared" si="80"/>
        <v>1</v>
      </c>
    </row>
    <row r="1452" spans="1:16" x14ac:dyDescent="0.25">
      <c r="A1452" s="55">
        <v>42423</v>
      </c>
      <c r="B1452" s="43">
        <v>8001321</v>
      </c>
      <c r="C1452" s="19" t="str">
        <f t="shared" si="81"/>
        <v>8</v>
      </c>
      <c r="D1452" s="43" t="s">
        <v>11</v>
      </c>
      <c r="E1452" s="43" t="str">
        <f t="shared" si="84"/>
        <v>MEDELLIN</v>
      </c>
      <c r="F1452" s="33" t="str">
        <f>VLOOKUP(D1452,[1]Hoja2!$A$2:$B$90,2,FALSE)</f>
        <v>LUZ STELLA CASTRO LOPERA</v>
      </c>
      <c r="G1452" s="43" t="s">
        <v>784</v>
      </c>
      <c r="H1452" s="56"/>
      <c r="I1452" s="56"/>
      <c r="J1452" s="36">
        <v>42424</v>
      </c>
      <c r="K1452" s="39">
        <v>16028129</v>
      </c>
      <c r="L1452" s="57">
        <v>42436</v>
      </c>
      <c r="M1452" s="38"/>
      <c r="N1452" s="38"/>
      <c r="O1452" s="39" t="s">
        <v>364</v>
      </c>
      <c r="P1452" s="30">
        <f t="shared" si="80"/>
        <v>1</v>
      </c>
    </row>
    <row r="1453" spans="1:16" x14ac:dyDescent="0.25">
      <c r="A1453" s="55">
        <v>42423</v>
      </c>
      <c r="B1453" s="43">
        <v>8001319</v>
      </c>
      <c r="C1453" s="19" t="str">
        <f t="shared" si="81"/>
        <v>8</v>
      </c>
      <c r="D1453" s="43" t="s">
        <v>11</v>
      </c>
      <c r="E1453" s="43" t="str">
        <f t="shared" si="84"/>
        <v>MEDELLIN</v>
      </c>
      <c r="F1453" s="33" t="str">
        <f>VLOOKUP(D1453,[1]Hoja2!$A$2:$B$90,2,FALSE)</f>
        <v>LUZ STELLA CASTRO LOPERA</v>
      </c>
      <c r="G1453" s="43" t="s">
        <v>68</v>
      </c>
      <c r="H1453" s="56"/>
      <c r="I1453" s="56"/>
      <c r="J1453" s="36">
        <v>42424</v>
      </c>
      <c r="K1453" s="39">
        <v>16028130</v>
      </c>
      <c r="L1453" s="57">
        <v>42451</v>
      </c>
      <c r="M1453" s="38"/>
      <c r="N1453" s="38"/>
      <c r="O1453" s="39" t="s">
        <v>364</v>
      </c>
      <c r="P1453" s="30">
        <f t="shared" si="80"/>
        <v>1</v>
      </c>
    </row>
    <row r="1454" spans="1:16" x14ac:dyDescent="0.25">
      <c r="A1454" s="55">
        <v>42423</v>
      </c>
      <c r="B1454" s="43">
        <v>2759</v>
      </c>
      <c r="C1454" s="19" t="str">
        <f t="shared" si="81"/>
        <v>2</v>
      </c>
      <c r="D1454" s="43" t="s">
        <v>15</v>
      </c>
      <c r="E1454" s="43" t="str">
        <f t="shared" si="84"/>
        <v>BOGOTA</v>
      </c>
      <c r="F1454" s="33" t="str">
        <f>VLOOKUP(D1454,[1]Hoja2!$A$2:$B$90,2,FALSE)</f>
        <v>ELIZABETH ACOSTA</v>
      </c>
      <c r="G1454" s="43" t="s">
        <v>345</v>
      </c>
      <c r="H1454" s="56"/>
      <c r="I1454" s="56"/>
      <c r="J1454" s="36">
        <v>42425</v>
      </c>
      <c r="K1454" s="39">
        <v>16020138</v>
      </c>
      <c r="L1454" s="57">
        <v>42453</v>
      </c>
      <c r="M1454" s="38"/>
      <c r="N1454" s="38"/>
      <c r="O1454" s="39" t="s">
        <v>364</v>
      </c>
      <c r="P1454" s="30">
        <f t="shared" si="80"/>
        <v>2</v>
      </c>
    </row>
    <row r="1455" spans="1:16" x14ac:dyDescent="0.25">
      <c r="A1455" s="55">
        <v>42423</v>
      </c>
      <c r="B1455" s="43">
        <v>2757</v>
      </c>
      <c r="C1455" s="19" t="str">
        <f t="shared" si="81"/>
        <v>2</v>
      </c>
      <c r="D1455" s="43" t="s">
        <v>54</v>
      </c>
      <c r="E1455" s="43" t="str">
        <f t="shared" si="84"/>
        <v>BOGOTA</v>
      </c>
      <c r="F1455" s="33" t="str">
        <f>VLOOKUP(D1455,[1]Hoja2!$A$2:$B$90,2,FALSE)</f>
        <v>LUISA FERNANDA MUNÉVAR MORA</v>
      </c>
      <c r="G1455" s="43" t="s">
        <v>785</v>
      </c>
      <c r="H1455" s="56"/>
      <c r="I1455" s="56"/>
      <c r="J1455" s="36">
        <v>42424</v>
      </c>
      <c r="K1455" s="39">
        <v>16020131</v>
      </c>
      <c r="L1455" s="57">
        <v>42436</v>
      </c>
      <c r="M1455" s="38"/>
      <c r="N1455" s="38"/>
      <c r="O1455" s="39" t="s">
        <v>339</v>
      </c>
      <c r="P1455" s="30">
        <f t="shared" si="80"/>
        <v>1</v>
      </c>
    </row>
    <row r="1456" spans="1:16" x14ac:dyDescent="0.25">
      <c r="A1456" s="55">
        <v>42423</v>
      </c>
      <c r="B1456" s="43">
        <v>2760</v>
      </c>
      <c r="C1456" s="19" t="str">
        <f t="shared" si="81"/>
        <v>2</v>
      </c>
      <c r="D1456" s="43" t="s">
        <v>15</v>
      </c>
      <c r="E1456" s="43" t="str">
        <f t="shared" si="84"/>
        <v>BOGOTA</v>
      </c>
      <c r="F1456" s="33" t="str">
        <f>VLOOKUP(D1456,[1]Hoja2!$A$2:$B$90,2,FALSE)</f>
        <v>ELIZABETH ACOSTA</v>
      </c>
      <c r="G1456" s="43" t="s">
        <v>70</v>
      </c>
      <c r="H1456" s="56"/>
      <c r="I1456" s="56"/>
      <c r="J1456" s="36">
        <v>42426</v>
      </c>
      <c r="K1456" s="39">
        <v>16020139</v>
      </c>
      <c r="L1456" s="57">
        <v>42453</v>
      </c>
      <c r="M1456" s="38"/>
      <c r="N1456" s="38"/>
      <c r="O1456" s="39" t="s">
        <v>364</v>
      </c>
      <c r="P1456" s="30">
        <f t="shared" si="80"/>
        <v>3</v>
      </c>
    </row>
    <row r="1457" spans="1:16" x14ac:dyDescent="0.25">
      <c r="A1457" s="55">
        <v>42423</v>
      </c>
      <c r="B1457" s="43">
        <v>6000913</v>
      </c>
      <c r="C1457" s="19" t="str">
        <f t="shared" si="81"/>
        <v>6</v>
      </c>
      <c r="D1457" s="43" t="s">
        <v>45</v>
      </c>
      <c r="E1457" s="43" t="str">
        <f t="shared" si="84"/>
        <v>CALI</v>
      </c>
      <c r="F1457" s="33" t="str">
        <f>VLOOKUP(D1457,[1]Hoja2!$A$2:$B$90,2,FALSE)</f>
        <v>TATIANA FRANCO</v>
      </c>
      <c r="G1457" s="43" t="s">
        <v>786</v>
      </c>
      <c r="H1457" s="56"/>
      <c r="I1457" s="56"/>
      <c r="J1457" s="36">
        <v>42425</v>
      </c>
      <c r="K1457" s="39">
        <v>16026137</v>
      </c>
      <c r="L1457" s="57">
        <v>42436</v>
      </c>
      <c r="M1457" s="38"/>
      <c r="N1457" s="38"/>
      <c r="O1457" s="39" t="s">
        <v>364</v>
      </c>
      <c r="P1457" s="30">
        <f t="shared" si="80"/>
        <v>2</v>
      </c>
    </row>
    <row r="1458" spans="1:16" x14ac:dyDescent="0.25">
      <c r="A1458" s="55">
        <v>42423</v>
      </c>
      <c r="B1458" s="43">
        <v>2725</v>
      </c>
      <c r="C1458" s="19" t="str">
        <f t="shared" si="81"/>
        <v>2</v>
      </c>
      <c r="D1458" s="43" t="s">
        <v>10</v>
      </c>
      <c r="E1458" s="43" t="str">
        <f t="shared" si="84"/>
        <v>BOGOTA</v>
      </c>
      <c r="F1458" s="33" t="str">
        <f>VLOOKUP(D1458,[1]Hoja2!$A$2:$B$90,2,FALSE)</f>
        <v>FIORELLA FALASCHINI CAVUOTO</v>
      </c>
      <c r="G1458" s="43" t="s">
        <v>765</v>
      </c>
      <c r="H1458" s="56"/>
      <c r="I1458" s="56"/>
      <c r="J1458" s="36">
        <v>42424</v>
      </c>
      <c r="K1458" s="39">
        <v>16020134</v>
      </c>
      <c r="L1458" s="57">
        <v>42451</v>
      </c>
      <c r="M1458" s="38"/>
      <c r="N1458" s="38"/>
      <c r="O1458" s="39" t="s">
        <v>339</v>
      </c>
      <c r="P1458" s="30">
        <f t="shared" si="80"/>
        <v>1</v>
      </c>
    </row>
    <row r="1459" spans="1:16" x14ac:dyDescent="0.25">
      <c r="A1459" s="55">
        <v>42424</v>
      </c>
      <c r="B1459" s="43">
        <v>2761</v>
      </c>
      <c r="C1459" s="19" t="str">
        <f t="shared" si="81"/>
        <v>2</v>
      </c>
      <c r="D1459" s="43" t="s">
        <v>50</v>
      </c>
      <c r="E1459" s="43" t="str">
        <f t="shared" si="84"/>
        <v>BOGOTA</v>
      </c>
      <c r="F1459" s="33" t="str">
        <f>VLOOKUP(D1459,[1]Hoja2!$A$2:$B$90,2,FALSE)</f>
        <v>DIANA PAOLA GOMEZ MARTINEZ</v>
      </c>
      <c r="G1459" s="43" t="s">
        <v>721</v>
      </c>
      <c r="H1459" s="56">
        <v>42425</v>
      </c>
      <c r="I1459" s="36">
        <v>42426</v>
      </c>
      <c r="J1459" s="36">
        <v>42426</v>
      </c>
      <c r="K1459" s="39">
        <v>16020142</v>
      </c>
      <c r="L1459" s="57">
        <v>42453</v>
      </c>
      <c r="M1459" s="38"/>
      <c r="N1459" s="38" t="s">
        <v>646</v>
      </c>
      <c r="O1459" s="39" t="s">
        <v>364</v>
      </c>
      <c r="P1459" s="30">
        <f t="shared" si="80"/>
        <v>2</v>
      </c>
    </row>
    <row r="1460" spans="1:16" x14ac:dyDescent="0.25">
      <c r="A1460" s="55">
        <v>42424</v>
      </c>
      <c r="B1460" s="43">
        <v>8001318</v>
      </c>
      <c r="C1460" s="19" t="str">
        <f t="shared" si="81"/>
        <v>8</v>
      </c>
      <c r="D1460" s="43" t="s">
        <v>13</v>
      </c>
      <c r="E1460" s="43" t="str">
        <f t="shared" si="84"/>
        <v>MEDELLIN</v>
      </c>
      <c r="F1460" s="33" t="str">
        <f>VLOOKUP(D1460,[1]Hoja2!$A$2:$B$90,2,FALSE)</f>
        <v>LINA MARIA LONDOÑO VEGA</v>
      </c>
      <c r="G1460" s="43" t="s">
        <v>455</v>
      </c>
      <c r="H1460" s="56"/>
      <c r="I1460" s="56"/>
      <c r="J1460" s="36">
        <v>42426</v>
      </c>
      <c r="K1460" s="39">
        <v>16028140</v>
      </c>
      <c r="L1460" s="57">
        <v>42438</v>
      </c>
      <c r="M1460" s="38"/>
      <c r="N1460" s="38"/>
      <c r="O1460" s="39" t="s">
        <v>339</v>
      </c>
      <c r="P1460" s="30">
        <f t="shared" ref="P1460:P1489" si="85">J1460-A1460</f>
        <v>2</v>
      </c>
    </row>
    <row r="1461" spans="1:16" x14ac:dyDescent="0.25">
      <c r="A1461" s="55">
        <v>42425</v>
      </c>
      <c r="B1461" s="43">
        <v>2766</v>
      </c>
      <c r="C1461" s="19" t="str">
        <f t="shared" si="81"/>
        <v>2</v>
      </c>
      <c r="D1461" s="43" t="s">
        <v>50</v>
      </c>
      <c r="E1461" s="43" t="str">
        <f t="shared" si="84"/>
        <v>BOGOTA</v>
      </c>
      <c r="F1461" s="33" t="str">
        <f>VLOOKUP(D1461,[1]Hoja2!$A$2:$B$90,2,FALSE)</f>
        <v>DIANA PAOLA GOMEZ MARTINEZ</v>
      </c>
      <c r="G1461" s="43" t="s">
        <v>787</v>
      </c>
      <c r="H1461" s="56"/>
      <c r="I1461" s="56"/>
      <c r="J1461" s="36">
        <v>42426</v>
      </c>
      <c r="K1461" s="39">
        <v>16020141</v>
      </c>
      <c r="L1461" s="57">
        <v>42453</v>
      </c>
      <c r="M1461" s="38"/>
      <c r="N1461" s="38"/>
      <c r="O1461" s="39" t="s">
        <v>339</v>
      </c>
      <c r="P1461" s="30">
        <f t="shared" si="85"/>
        <v>1</v>
      </c>
    </row>
    <row r="1462" spans="1:16" x14ac:dyDescent="0.25">
      <c r="A1462" s="55">
        <v>42425</v>
      </c>
      <c r="B1462" s="43">
        <v>2771</v>
      </c>
      <c r="C1462" s="19" t="str">
        <f t="shared" si="81"/>
        <v>2</v>
      </c>
      <c r="D1462" s="43" t="s">
        <v>38</v>
      </c>
      <c r="E1462" s="43" t="str">
        <f t="shared" si="84"/>
        <v>BOGOTA</v>
      </c>
      <c r="F1462" s="33" t="str">
        <f>VLOOKUP(D1462,[1]Hoja2!$A$2:$B$90,2,FALSE)</f>
        <v>SANTIAGO VENGOECHEA</v>
      </c>
      <c r="G1462" s="43" t="s">
        <v>788</v>
      </c>
      <c r="H1462" s="56"/>
      <c r="I1462" s="56"/>
      <c r="J1462" s="36">
        <v>42429</v>
      </c>
      <c r="K1462" s="39">
        <v>16020149</v>
      </c>
      <c r="L1462" s="57">
        <v>42457</v>
      </c>
      <c r="M1462" s="38"/>
      <c r="N1462" s="38" t="s">
        <v>789</v>
      </c>
      <c r="O1462" s="39" t="s">
        <v>339</v>
      </c>
      <c r="P1462" s="30">
        <f t="shared" si="85"/>
        <v>4</v>
      </c>
    </row>
    <row r="1463" spans="1:16" x14ac:dyDescent="0.25">
      <c r="A1463" s="55">
        <v>42425</v>
      </c>
      <c r="B1463" s="43">
        <v>2772</v>
      </c>
      <c r="C1463" s="19" t="str">
        <f t="shared" si="81"/>
        <v>2</v>
      </c>
      <c r="D1463" s="43" t="s">
        <v>9</v>
      </c>
      <c r="E1463" s="43" t="str">
        <f t="shared" si="84"/>
        <v>BOGOTA</v>
      </c>
      <c r="F1463" s="33" t="str">
        <f>VLOOKUP(D1463,[1]Hoja2!$A$2:$B$90,2,FALSE)</f>
        <v>CLARA SANTAMARIA</v>
      </c>
      <c r="G1463" s="43" t="s">
        <v>686</v>
      </c>
      <c r="H1463" s="56"/>
      <c r="I1463" s="56"/>
      <c r="J1463" s="36">
        <v>42429</v>
      </c>
      <c r="K1463" s="39">
        <v>16020145</v>
      </c>
      <c r="L1463" s="57">
        <v>42457</v>
      </c>
      <c r="M1463" s="38"/>
      <c r="N1463" s="38" t="s">
        <v>442</v>
      </c>
      <c r="O1463" s="39" t="s">
        <v>364</v>
      </c>
      <c r="P1463" s="30">
        <f t="shared" si="85"/>
        <v>4</v>
      </c>
    </row>
    <row r="1464" spans="1:16" x14ac:dyDescent="0.25">
      <c r="A1464" s="55">
        <v>42425</v>
      </c>
      <c r="B1464" s="43">
        <v>2765</v>
      </c>
      <c r="C1464" s="19" t="str">
        <f t="shared" si="81"/>
        <v>2</v>
      </c>
      <c r="D1464" s="43" t="s">
        <v>14</v>
      </c>
      <c r="E1464" s="43" t="str">
        <f t="shared" si="84"/>
        <v>BOGOTA</v>
      </c>
      <c r="F1464" s="33" t="str">
        <f>VLOOKUP(D1464,[1]Hoja2!$A$2:$B$90,2,FALSE)</f>
        <v>BEATRIZ BAIN</v>
      </c>
      <c r="G1464" s="43" t="s">
        <v>33</v>
      </c>
      <c r="H1464" s="56"/>
      <c r="I1464" s="56"/>
      <c r="J1464" s="36">
        <v>42429</v>
      </c>
      <c r="K1464" s="39">
        <v>16020147</v>
      </c>
      <c r="L1464" s="57">
        <v>42457</v>
      </c>
      <c r="M1464" s="38"/>
      <c r="N1464" s="38" t="s">
        <v>442</v>
      </c>
      <c r="O1464" s="39" t="s">
        <v>339</v>
      </c>
      <c r="P1464" s="30">
        <f t="shared" si="85"/>
        <v>4</v>
      </c>
    </row>
    <row r="1465" spans="1:16" x14ac:dyDescent="0.25">
      <c r="A1465" s="55">
        <v>42425</v>
      </c>
      <c r="B1465" s="43">
        <v>8001326</v>
      </c>
      <c r="C1465" s="19" t="str">
        <f t="shared" si="81"/>
        <v>8</v>
      </c>
      <c r="D1465" s="43" t="s">
        <v>11</v>
      </c>
      <c r="E1465" s="43" t="str">
        <f t="shared" si="84"/>
        <v>MEDELLIN</v>
      </c>
      <c r="F1465" s="33" t="str">
        <f>VLOOKUP(D1465,[1]Hoja2!$A$2:$B$90,2,FALSE)</f>
        <v>LUZ STELLA CASTRO LOPERA</v>
      </c>
      <c r="G1465" s="43" t="s">
        <v>790</v>
      </c>
      <c r="H1465" s="56"/>
      <c r="I1465" s="56"/>
      <c r="J1465" s="36">
        <v>42429</v>
      </c>
      <c r="K1465" s="39">
        <v>16028144</v>
      </c>
      <c r="L1465" s="57">
        <v>42457</v>
      </c>
      <c r="M1465" s="38"/>
      <c r="N1465" s="38" t="s">
        <v>442</v>
      </c>
      <c r="O1465" s="39" t="s">
        <v>364</v>
      </c>
      <c r="P1465" s="30">
        <f t="shared" si="85"/>
        <v>4</v>
      </c>
    </row>
    <row r="1466" spans="1:16" x14ac:dyDescent="0.25">
      <c r="A1466" s="55">
        <v>42425</v>
      </c>
      <c r="B1466" s="43">
        <v>2775</v>
      </c>
      <c r="C1466" s="19" t="str">
        <f t="shared" si="81"/>
        <v>2</v>
      </c>
      <c r="D1466" s="43" t="s">
        <v>38</v>
      </c>
      <c r="E1466" s="43" t="str">
        <f t="shared" si="84"/>
        <v>BOGOTA</v>
      </c>
      <c r="F1466" s="33" t="str">
        <f>VLOOKUP(D1466,[1]Hoja2!$A$2:$B$90,2,FALSE)</f>
        <v>SANTIAGO VENGOECHEA</v>
      </c>
      <c r="G1466" s="43" t="s">
        <v>788</v>
      </c>
      <c r="H1466" s="56"/>
      <c r="I1466" s="56"/>
      <c r="J1466" s="36">
        <v>42429</v>
      </c>
      <c r="K1466" s="39">
        <v>16020148</v>
      </c>
      <c r="L1466" s="57">
        <v>42457</v>
      </c>
      <c r="M1466" s="38"/>
      <c r="N1466" s="38" t="s">
        <v>442</v>
      </c>
      <c r="O1466" s="39" t="s">
        <v>364</v>
      </c>
      <c r="P1466" s="30">
        <f t="shared" si="85"/>
        <v>4</v>
      </c>
    </row>
    <row r="1467" spans="1:16" x14ac:dyDescent="0.25">
      <c r="A1467" s="55">
        <v>42425</v>
      </c>
      <c r="B1467" s="43">
        <v>2770</v>
      </c>
      <c r="C1467" s="19" t="str">
        <f t="shared" si="81"/>
        <v>2</v>
      </c>
      <c r="D1467" s="43" t="s">
        <v>38</v>
      </c>
      <c r="E1467" s="43" t="str">
        <f t="shared" si="84"/>
        <v>BOGOTA</v>
      </c>
      <c r="F1467" s="33" t="str">
        <f>VLOOKUP(D1467,[1]Hoja2!$A$2:$B$90,2,FALSE)</f>
        <v>SANTIAGO VENGOECHEA</v>
      </c>
      <c r="G1467" s="43" t="s">
        <v>788</v>
      </c>
      <c r="H1467" s="56">
        <v>42426</v>
      </c>
      <c r="I1467" s="56" t="s">
        <v>791</v>
      </c>
      <c r="J1467" s="36">
        <v>42431</v>
      </c>
      <c r="K1467" s="39">
        <v>16030042</v>
      </c>
      <c r="L1467" s="57">
        <v>42458</v>
      </c>
      <c r="M1467" s="38"/>
      <c r="N1467" s="38" t="s">
        <v>792</v>
      </c>
      <c r="O1467" s="39" t="s">
        <v>339</v>
      </c>
      <c r="P1467" s="30">
        <f t="shared" si="85"/>
        <v>6</v>
      </c>
    </row>
    <row r="1468" spans="1:16" x14ac:dyDescent="0.25">
      <c r="A1468" s="55">
        <v>42426</v>
      </c>
      <c r="B1468" s="43">
        <v>2780</v>
      </c>
      <c r="C1468" s="19" t="str">
        <f t="shared" si="81"/>
        <v>2</v>
      </c>
      <c r="D1468" s="43" t="s">
        <v>15</v>
      </c>
      <c r="E1468" s="43" t="str">
        <f t="shared" si="84"/>
        <v>BOGOTA</v>
      </c>
      <c r="F1468" s="33" t="str">
        <f>VLOOKUP(D1468,[1]Hoja2!$A$2:$B$90,2,FALSE)</f>
        <v>ELIZABETH ACOSTA</v>
      </c>
      <c r="G1468" s="43" t="s">
        <v>228</v>
      </c>
      <c r="H1468" s="56"/>
      <c r="I1468" s="56"/>
      <c r="J1468" s="36">
        <v>42429</v>
      </c>
      <c r="K1468" s="39">
        <v>16020151</v>
      </c>
      <c r="L1468" s="57">
        <v>42457</v>
      </c>
      <c r="M1468" s="38"/>
      <c r="N1468" s="38" t="s">
        <v>442</v>
      </c>
      <c r="O1468" s="39" t="s">
        <v>339</v>
      </c>
      <c r="P1468" s="30">
        <f t="shared" si="85"/>
        <v>3</v>
      </c>
    </row>
    <row r="1469" spans="1:16" x14ac:dyDescent="0.25">
      <c r="A1469" s="55">
        <v>42426</v>
      </c>
      <c r="B1469" s="43">
        <v>8001307</v>
      </c>
      <c r="C1469" s="19" t="str">
        <f t="shared" si="81"/>
        <v>8</v>
      </c>
      <c r="D1469" s="43" t="s">
        <v>11</v>
      </c>
      <c r="E1469" s="43" t="str">
        <f t="shared" si="84"/>
        <v>MEDELLIN</v>
      </c>
      <c r="F1469" s="33" t="str">
        <f>VLOOKUP(D1469,[1]Hoja2!$A$2:$B$90,2,FALSE)</f>
        <v>LUZ STELLA CASTRO LOPERA</v>
      </c>
      <c r="G1469" s="43" t="s">
        <v>453</v>
      </c>
      <c r="H1469" s="56"/>
      <c r="I1469" s="56"/>
      <c r="J1469" s="36">
        <v>42429</v>
      </c>
      <c r="K1469" s="39">
        <v>16028152</v>
      </c>
      <c r="L1469" s="57">
        <v>42457</v>
      </c>
      <c r="M1469" s="38"/>
      <c r="N1469" s="38" t="s">
        <v>442</v>
      </c>
      <c r="O1469" s="39" t="s">
        <v>364</v>
      </c>
      <c r="P1469" s="30">
        <f t="shared" si="85"/>
        <v>3</v>
      </c>
    </row>
    <row r="1470" spans="1:16" x14ac:dyDescent="0.25">
      <c r="A1470" s="55">
        <v>42426</v>
      </c>
      <c r="B1470" s="43">
        <v>100059</v>
      </c>
      <c r="C1470" s="19" t="str">
        <f t="shared" si="81"/>
        <v>1</v>
      </c>
      <c r="D1470" s="43" t="s">
        <v>35</v>
      </c>
      <c r="E1470" s="43" t="s">
        <v>90</v>
      </c>
      <c r="F1470" s="33" t="str">
        <f>VLOOKUP(D1470,[1]Hoja2!$A$2:$B$90,2,FALSE)</f>
        <v>JAVIER RAMIREZ</v>
      </c>
      <c r="G1470" s="43" t="s">
        <v>124</v>
      </c>
      <c r="H1470" s="56">
        <v>42429</v>
      </c>
      <c r="I1470" s="56">
        <v>42444</v>
      </c>
      <c r="J1470" s="65">
        <v>42444</v>
      </c>
      <c r="K1470" s="64">
        <v>16030111</v>
      </c>
      <c r="L1470" s="65">
        <v>42482</v>
      </c>
      <c r="M1470" s="38"/>
      <c r="N1470" s="38" t="s">
        <v>773</v>
      </c>
      <c r="O1470" s="39" t="s">
        <v>339</v>
      </c>
      <c r="P1470" s="30">
        <f t="shared" si="85"/>
        <v>18</v>
      </c>
    </row>
    <row r="1471" spans="1:16" x14ac:dyDescent="0.25">
      <c r="A1471" s="55">
        <v>42429</v>
      </c>
      <c r="B1471" s="43">
        <v>8001316</v>
      </c>
      <c r="C1471" s="19" t="str">
        <f t="shared" si="81"/>
        <v>8</v>
      </c>
      <c r="D1471" s="43" t="s">
        <v>11</v>
      </c>
      <c r="E1471" s="43" t="str">
        <f t="shared" ref="E1471:E1502" si="86">IF(C1471="2",$M$3,IF(C1471="6",$M$4,IF(C1471="8",$M$5,IF(C1471="4",$M$6,""))))</f>
        <v>MEDELLIN</v>
      </c>
      <c r="F1471" s="33" t="str">
        <f>VLOOKUP(D1471,[1]Hoja2!$A$2:$B$90,2,FALSE)</f>
        <v>LUZ STELLA CASTRO LOPERA</v>
      </c>
      <c r="G1471" s="43" t="s">
        <v>453</v>
      </c>
      <c r="H1471" s="56">
        <v>42431</v>
      </c>
      <c r="I1471" s="56">
        <v>42436</v>
      </c>
      <c r="J1471" s="36">
        <v>42436</v>
      </c>
      <c r="K1471" s="39">
        <v>16038061</v>
      </c>
      <c r="L1471" s="57">
        <v>42464</v>
      </c>
      <c r="M1471" s="38"/>
      <c r="N1471" s="38" t="s">
        <v>793</v>
      </c>
      <c r="O1471" s="39" t="s">
        <v>339</v>
      </c>
      <c r="P1471" s="30">
        <f t="shared" si="85"/>
        <v>7</v>
      </c>
    </row>
    <row r="1472" spans="1:16" x14ac:dyDescent="0.25">
      <c r="A1472" s="55">
        <v>42429</v>
      </c>
      <c r="B1472" s="43">
        <v>8001317</v>
      </c>
      <c r="C1472" s="19" t="str">
        <f t="shared" si="81"/>
        <v>8</v>
      </c>
      <c r="D1472" s="43" t="s">
        <v>11</v>
      </c>
      <c r="E1472" s="43" t="str">
        <f t="shared" si="86"/>
        <v>MEDELLIN</v>
      </c>
      <c r="F1472" s="33" t="str">
        <f>VLOOKUP(D1472,[1]Hoja2!$A$2:$B$90,2,FALSE)</f>
        <v>LUZ STELLA CASTRO LOPERA</v>
      </c>
      <c r="G1472" s="43" t="s">
        <v>453</v>
      </c>
      <c r="H1472" s="56">
        <v>42431</v>
      </c>
      <c r="I1472" s="56">
        <v>42436</v>
      </c>
      <c r="J1472" s="36">
        <v>42437</v>
      </c>
      <c r="K1472" s="39">
        <v>16038063</v>
      </c>
      <c r="L1472" s="57">
        <v>42464</v>
      </c>
      <c r="M1472" s="38"/>
      <c r="N1472" s="38" t="s">
        <v>793</v>
      </c>
      <c r="O1472" s="39" t="s">
        <v>339</v>
      </c>
      <c r="P1472" s="30">
        <f t="shared" si="85"/>
        <v>8</v>
      </c>
    </row>
    <row r="1473" spans="1:16" x14ac:dyDescent="0.25">
      <c r="A1473" s="55">
        <v>42429</v>
      </c>
      <c r="B1473" s="43">
        <v>8001324</v>
      </c>
      <c r="C1473" s="19" t="str">
        <f t="shared" si="81"/>
        <v>8</v>
      </c>
      <c r="D1473" s="43" t="s">
        <v>13</v>
      </c>
      <c r="E1473" s="43" t="str">
        <f t="shared" si="86"/>
        <v>MEDELLIN</v>
      </c>
      <c r="F1473" s="33" t="str">
        <f>VLOOKUP(D1473,[1]Hoja2!$A$2:$B$90,2,FALSE)</f>
        <v>LINA MARIA LONDOÑO VEGA</v>
      </c>
      <c r="G1473" s="43" t="s">
        <v>794</v>
      </c>
      <c r="H1473" s="56"/>
      <c r="I1473" s="56"/>
      <c r="J1473" s="36">
        <v>42431</v>
      </c>
      <c r="K1473" s="39">
        <v>16038050</v>
      </c>
      <c r="L1473" s="57">
        <v>42458</v>
      </c>
      <c r="M1473" s="38"/>
      <c r="N1473" s="38"/>
      <c r="O1473" s="39" t="s">
        <v>339</v>
      </c>
      <c r="P1473" s="30">
        <f t="shared" si="85"/>
        <v>2</v>
      </c>
    </row>
    <row r="1474" spans="1:16" x14ac:dyDescent="0.25">
      <c r="A1474" s="55">
        <v>42429</v>
      </c>
      <c r="B1474" s="43">
        <v>2782</v>
      </c>
      <c r="C1474" s="19" t="str">
        <f t="shared" si="81"/>
        <v>2</v>
      </c>
      <c r="D1474" s="43" t="s">
        <v>10</v>
      </c>
      <c r="E1474" s="43" t="str">
        <f t="shared" si="86"/>
        <v>BOGOTA</v>
      </c>
      <c r="F1474" s="33" t="str">
        <f>VLOOKUP(D1474,[1]Hoja2!$A$2:$B$90,2,FALSE)</f>
        <v>FIORELLA FALASCHINI CAVUOTO</v>
      </c>
      <c r="G1474" s="43" t="s">
        <v>403</v>
      </c>
      <c r="H1474" s="56"/>
      <c r="I1474" s="56"/>
      <c r="J1474" s="36">
        <v>42431</v>
      </c>
      <c r="K1474" s="39">
        <v>16030049</v>
      </c>
      <c r="L1474" s="57">
        <v>42458</v>
      </c>
      <c r="M1474" s="38"/>
      <c r="N1474" s="38"/>
      <c r="O1474" s="39" t="s">
        <v>339</v>
      </c>
      <c r="P1474" s="30">
        <f t="shared" si="85"/>
        <v>2</v>
      </c>
    </row>
    <row r="1475" spans="1:16" x14ac:dyDescent="0.25">
      <c r="A1475" s="55">
        <v>42429</v>
      </c>
      <c r="B1475" s="43">
        <v>2783</v>
      </c>
      <c r="C1475" s="19" t="str">
        <f t="shared" ref="C1475:C1538" si="87">MID(B1475,1,1)</f>
        <v>2</v>
      </c>
      <c r="D1475" s="43" t="s">
        <v>10</v>
      </c>
      <c r="E1475" s="43" t="str">
        <f t="shared" si="86"/>
        <v>BOGOTA</v>
      </c>
      <c r="F1475" s="33" t="str">
        <f>VLOOKUP(D1475,[1]Hoja2!$A$2:$B$90,2,FALSE)</f>
        <v>FIORELLA FALASCHINI CAVUOTO</v>
      </c>
      <c r="G1475" s="43" t="s">
        <v>539</v>
      </c>
      <c r="H1475" s="56"/>
      <c r="I1475" s="56"/>
      <c r="J1475" s="36">
        <v>42431</v>
      </c>
      <c r="K1475" s="39">
        <v>16030051</v>
      </c>
      <c r="L1475" s="57">
        <v>42458</v>
      </c>
      <c r="M1475" s="38"/>
      <c r="N1475" s="38"/>
      <c r="O1475" s="39" t="s">
        <v>364</v>
      </c>
      <c r="P1475" s="30">
        <f t="shared" si="85"/>
        <v>2</v>
      </c>
    </row>
    <row r="1476" spans="1:16" x14ac:dyDescent="0.25">
      <c r="A1476" s="55">
        <v>42429</v>
      </c>
      <c r="B1476" s="43">
        <v>2784</v>
      </c>
      <c r="C1476" s="19" t="str">
        <f t="shared" si="87"/>
        <v>2</v>
      </c>
      <c r="D1476" s="43" t="s">
        <v>15</v>
      </c>
      <c r="E1476" s="43" t="str">
        <f t="shared" si="86"/>
        <v>BOGOTA</v>
      </c>
      <c r="F1476" s="33" t="str">
        <f>VLOOKUP(D1476,[1]Hoja2!$A$2:$B$90,2,FALSE)</f>
        <v>ELIZABETH ACOSTA</v>
      </c>
      <c r="G1476" s="43" t="s">
        <v>795</v>
      </c>
      <c r="H1476" s="56"/>
      <c r="I1476" s="56"/>
      <c r="J1476" s="36">
        <v>42431</v>
      </c>
      <c r="K1476" s="39">
        <v>16030048</v>
      </c>
      <c r="L1476" s="57">
        <v>42458</v>
      </c>
      <c r="M1476" s="38"/>
      <c r="N1476" s="38"/>
      <c r="O1476" s="39" t="s">
        <v>364</v>
      </c>
      <c r="P1476" s="30">
        <f t="shared" si="85"/>
        <v>2</v>
      </c>
    </row>
    <row r="1477" spans="1:16" x14ac:dyDescent="0.25">
      <c r="A1477" s="55">
        <v>42429</v>
      </c>
      <c r="B1477" s="43">
        <v>2779</v>
      </c>
      <c r="C1477" s="19" t="str">
        <f t="shared" si="87"/>
        <v>2</v>
      </c>
      <c r="D1477" s="43" t="s">
        <v>54</v>
      </c>
      <c r="E1477" s="43" t="str">
        <f t="shared" si="86"/>
        <v>BOGOTA</v>
      </c>
      <c r="F1477" s="33" t="str">
        <f>VLOOKUP(D1477,[1]Hoja2!$A$2:$B$90,2,FALSE)</f>
        <v>LUISA FERNANDA MUNÉVAR MORA</v>
      </c>
      <c r="G1477" s="43" t="s">
        <v>699</v>
      </c>
      <c r="H1477" s="56"/>
      <c r="I1477" s="56"/>
      <c r="J1477" s="36">
        <v>42431</v>
      </c>
      <c r="K1477" s="39">
        <v>16030052</v>
      </c>
      <c r="L1477" s="57">
        <v>42458</v>
      </c>
      <c r="M1477" s="38"/>
      <c r="N1477" s="38"/>
      <c r="O1477" s="39" t="s">
        <v>364</v>
      </c>
      <c r="P1477" s="30">
        <f t="shared" si="85"/>
        <v>2</v>
      </c>
    </row>
    <row r="1478" spans="1:16" x14ac:dyDescent="0.25">
      <c r="A1478" s="55">
        <v>42429</v>
      </c>
      <c r="B1478" s="43">
        <v>2786</v>
      </c>
      <c r="C1478" s="19" t="str">
        <f t="shared" si="87"/>
        <v>2</v>
      </c>
      <c r="D1478" s="43" t="s">
        <v>50</v>
      </c>
      <c r="E1478" s="43" t="str">
        <f t="shared" si="86"/>
        <v>BOGOTA</v>
      </c>
      <c r="F1478" s="33" t="str">
        <f>VLOOKUP(D1478,[1]Hoja2!$A$2:$B$90,2,FALSE)</f>
        <v>DIANA PAOLA GOMEZ MARTINEZ</v>
      </c>
      <c r="G1478" s="43" t="s">
        <v>721</v>
      </c>
      <c r="H1478" s="56"/>
      <c r="I1478" s="56"/>
      <c r="J1478" s="36">
        <v>42429</v>
      </c>
      <c r="K1478" s="39">
        <v>16020153</v>
      </c>
      <c r="L1478" s="57">
        <v>42440</v>
      </c>
      <c r="M1478" s="38"/>
      <c r="N1478" s="38"/>
      <c r="O1478" s="39" t="s">
        <v>364</v>
      </c>
      <c r="P1478" s="30">
        <f t="shared" si="85"/>
        <v>0</v>
      </c>
    </row>
    <row r="1479" spans="1:16" x14ac:dyDescent="0.25">
      <c r="A1479" s="55">
        <v>42429</v>
      </c>
      <c r="B1479" s="43">
        <v>2789</v>
      </c>
      <c r="C1479" s="19" t="str">
        <f t="shared" si="87"/>
        <v>2</v>
      </c>
      <c r="D1479" s="43" t="s">
        <v>50</v>
      </c>
      <c r="E1479" s="43" t="str">
        <f t="shared" si="86"/>
        <v>BOGOTA</v>
      </c>
      <c r="F1479" s="33" t="str">
        <f>VLOOKUP(D1479,[1]Hoja2!$A$2:$B$90,2,FALSE)</f>
        <v>DIANA PAOLA GOMEZ MARTINEZ</v>
      </c>
      <c r="G1479" s="43" t="s">
        <v>721</v>
      </c>
      <c r="H1479" s="56"/>
      <c r="I1479" s="56"/>
      <c r="J1479" s="36">
        <v>42431</v>
      </c>
      <c r="K1479" s="39">
        <v>16030046</v>
      </c>
      <c r="L1479" s="57">
        <v>42458</v>
      </c>
      <c r="M1479" s="38"/>
      <c r="N1479" s="38"/>
      <c r="O1479" s="39" t="s">
        <v>364</v>
      </c>
      <c r="P1479" s="30">
        <f t="shared" si="85"/>
        <v>2</v>
      </c>
    </row>
    <row r="1480" spans="1:16" x14ac:dyDescent="0.25">
      <c r="A1480" s="55">
        <v>42430</v>
      </c>
      <c r="B1480" s="43">
        <v>2788</v>
      </c>
      <c r="C1480" s="19" t="str">
        <f t="shared" si="87"/>
        <v>2</v>
      </c>
      <c r="D1480" s="43" t="s">
        <v>54</v>
      </c>
      <c r="E1480" s="43" t="str">
        <f t="shared" si="86"/>
        <v>BOGOTA</v>
      </c>
      <c r="F1480" s="33" t="str">
        <f>VLOOKUP(D1480,[1]Hoja2!$A$2:$B$90,2,FALSE)</f>
        <v>LUISA FERNANDA MUNÉVAR MORA</v>
      </c>
      <c r="G1480" s="43" t="s">
        <v>72</v>
      </c>
      <c r="H1480" s="56">
        <v>42436</v>
      </c>
      <c r="I1480" s="56">
        <v>42437</v>
      </c>
      <c r="J1480" s="36">
        <v>42438</v>
      </c>
      <c r="K1480" s="39">
        <v>16030070</v>
      </c>
      <c r="L1480" s="57">
        <v>42465</v>
      </c>
      <c r="M1480" s="38"/>
      <c r="N1480" s="38" t="s">
        <v>646</v>
      </c>
      <c r="O1480" s="39" t="s">
        <v>339</v>
      </c>
      <c r="P1480" s="30">
        <f t="shared" si="85"/>
        <v>8</v>
      </c>
    </row>
    <row r="1481" spans="1:16" x14ac:dyDescent="0.25">
      <c r="A1481" s="55">
        <v>42430</v>
      </c>
      <c r="B1481" s="43">
        <v>2734</v>
      </c>
      <c r="C1481" s="19" t="str">
        <f t="shared" si="87"/>
        <v>2</v>
      </c>
      <c r="D1481" s="43" t="s">
        <v>10</v>
      </c>
      <c r="E1481" s="43" t="str">
        <f t="shared" si="86"/>
        <v>BOGOTA</v>
      </c>
      <c r="F1481" s="33" t="str">
        <f>VLOOKUP(D1481,[1]Hoja2!$A$2:$B$90,2,FALSE)</f>
        <v>FIORELLA FALASCHINI CAVUOTO</v>
      </c>
      <c r="G1481" s="43" t="s">
        <v>796</v>
      </c>
      <c r="H1481" s="56">
        <v>42432</v>
      </c>
      <c r="I1481" s="56">
        <v>42437</v>
      </c>
      <c r="J1481" s="36">
        <v>42438</v>
      </c>
      <c r="K1481" s="39">
        <v>16030073</v>
      </c>
      <c r="L1481" s="57">
        <v>42465</v>
      </c>
      <c r="M1481" s="38"/>
      <c r="N1481" s="38" t="s">
        <v>797</v>
      </c>
      <c r="O1481" s="39" t="s">
        <v>364</v>
      </c>
      <c r="P1481" s="30">
        <f t="shared" si="85"/>
        <v>8</v>
      </c>
    </row>
    <row r="1482" spans="1:16" x14ac:dyDescent="0.25">
      <c r="A1482" s="55">
        <v>42430</v>
      </c>
      <c r="B1482" s="43">
        <v>4000048</v>
      </c>
      <c r="C1482" s="19" t="str">
        <f t="shared" si="87"/>
        <v>4</v>
      </c>
      <c r="D1482" s="43" t="s">
        <v>56</v>
      </c>
      <c r="E1482" s="43" t="str">
        <f t="shared" si="86"/>
        <v>BARRANQUILLA</v>
      </c>
      <c r="F1482" s="33" t="str">
        <f>VLOOKUP(D1482,[1]Hoja2!$A$2:$B$90,2,FALSE)</f>
        <v>ASTRID MOLINA</v>
      </c>
      <c r="G1482" s="43" t="s">
        <v>737</v>
      </c>
      <c r="H1482" s="56"/>
      <c r="I1482" s="56"/>
      <c r="J1482" s="36">
        <v>42432</v>
      </c>
      <c r="K1482" s="39">
        <v>16034057</v>
      </c>
      <c r="L1482" s="57">
        <v>42460</v>
      </c>
      <c r="M1482" s="38"/>
      <c r="N1482" s="38"/>
      <c r="O1482" s="39" t="s">
        <v>339</v>
      </c>
      <c r="P1482" s="30">
        <f t="shared" si="85"/>
        <v>2</v>
      </c>
    </row>
    <row r="1483" spans="1:16" x14ac:dyDescent="0.25">
      <c r="A1483" s="55">
        <v>42430</v>
      </c>
      <c r="B1483" s="43">
        <v>2797</v>
      </c>
      <c r="C1483" s="19" t="str">
        <f t="shared" si="87"/>
        <v>2</v>
      </c>
      <c r="D1483" s="43" t="s">
        <v>61</v>
      </c>
      <c r="E1483" s="43" t="str">
        <f t="shared" si="86"/>
        <v>BOGOTA</v>
      </c>
      <c r="F1483" s="33" t="str">
        <f>VLOOKUP(D1483,[1]Hoja2!$A$2:$B$90,2,FALSE)</f>
        <v>CLEMENCIA ISABEL RODRIGUEZ DIAZ</v>
      </c>
      <c r="G1483" s="43" t="s">
        <v>676</v>
      </c>
      <c r="H1483" s="56"/>
      <c r="I1483" s="56"/>
      <c r="J1483" s="36">
        <v>42432</v>
      </c>
      <c r="K1483" s="39">
        <v>16030053</v>
      </c>
      <c r="L1483" s="57">
        <v>42460</v>
      </c>
      <c r="M1483" s="38"/>
      <c r="N1483" s="38"/>
      <c r="O1483" s="39" t="s">
        <v>339</v>
      </c>
      <c r="P1483" s="30">
        <f t="shared" si="85"/>
        <v>2</v>
      </c>
    </row>
    <row r="1484" spans="1:16" x14ac:dyDescent="0.25">
      <c r="A1484" s="55">
        <v>42430</v>
      </c>
      <c r="B1484" s="43">
        <v>6000914</v>
      </c>
      <c r="C1484" s="19" t="str">
        <f t="shared" si="87"/>
        <v>6</v>
      </c>
      <c r="D1484" s="43" t="s">
        <v>43</v>
      </c>
      <c r="E1484" s="43" t="str">
        <f t="shared" si="86"/>
        <v>CALI</v>
      </c>
      <c r="F1484" s="33" t="str">
        <f>VLOOKUP(D1484,[1]Hoja2!$A$2:$B$90,2,FALSE)</f>
        <v>JANETH SERNA CORTES</v>
      </c>
      <c r="G1484" s="43" t="s">
        <v>757</v>
      </c>
      <c r="H1484" s="56"/>
      <c r="I1484" s="56"/>
      <c r="J1484" s="36">
        <v>42432</v>
      </c>
      <c r="K1484" s="39">
        <v>16036054</v>
      </c>
      <c r="L1484" s="57">
        <v>42443</v>
      </c>
      <c r="M1484" s="38"/>
      <c r="N1484" s="38"/>
      <c r="O1484" s="39" t="s">
        <v>364</v>
      </c>
      <c r="P1484" s="30">
        <f t="shared" si="85"/>
        <v>2</v>
      </c>
    </row>
    <row r="1485" spans="1:16" x14ac:dyDescent="0.25">
      <c r="A1485" s="55">
        <v>42430</v>
      </c>
      <c r="B1485" s="43">
        <v>2602</v>
      </c>
      <c r="C1485" s="19" t="str">
        <f t="shared" si="87"/>
        <v>2</v>
      </c>
      <c r="D1485" s="43" t="s">
        <v>15</v>
      </c>
      <c r="E1485" s="43" t="str">
        <f t="shared" si="86"/>
        <v>BOGOTA</v>
      </c>
      <c r="F1485" s="33" t="str">
        <f>VLOOKUP(D1485,[1]Hoja2!$A$2:$B$90,2,FALSE)</f>
        <v>ELIZABETH ACOSTA</v>
      </c>
      <c r="G1485" s="43" t="s">
        <v>71</v>
      </c>
      <c r="H1485" s="56"/>
      <c r="I1485" s="56"/>
      <c r="J1485" s="36">
        <v>42436</v>
      </c>
      <c r="K1485" s="39">
        <v>16030060</v>
      </c>
      <c r="L1485" s="57">
        <v>42475</v>
      </c>
      <c r="M1485" s="38"/>
      <c r="N1485" s="38" t="s">
        <v>798</v>
      </c>
      <c r="O1485" s="39" t="s">
        <v>339</v>
      </c>
      <c r="P1485" s="30">
        <f t="shared" si="85"/>
        <v>6</v>
      </c>
    </row>
    <row r="1486" spans="1:16" x14ac:dyDescent="0.25">
      <c r="A1486" s="55">
        <v>42431</v>
      </c>
      <c r="B1486" s="43">
        <v>4000050</v>
      </c>
      <c r="C1486" s="19" t="str">
        <f t="shared" si="87"/>
        <v>4</v>
      </c>
      <c r="D1486" s="43" t="s">
        <v>56</v>
      </c>
      <c r="E1486" s="43" t="str">
        <f t="shared" si="86"/>
        <v>BARRANQUILLA</v>
      </c>
      <c r="F1486" s="33" t="str">
        <f>VLOOKUP(D1486,[1]Hoja2!$A$2:$B$90,2,FALSE)</f>
        <v>ASTRID MOLINA</v>
      </c>
      <c r="G1486" s="43" t="s">
        <v>737</v>
      </c>
      <c r="H1486" s="56"/>
      <c r="I1486" s="56"/>
      <c r="J1486" s="36">
        <v>42432</v>
      </c>
      <c r="K1486" s="39">
        <v>16034056</v>
      </c>
      <c r="L1486" s="57">
        <v>42460</v>
      </c>
      <c r="M1486" s="38"/>
      <c r="N1486" s="38"/>
      <c r="O1486" s="39" t="s">
        <v>339</v>
      </c>
      <c r="P1486" s="30">
        <f t="shared" si="85"/>
        <v>1</v>
      </c>
    </row>
    <row r="1487" spans="1:16" x14ac:dyDescent="0.25">
      <c r="A1487" s="55">
        <v>42431</v>
      </c>
      <c r="B1487" s="43">
        <v>4000051</v>
      </c>
      <c r="C1487" s="19" t="str">
        <f t="shared" si="87"/>
        <v>4</v>
      </c>
      <c r="D1487" s="43" t="s">
        <v>56</v>
      </c>
      <c r="E1487" s="43" t="str">
        <f t="shared" si="86"/>
        <v>BARRANQUILLA</v>
      </c>
      <c r="F1487" s="33" t="str">
        <f>VLOOKUP(D1487,[1]Hoja2!$A$2:$B$90,2,FALSE)</f>
        <v>ASTRID MOLINA</v>
      </c>
      <c r="G1487" s="43" t="s">
        <v>719</v>
      </c>
      <c r="H1487" s="56"/>
      <c r="I1487" s="56"/>
      <c r="J1487" s="36">
        <v>42432</v>
      </c>
      <c r="K1487" s="39">
        <v>16034055</v>
      </c>
      <c r="L1487" s="57">
        <v>42460</v>
      </c>
      <c r="M1487" s="38"/>
      <c r="N1487" s="38"/>
      <c r="O1487" s="39" t="s">
        <v>339</v>
      </c>
      <c r="P1487" s="30">
        <f t="shared" si="85"/>
        <v>1</v>
      </c>
    </row>
    <row r="1488" spans="1:16" x14ac:dyDescent="0.25">
      <c r="A1488" s="55">
        <v>42431</v>
      </c>
      <c r="B1488" s="43">
        <v>6000915</v>
      </c>
      <c r="C1488" s="19" t="str">
        <f t="shared" si="87"/>
        <v>6</v>
      </c>
      <c r="D1488" s="43" t="s">
        <v>43</v>
      </c>
      <c r="E1488" s="43" t="str">
        <f t="shared" si="86"/>
        <v>CALI</v>
      </c>
      <c r="F1488" s="33" t="str">
        <f>VLOOKUP(D1488,[1]Hoja2!$A$2:$B$90,2,FALSE)</f>
        <v>JANETH SERNA CORTES</v>
      </c>
      <c r="G1488" s="43" t="s">
        <v>766</v>
      </c>
      <c r="H1488" s="56"/>
      <c r="I1488" s="56"/>
      <c r="J1488" s="36">
        <v>42437</v>
      </c>
      <c r="K1488" s="39">
        <v>16036064</v>
      </c>
      <c r="L1488" s="57">
        <v>42464</v>
      </c>
      <c r="M1488" s="38"/>
      <c r="N1488" s="38"/>
      <c r="O1488" s="39" t="s">
        <v>339</v>
      </c>
      <c r="P1488" s="30">
        <f t="shared" si="85"/>
        <v>6</v>
      </c>
    </row>
    <row r="1489" spans="1:16" x14ac:dyDescent="0.25">
      <c r="A1489" s="55">
        <v>42432</v>
      </c>
      <c r="B1489" s="43">
        <v>2804</v>
      </c>
      <c r="C1489" s="19" t="str">
        <f t="shared" si="87"/>
        <v>2</v>
      </c>
      <c r="D1489" s="43" t="s">
        <v>10</v>
      </c>
      <c r="E1489" s="43" t="str">
        <f t="shared" si="86"/>
        <v>BOGOTA</v>
      </c>
      <c r="F1489" s="33" t="str">
        <f>VLOOKUP(D1489,[1]Hoja2!$A$2:$B$90,2,FALSE)</f>
        <v>FIORELLA FALASCHINI CAVUOTO</v>
      </c>
      <c r="G1489" s="43" t="s">
        <v>551</v>
      </c>
      <c r="H1489" s="56"/>
      <c r="I1489" s="56"/>
      <c r="J1489" s="36">
        <v>42437</v>
      </c>
      <c r="K1489" s="39">
        <v>16030065</v>
      </c>
      <c r="L1489" s="57">
        <v>42447</v>
      </c>
      <c r="M1489" s="38"/>
      <c r="N1489" s="38"/>
      <c r="O1489" s="39" t="s">
        <v>339</v>
      </c>
      <c r="P1489" s="30">
        <f t="shared" si="85"/>
        <v>5</v>
      </c>
    </row>
    <row r="1490" spans="1:16" x14ac:dyDescent="0.25">
      <c r="A1490" s="55">
        <v>42432</v>
      </c>
      <c r="B1490" s="43">
        <v>6000916</v>
      </c>
      <c r="C1490" s="19" t="str">
        <f t="shared" si="87"/>
        <v>6</v>
      </c>
      <c r="D1490" s="43" t="s">
        <v>40</v>
      </c>
      <c r="E1490" s="43" t="str">
        <f t="shared" si="86"/>
        <v>CALI</v>
      </c>
      <c r="F1490" s="33" t="str">
        <f>VLOOKUP(D1490,[1]Hoja2!$A$2:$B$90,2,FALSE)</f>
        <v>DIANA SOFIA OSPINA TOBON</v>
      </c>
      <c r="G1490" s="43" t="s">
        <v>101</v>
      </c>
      <c r="H1490" s="74" t="s">
        <v>713</v>
      </c>
      <c r="I1490" s="74" t="s">
        <v>714</v>
      </c>
      <c r="J1490" s="72" t="s">
        <v>715</v>
      </c>
      <c r="K1490" s="69" t="s">
        <v>822</v>
      </c>
      <c r="L1490" s="75" t="s">
        <v>713</v>
      </c>
      <c r="M1490" s="76"/>
      <c r="N1490" s="76" t="s">
        <v>694</v>
      </c>
      <c r="O1490" s="81" t="s">
        <v>339</v>
      </c>
      <c r="P1490" s="30"/>
    </row>
    <row r="1491" spans="1:16" x14ac:dyDescent="0.25">
      <c r="A1491" s="55">
        <v>42433</v>
      </c>
      <c r="B1491" s="43">
        <v>2813</v>
      </c>
      <c r="C1491" s="19" t="str">
        <f t="shared" si="87"/>
        <v>2</v>
      </c>
      <c r="D1491" s="43" t="s">
        <v>38</v>
      </c>
      <c r="E1491" s="43" t="str">
        <f t="shared" si="86"/>
        <v>BOGOTA</v>
      </c>
      <c r="F1491" s="33" t="str">
        <f>VLOOKUP(D1491,[1]Hoja2!$A$2:$B$90,2,FALSE)</f>
        <v>SANTIAGO VENGOECHEA</v>
      </c>
      <c r="G1491" s="43" t="s">
        <v>611</v>
      </c>
      <c r="H1491" s="56">
        <v>42437</v>
      </c>
      <c r="I1491" s="56">
        <v>42437</v>
      </c>
      <c r="J1491" s="36">
        <v>42438</v>
      </c>
      <c r="K1491" s="39">
        <v>16030071</v>
      </c>
      <c r="L1491" s="57">
        <v>42465</v>
      </c>
      <c r="M1491" s="38"/>
      <c r="N1491" s="38" t="s">
        <v>799</v>
      </c>
      <c r="O1491" s="39" t="s">
        <v>339</v>
      </c>
      <c r="P1491" s="30">
        <f t="shared" ref="P1491:P1501" si="88">J1491-A1491</f>
        <v>5</v>
      </c>
    </row>
    <row r="1492" spans="1:16" x14ac:dyDescent="0.25">
      <c r="A1492" s="55">
        <v>42433</v>
      </c>
      <c r="B1492" s="43">
        <v>2811</v>
      </c>
      <c r="C1492" s="19" t="str">
        <f t="shared" si="87"/>
        <v>2</v>
      </c>
      <c r="D1492" s="43" t="s">
        <v>38</v>
      </c>
      <c r="E1492" s="43" t="str">
        <f t="shared" si="86"/>
        <v>BOGOTA</v>
      </c>
      <c r="F1492" s="33" t="str">
        <f>VLOOKUP(D1492,[1]Hoja2!$A$2:$B$90,2,FALSE)</f>
        <v>SANTIAGO VENGOECHEA</v>
      </c>
      <c r="G1492" s="43" t="s">
        <v>63</v>
      </c>
      <c r="H1492" s="56"/>
      <c r="I1492" s="56"/>
      <c r="J1492" s="36">
        <v>42433</v>
      </c>
      <c r="K1492" s="39">
        <v>16030058</v>
      </c>
      <c r="L1492" s="57">
        <v>42460</v>
      </c>
      <c r="M1492" s="38"/>
      <c r="N1492" s="38"/>
      <c r="O1492" s="39" t="s">
        <v>339</v>
      </c>
      <c r="P1492" s="30">
        <f t="shared" si="88"/>
        <v>0</v>
      </c>
    </row>
    <row r="1493" spans="1:16" x14ac:dyDescent="0.25">
      <c r="A1493" s="55">
        <v>42433</v>
      </c>
      <c r="B1493" s="43">
        <v>2812</v>
      </c>
      <c r="C1493" s="19" t="str">
        <f t="shared" si="87"/>
        <v>2</v>
      </c>
      <c r="D1493" s="43" t="s">
        <v>38</v>
      </c>
      <c r="E1493" s="43" t="str">
        <f t="shared" si="86"/>
        <v>BOGOTA</v>
      </c>
      <c r="F1493" s="33" t="str">
        <f>VLOOKUP(D1493,[1]Hoja2!$A$2:$B$90,2,FALSE)</f>
        <v>SANTIAGO VENGOECHEA</v>
      </c>
      <c r="G1493" s="43" t="s">
        <v>63</v>
      </c>
      <c r="H1493" s="56"/>
      <c r="I1493" s="56"/>
      <c r="J1493" s="36">
        <v>42433</v>
      </c>
      <c r="K1493" s="39">
        <v>16030059</v>
      </c>
      <c r="L1493" s="57">
        <v>42460</v>
      </c>
      <c r="M1493" s="38"/>
      <c r="N1493" s="38"/>
      <c r="O1493" s="39" t="s">
        <v>339</v>
      </c>
      <c r="P1493" s="30">
        <f t="shared" si="88"/>
        <v>0</v>
      </c>
    </row>
    <row r="1494" spans="1:16" x14ac:dyDescent="0.25">
      <c r="A1494" s="55">
        <v>42433</v>
      </c>
      <c r="B1494" s="43">
        <v>4000054</v>
      </c>
      <c r="C1494" s="19" t="str">
        <f t="shared" si="87"/>
        <v>4</v>
      </c>
      <c r="D1494" s="43" t="s">
        <v>56</v>
      </c>
      <c r="E1494" s="43" t="str">
        <f t="shared" si="86"/>
        <v>BARRANQUILLA</v>
      </c>
      <c r="F1494" s="33" t="str">
        <f>VLOOKUP(D1494,[1]Hoja2!$A$2:$B$90,2,FALSE)</f>
        <v>ASTRID MOLINA</v>
      </c>
      <c r="G1494" s="43" t="s">
        <v>737</v>
      </c>
      <c r="H1494" s="56"/>
      <c r="I1494" s="56"/>
      <c r="J1494" s="36">
        <v>42437</v>
      </c>
      <c r="K1494" s="39">
        <v>16034066</v>
      </c>
      <c r="L1494" s="57">
        <v>42464</v>
      </c>
      <c r="M1494" s="38"/>
      <c r="N1494" s="38" t="s">
        <v>442</v>
      </c>
      <c r="O1494" s="39" t="s">
        <v>339</v>
      </c>
      <c r="P1494" s="30">
        <f t="shared" si="88"/>
        <v>4</v>
      </c>
    </row>
    <row r="1495" spans="1:16" x14ac:dyDescent="0.25">
      <c r="A1495" s="55">
        <v>42433</v>
      </c>
      <c r="B1495" s="43">
        <v>2820</v>
      </c>
      <c r="C1495" s="19" t="str">
        <f t="shared" si="87"/>
        <v>2</v>
      </c>
      <c r="D1495" s="43" t="s">
        <v>35</v>
      </c>
      <c r="E1495" s="43" t="str">
        <f t="shared" si="86"/>
        <v>BOGOTA</v>
      </c>
      <c r="F1495" s="33" t="str">
        <f>VLOOKUP(D1495,[1]Hoja2!$A$2:$B$90,2,FALSE)</f>
        <v>JAVIER RAMIREZ</v>
      </c>
      <c r="G1495" s="43" t="s">
        <v>800</v>
      </c>
      <c r="H1495" s="56"/>
      <c r="I1495" s="56"/>
      <c r="J1495" s="36">
        <v>42437</v>
      </c>
      <c r="K1495" s="39">
        <v>16030067</v>
      </c>
      <c r="L1495" s="57">
        <v>42464</v>
      </c>
      <c r="M1495" s="38"/>
      <c r="N1495" s="38" t="s">
        <v>442</v>
      </c>
      <c r="O1495" s="39" t="s">
        <v>339</v>
      </c>
      <c r="P1495" s="30">
        <f t="shared" si="88"/>
        <v>4</v>
      </c>
    </row>
    <row r="1496" spans="1:16" x14ac:dyDescent="0.25">
      <c r="A1496" s="55">
        <v>42436</v>
      </c>
      <c r="B1496" s="43">
        <v>2818</v>
      </c>
      <c r="C1496" s="19" t="str">
        <f t="shared" si="87"/>
        <v>2</v>
      </c>
      <c r="D1496" s="43" t="s">
        <v>38</v>
      </c>
      <c r="E1496" s="43" t="str">
        <f t="shared" si="86"/>
        <v>BOGOTA</v>
      </c>
      <c r="F1496" s="33" t="str">
        <f>VLOOKUP(D1496,[1]Hoja2!$A$2:$B$90,2,FALSE)</f>
        <v>SANTIAGO VENGOECHEA</v>
      </c>
      <c r="G1496" s="43" t="s">
        <v>578</v>
      </c>
      <c r="H1496" s="56"/>
      <c r="I1496" s="56"/>
      <c r="J1496" s="36">
        <v>42438</v>
      </c>
      <c r="K1496" s="39">
        <v>16030076</v>
      </c>
      <c r="L1496" s="57">
        <v>42494</v>
      </c>
      <c r="M1496" s="38"/>
      <c r="N1496" s="38"/>
      <c r="O1496" s="39" t="s">
        <v>339</v>
      </c>
      <c r="P1496" s="30">
        <f t="shared" si="88"/>
        <v>2</v>
      </c>
    </row>
    <row r="1497" spans="1:16" x14ac:dyDescent="0.25">
      <c r="A1497" s="55">
        <v>42436</v>
      </c>
      <c r="B1497" s="43">
        <v>2465</v>
      </c>
      <c r="C1497" s="19" t="str">
        <f t="shared" si="87"/>
        <v>2</v>
      </c>
      <c r="D1497" s="43" t="s">
        <v>38</v>
      </c>
      <c r="E1497" s="43" t="str">
        <f t="shared" si="86"/>
        <v>BOGOTA</v>
      </c>
      <c r="F1497" s="33" t="str">
        <f>VLOOKUP(D1497,[1]Hoja2!$A$2:$B$90,2,FALSE)</f>
        <v>SANTIAGO VENGOECHEA</v>
      </c>
      <c r="G1497" s="43" t="s">
        <v>611</v>
      </c>
      <c r="H1497" s="56"/>
      <c r="I1497" s="56"/>
      <c r="J1497" s="36">
        <v>42438</v>
      </c>
      <c r="K1497" s="39">
        <v>16030078</v>
      </c>
      <c r="L1497" s="57">
        <v>42465</v>
      </c>
      <c r="M1497" s="38"/>
      <c r="N1497" s="38"/>
      <c r="O1497" s="39" t="s">
        <v>339</v>
      </c>
      <c r="P1497" s="30">
        <f t="shared" si="88"/>
        <v>2</v>
      </c>
    </row>
    <row r="1498" spans="1:16" x14ac:dyDescent="0.25">
      <c r="A1498" s="55">
        <v>42436</v>
      </c>
      <c r="B1498" s="43">
        <v>2794</v>
      </c>
      <c r="C1498" s="19" t="str">
        <f t="shared" si="87"/>
        <v>2</v>
      </c>
      <c r="D1498" s="43" t="s">
        <v>32</v>
      </c>
      <c r="E1498" s="43" t="str">
        <f t="shared" si="86"/>
        <v>BOGOTA</v>
      </c>
      <c r="F1498" s="33" t="str">
        <f>VLOOKUP(D1498,[1]Hoja2!$A$2:$B$90,2,FALSE)</f>
        <v>ALVARO FLOREZ</v>
      </c>
      <c r="G1498" s="43" t="s">
        <v>801</v>
      </c>
      <c r="H1498" s="56"/>
      <c r="I1498" s="56"/>
      <c r="J1498" s="36">
        <v>42438</v>
      </c>
      <c r="K1498" s="39">
        <v>16030072</v>
      </c>
      <c r="L1498" s="57">
        <v>42465</v>
      </c>
      <c r="M1498" s="38"/>
      <c r="N1498" s="38"/>
      <c r="O1498" s="39" t="s">
        <v>339</v>
      </c>
      <c r="P1498" s="30">
        <f t="shared" si="88"/>
        <v>2</v>
      </c>
    </row>
    <row r="1499" spans="1:16" x14ac:dyDescent="0.25">
      <c r="A1499" s="55">
        <v>42436</v>
      </c>
      <c r="B1499" s="43">
        <v>2795</v>
      </c>
      <c r="C1499" s="19" t="str">
        <f t="shared" si="87"/>
        <v>2</v>
      </c>
      <c r="D1499" s="43" t="s">
        <v>32</v>
      </c>
      <c r="E1499" s="43" t="str">
        <f t="shared" si="86"/>
        <v>BOGOTA</v>
      </c>
      <c r="F1499" s="33" t="str">
        <f>VLOOKUP(D1499,[1]Hoja2!$A$2:$B$90,2,FALSE)</f>
        <v>ALVARO FLOREZ</v>
      </c>
      <c r="G1499" s="43" t="s">
        <v>802</v>
      </c>
      <c r="H1499" s="56"/>
      <c r="I1499" s="56"/>
      <c r="J1499" s="36">
        <v>42438</v>
      </c>
      <c r="K1499" s="39">
        <v>16030075</v>
      </c>
      <c r="L1499" s="57">
        <v>42465</v>
      </c>
      <c r="M1499" s="38"/>
      <c r="N1499" s="38"/>
      <c r="O1499" s="39" t="s">
        <v>339</v>
      </c>
      <c r="P1499" s="30">
        <f t="shared" si="88"/>
        <v>2</v>
      </c>
    </row>
    <row r="1500" spans="1:16" x14ac:dyDescent="0.25">
      <c r="A1500" s="55">
        <v>42436</v>
      </c>
      <c r="B1500" s="43">
        <v>8001231</v>
      </c>
      <c r="C1500" s="19" t="str">
        <f t="shared" si="87"/>
        <v>8</v>
      </c>
      <c r="D1500" s="43" t="s">
        <v>11</v>
      </c>
      <c r="E1500" s="43" t="str">
        <f t="shared" si="86"/>
        <v>MEDELLIN</v>
      </c>
      <c r="F1500" s="33" t="str">
        <f>VLOOKUP(D1500,[1]Hoja2!$A$2:$B$90,2,FALSE)</f>
        <v>LUZ STELLA CASTRO LOPERA</v>
      </c>
      <c r="G1500" s="43" t="s">
        <v>53</v>
      </c>
      <c r="H1500" s="56">
        <v>42438</v>
      </c>
      <c r="I1500" s="56">
        <v>42438</v>
      </c>
      <c r="J1500" s="36">
        <v>42439</v>
      </c>
      <c r="K1500" s="39">
        <v>16038088</v>
      </c>
      <c r="L1500" s="57">
        <v>42467</v>
      </c>
      <c r="M1500" s="38"/>
      <c r="N1500" s="38" t="s">
        <v>803</v>
      </c>
      <c r="O1500" s="39" t="s">
        <v>364</v>
      </c>
      <c r="P1500" s="30">
        <f t="shared" si="88"/>
        <v>3</v>
      </c>
    </row>
    <row r="1501" spans="1:16" x14ac:dyDescent="0.25">
      <c r="A1501" s="55">
        <v>42436</v>
      </c>
      <c r="B1501" s="43">
        <v>6000916</v>
      </c>
      <c r="C1501" s="19" t="str">
        <f t="shared" si="87"/>
        <v>6</v>
      </c>
      <c r="D1501" s="43" t="s">
        <v>40</v>
      </c>
      <c r="E1501" s="43" t="str">
        <f t="shared" si="86"/>
        <v>CALI</v>
      </c>
      <c r="F1501" s="33" t="str">
        <f>VLOOKUP(D1501,[1]Hoja2!$A$2:$B$90,2,FALSE)</f>
        <v>DIANA SOFIA OSPINA TOBON</v>
      </c>
      <c r="G1501" s="43" t="s">
        <v>101</v>
      </c>
      <c r="H1501" s="56"/>
      <c r="I1501" s="56"/>
      <c r="J1501" s="36">
        <v>42438</v>
      </c>
      <c r="K1501" s="39">
        <v>16036074</v>
      </c>
      <c r="L1501" s="57">
        <v>42465</v>
      </c>
      <c r="M1501" s="38"/>
      <c r="N1501" s="38"/>
      <c r="O1501" s="39" t="s">
        <v>339</v>
      </c>
      <c r="P1501" s="30">
        <f t="shared" si="88"/>
        <v>2</v>
      </c>
    </row>
    <row r="1502" spans="1:16" x14ac:dyDescent="0.25">
      <c r="A1502" s="55">
        <v>42436</v>
      </c>
      <c r="B1502" s="43">
        <v>2822</v>
      </c>
      <c r="C1502" s="19" t="str">
        <f t="shared" si="87"/>
        <v>2</v>
      </c>
      <c r="D1502" s="43" t="s">
        <v>10</v>
      </c>
      <c r="E1502" s="43" t="str">
        <f t="shared" si="86"/>
        <v>BOGOTA</v>
      </c>
      <c r="F1502" s="33" t="str">
        <f>VLOOKUP(D1502,[1]Hoja2!$A$2:$B$90,2,FALSE)</f>
        <v>FIORELLA FALASCHINI CAVUOTO</v>
      </c>
      <c r="G1502" s="43" t="s">
        <v>804</v>
      </c>
      <c r="H1502" s="74" t="s">
        <v>713</v>
      </c>
      <c r="I1502" s="74" t="s">
        <v>714</v>
      </c>
      <c r="J1502" s="72" t="s">
        <v>715</v>
      </c>
      <c r="K1502" s="69" t="s">
        <v>822</v>
      </c>
      <c r="L1502" s="75" t="s">
        <v>713</v>
      </c>
      <c r="M1502" s="76"/>
      <c r="N1502" s="76" t="s">
        <v>694</v>
      </c>
      <c r="O1502" s="39" t="s">
        <v>339</v>
      </c>
      <c r="P1502" s="30"/>
    </row>
    <row r="1503" spans="1:16" x14ac:dyDescent="0.25">
      <c r="A1503" s="55">
        <v>42437</v>
      </c>
      <c r="B1503" s="43">
        <v>2816</v>
      </c>
      <c r="C1503" s="19" t="str">
        <f t="shared" si="87"/>
        <v>2</v>
      </c>
      <c r="D1503" s="43" t="s">
        <v>10</v>
      </c>
      <c r="E1503" s="43" t="str">
        <f t="shared" ref="E1503:E1524" si="89">IF(C1503="2",$M$3,IF(C1503="6",$M$4,IF(C1503="8",$M$5,IF(C1503="4",$M$6,""))))</f>
        <v>BOGOTA</v>
      </c>
      <c r="F1503" s="33" t="str">
        <f>VLOOKUP(D1503,[1]Hoja2!$A$2:$B$90,2,FALSE)</f>
        <v>FIORELLA FALASCHINI CAVUOTO</v>
      </c>
      <c r="G1503" s="43" t="s">
        <v>704</v>
      </c>
      <c r="H1503" s="56"/>
      <c r="I1503" s="56"/>
      <c r="J1503" s="36">
        <v>42439</v>
      </c>
      <c r="K1503" s="39">
        <v>16030083</v>
      </c>
      <c r="L1503" s="57">
        <v>42467</v>
      </c>
      <c r="M1503" s="38"/>
      <c r="N1503" s="38"/>
      <c r="O1503" s="39" t="s">
        <v>339</v>
      </c>
      <c r="P1503" s="30">
        <f>J1503-A1503</f>
        <v>2</v>
      </c>
    </row>
    <row r="1504" spans="1:16" x14ac:dyDescent="0.25">
      <c r="A1504" s="55">
        <v>42437</v>
      </c>
      <c r="B1504" s="43">
        <v>2827</v>
      </c>
      <c r="C1504" s="19" t="str">
        <f t="shared" si="87"/>
        <v>2</v>
      </c>
      <c r="D1504" s="43" t="s">
        <v>769</v>
      </c>
      <c r="E1504" s="43" t="str">
        <f t="shared" si="89"/>
        <v>BOGOTA</v>
      </c>
      <c r="F1504" s="33" t="s">
        <v>661</v>
      </c>
      <c r="G1504" s="43" t="s">
        <v>661</v>
      </c>
      <c r="H1504" s="56">
        <v>42440</v>
      </c>
      <c r="I1504" s="56">
        <v>42443</v>
      </c>
      <c r="J1504" s="36">
        <v>42443</v>
      </c>
      <c r="K1504" s="39">
        <v>16030100</v>
      </c>
      <c r="L1504" s="57">
        <v>42454</v>
      </c>
      <c r="M1504" s="38"/>
      <c r="N1504" s="38" t="s">
        <v>805</v>
      </c>
      <c r="O1504" s="39" t="s">
        <v>364</v>
      </c>
      <c r="P1504" s="30">
        <f>J1504-A1504</f>
        <v>6</v>
      </c>
    </row>
    <row r="1505" spans="1:16" x14ac:dyDescent="0.25">
      <c r="A1505" s="55">
        <v>42437</v>
      </c>
      <c r="B1505" s="43">
        <v>2675</v>
      </c>
      <c r="C1505" s="19" t="str">
        <f t="shared" si="87"/>
        <v>2</v>
      </c>
      <c r="D1505" s="43" t="s">
        <v>29</v>
      </c>
      <c r="E1505" s="43" t="str">
        <f t="shared" si="89"/>
        <v>BOGOTA</v>
      </c>
      <c r="F1505" s="33" t="str">
        <f>VLOOKUP(D1505,[1]Hoja2!$A$2:$B$90,2,FALSE)</f>
        <v>MARINA DIAZ</v>
      </c>
      <c r="G1505" s="43" t="s">
        <v>535</v>
      </c>
      <c r="H1505" s="56"/>
      <c r="I1505" s="56"/>
      <c r="J1505" s="36">
        <v>42439</v>
      </c>
      <c r="K1505" s="39">
        <v>16030087</v>
      </c>
      <c r="L1505" s="57">
        <v>42467</v>
      </c>
      <c r="M1505" s="38"/>
      <c r="N1505" s="38"/>
      <c r="O1505" s="39" t="s">
        <v>339</v>
      </c>
      <c r="P1505" s="30">
        <f>J1505-A1505</f>
        <v>2</v>
      </c>
    </row>
    <row r="1506" spans="1:16" x14ac:dyDescent="0.25">
      <c r="A1506" s="55">
        <v>42437</v>
      </c>
      <c r="B1506" s="43">
        <v>2831</v>
      </c>
      <c r="C1506" s="19" t="str">
        <f t="shared" si="87"/>
        <v>2</v>
      </c>
      <c r="D1506" s="43" t="s">
        <v>10</v>
      </c>
      <c r="E1506" s="43" t="str">
        <f t="shared" si="89"/>
        <v>BOGOTA</v>
      </c>
      <c r="F1506" s="33" t="str">
        <f>VLOOKUP(D1506,[1]Hoja2!$A$2:$B$90,2,FALSE)</f>
        <v>FIORELLA FALASCHINI CAVUOTO</v>
      </c>
      <c r="G1506" s="43" t="s">
        <v>595</v>
      </c>
      <c r="H1506" s="56"/>
      <c r="I1506" s="56"/>
      <c r="J1506" s="36">
        <v>42439</v>
      </c>
      <c r="K1506" s="39">
        <v>16030089</v>
      </c>
      <c r="L1506" s="57">
        <v>42478</v>
      </c>
      <c r="M1506" s="38"/>
      <c r="N1506" s="38"/>
      <c r="O1506" s="39" t="s">
        <v>339</v>
      </c>
      <c r="P1506" s="30">
        <f>J1506-A1506</f>
        <v>2</v>
      </c>
    </row>
    <row r="1507" spans="1:16" x14ac:dyDescent="0.25">
      <c r="A1507" s="55">
        <v>42437</v>
      </c>
      <c r="B1507" s="43">
        <v>2834</v>
      </c>
      <c r="C1507" s="19" t="str">
        <f t="shared" si="87"/>
        <v>2</v>
      </c>
      <c r="D1507" s="43" t="s">
        <v>10</v>
      </c>
      <c r="E1507" s="43" t="str">
        <f t="shared" si="89"/>
        <v>BOGOTA</v>
      </c>
      <c r="F1507" s="33" t="str">
        <f>VLOOKUP(D1507,[1]Hoja2!$A$2:$B$90,2,FALSE)</f>
        <v>FIORELLA FALASCHINI CAVUOTO</v>
      </c>
      <c r="G1507" s="43" t="s">
        <v>595</v>
      </c>
      <c r="H1507" s="56"/>
      <c r="I1507" s="56"/>
      <c r="J1507" s="36">
        <v>42439</v>
      </c>
      <c r="K1507" s="39">
        <v>16030090</v>
      </c>
      <c r="L1507" s="57">
        <v>42478</v>
      </c>
      <c r="M1507" s="38"/>
      <c r="N1507" s="38"/>
      <c r="O1507" s="39" t="s">
        <v>339</v>
      </c>
      <c r="P1507" s="30">
        <f>J1507-A1507</f>
        <v>2</v>
      </c>
    </row>
    <row r="1508" spans="1:16" x14ac:dyDescent="0.25">
      <c r="A1508" s="55">
        <v>42437</v>
      </c>
      <c r="B1508" s="43">
        <v>2832</v>
      </c>
      <c r="C1508" s="19" t="str">
        <f t="shared" si="87"/>
        <v>2</v>
      </c>
      <c r="D1508" s="43" t="s">
        <v>769</v>
      </c>
      <c r="E1508" s="43" t="str">
        <f t="shared" si="89"/>
        <v>BOGOTA</v>
      </c>
      <c r="F1508" s="33" t="s">
        <v>661</v>
      </c>
      <c r="G1508" s="43" t="s">
        <v>778</v>
      </c>
      <c r="H1508" s="74" t="s">
        <v>713</v>
      </c>
      <c r="I1508" s="74" t="s">
        <v>714</v>
      </c>
      <c r="J1508" s="72" t="s">
        <v>715</v>
      </c>
      <c r="K1508" s="69" t="s">
        <v>822</v>
      </c>
      <c r="L1508" s="75" t="s">
        <v>713</v>
      </c>
      <c r="M1508" s="76"/>
      <c r="N1508" s="76" t="s">
        <v>694</v>
      </c>
      <c r="O1508" s="39" t="s">
        <v>339</v>
      </c>
      <c r="P1508" s="30"/>
    </row>
    <row r="1509" spans="1:16" x14ac:dyDescent="0.25">
      <c r="A1509" s="55">
        <v>42437</v>
      </c>
      <c r="B1509" s="43">
        <v>2830</v>
      </c>
      <c r="C1509" s="19" t="str">
        <f t="shared" si="87"/>
        <v>2</v>
      </c>
      <c r="D1509" s="43" t="s">
        <v>54</v>
      </c>
      <c r="E1509" s="43" t="str">
        <f t="shared" si="89"/>
        <v>BOGOTA</v>
      </c>
      <c r="F1509" s="33" t="str">
        <f>VLOOKUP(D1509,[1]Hoja2!$A$2:$B$90,2,FALSE)</f>
        <v>LUISA FERNANDA MUNÉVAR MORA</v>
      </c>
      <c r="G1509" s="43" t="s">
        <v>699</v>
      </c>
      <c r="H1509" s="56">
        <v>42439</v>
      </c>
      <c r="I1509" s="56">
        <v>42440</v>
      </c>
      <c r="J1509" s="36">
        <v>42440</v>
      </c>
      <c r="K1509" s="39">
        <v>16030095</v>
      </c>
      <c r="L1509" s="57">
        <v>42452</v>
      </c>
      <c r="M1509" s="38"/>
      <c r="N1509" s="38"/>
      <c r="O1509" s="39" t="s">
        <v>364</v>
      </c>
      <c r="P1509" s="30">
        <f t="shared" ref="P1509:P1543" si="90">J1509-A1509</f>
        <v>3</v>
      </c>
    </row>
    <row r="1510" spans="1:16" x14ac:dyDescent="0.25">
      <c r="A1510" s="55">
        <v>42437</v>
      </c>
      <c r="B1510" s="43">
        <v>8001233</v>
      </c>
      <c r="C1510" s="19" t="str">
        <f t="shared" si="87"/>
        <v>8</v>
      </c>
      <c r="D1510" s="43" t="s">
        <v>11</v>
      </c>
      <c r="E1510" s="43" t="str">
        <f t="shared" si="89"/>
        <v>MEDELLIN</v>
      </c>
      <c r="F1510" s="33" t="str">
        <f>VLOOKUP(D1510,[1]Hoja2!$A$2:$B$90,2,FALSE)</f>
        <v>LUZ STELLA CASTRO LOPERA</v>
      </c>
      <c r="G1510" s="43" t="s">
        <v>215</v>
      </c>
      <c r="H1510" s="56"/>
      <c r="I1510" s="56"/>
      <c r="J1510" s="36">
        <v>42438</v>
      </c>
      <c r="K1510" s="39">
        <v>16038079</v>
      </c>
      <c r="L1510" s="57">
        <v>42450</v>
      </c>
      <c r="M1510" s="38"/>
      <c r="N1510" s="38"/>
      <c r="O1510" s="39" t="s">
        <v>364</v>
      </c>
      <c r="P1510" s="30">
        <f t="shared" si="90"/>
        <v>1</v>
      </c>
    </row>
    <row r="1511" spans="1:16" x14ac:dyDescent="0.25">
      <c r="A1511" s="55">
        <v>42437</v>
      </c>
      <c r="B1511" s="43">
        <v>2823</v>
      </c>
      <c r="C1511" s="19" t="str">
        <f t="shared" si="87"/>
        <v>2</v>
      </c>
      <c r="D1511" s="43" t="s">
        <v>50</v>
      </c>
      <c r="E1511" s="43" t="str">
        <f t="shared" si="89"/>
        <v>BOGOTA</v>
      </c>
      <c r="F1511" s="33" t="str">
        <f>VLOOKUP(D1511,[1]Hoja2!$A$2:$B$90,2,FALSE)</f>
        <v>DIANA PAOLA GOMEZ MARTINEZ</v>
      </c>
      <c r="G1511" s="43" t="s">
        <v>787</v>
      </c>
      <c r="H1511" s="56"/>
      <c r="I1511" s="56"/>
      <c r="J1511" s="36">
        <v>42439</v>
      </c>
      <c r="K1511" s="39">
        <v>16030092</v>
      </c>
      <c r="L1511" s="57">
        <v>42467</v>
      </c>
      <c r="M1511" s="38"/>
      <c r="N1511" s="38"/>
      <c r="O1511" s="39" t="s">
        <v>339</v>
      </c>
      <c r="P1511" s="30">
        <f t="shared" si="90"/>
        <v>2</v>
      </c>
    </row>
    <row r="1512" spans="1:16" x14ac:dyDescent="0.25">
      <c r="A1512" s="55">
        <v>42437</v>
      </c>
      <c r="B1512" s="43">
        <v>4000055</v>
      </c>
      <c r="C1512" s="19" t="str">
        <f t="shared" si="87"/>
        <v>4</v>
      </c>
      <c r="D1512" s="43" t="s">
        <v>56</v>
      </c>
      <c r="E1512" s="43" t="str">
        <f t="shared" si="89"/>
        <v>BARRANQUILLA</v>
      </c>
      <c r="F1512" s="33" t="str">
        <f>VLOOKUP(D1512,[1]Hoja2!$A$2:$B$90,2,FALSE)</f>
        <v>ASTRID MOLINA</v>
      </c>
      <c r="G1512" s="43" t="s">
        <v>67</v>
      </c>
      <c r="H1512" s="56"/>
      <c r="I1512" s="56"/>
      <c r="J1512" s="36">
        <v>42439</v>
      </c>
      <c r="K1512" s="39">
        <v>16034081</v>
      </c>
      <c r="L1512" s="57">
        <v>42465</v>
      </c>
      <c r="M1512" s="38"/>
      <c r="N1512" s="38"/>
      <c r="O1512" s="39" t="s">
        <v>339</v>
      </c>
      <c r="P1512" s="30">
        <f t="shared" si="90"/>
        <v>2</v>
      </c>
    </row>
    <row r="1513" spans="1:16" x14ac:dyDescent="0.25">
      <c r="A1513" s="55">
        <v>42437</v>
      </c>
      <c r="B1513" s="43">
        <v>2803</v>
      </c>
      <c r="C1513" s="19" t="str">
        <f t="shared" si="87"/>
        <v>2</v>
      </c>
      <c r="D1513" s="43" t="s">
        <v>29</v>
      </c>
      <c r="E1513" s="43" t="str">
        <f t="shared" si="89"/>
        <v>BOGOTA</v>
      </c>
      <c r="F1513" s="33" t="str">
        <f>VLOOKUP(D1513,[1]Hoja2!$A$2:$B$90,2,FALSE)</f>
        <v>MARINA DIAZ</v>
      </c>
      <c r="G1513" s="43" t="s">
        <v>535</v>
      </c>
      <c r="H1513" s="56"/>
      <c r="I1513" s="56"/>
      <c r="J1513" s="36">
        <v>42439</v>
      </c>
      <c r="K1513" s="39">
        <v>16030086</v>
      </c>
      <c r="L1513" s="57">
        <v>42467</v>
      </c>
      <c r="M1513" s="38"/>
      <c r="N1513" s="38"/>
      <c r="O1513" s="39" t="s">
        <v>339</v>
      </c>
      <c r="P1513" s="30">
        <f t="shared" si="90"/>
        <v>2</v>
      </c>
    </row>
    <row r="1514" spans="1:16" x14ac:dyDescent="0.25">
      <c r="A1514" s="55">
        <v>42438</v>
      </c>
      <c r="B1514" s="43">
        <v>2809</v>
      </c>
      <c r="C1514" s="19" t="str">
        <f t="shared" si="87"/>
        <v>2</v>
      </c>
      <c r="D1514" s="43" t="s">
        <v>32</v>
      </c>
      <c r="E1514" s="43" t="str">
        <f t="shared" si="89"/>
        <v>BOGOTA</v>
      </c>
      <c r="F1514" s="33" t="str">
        <f>VLOOKUP(D1514,[1]Hoja2!$A$2:$B$90,2,FALSE)</f>
        <v>ALVARO FLOREZ</v>
      </c>
      <c r="G1514" s="43" t="s">
        <v>806</v>
      </c>
      <c r="H1514" s="56"/>
      <c r="I1514" s="56"/>
      <c r="J1514" s="36">
        <v>42439</v>
      </c>
      <c r="K1514" s="39">
        <v>16030091</v>
      </c>
      <c r="L1514" s="57">
        <v>42478</v>
      </c>
      <c r="M1514" s="38"/>
      <c r="N1514" s="38"/>
      <c r="O1514" s="39" t="s">
        <v>339</v>
      </c>
      <c r="P1514" s="30">
        <f t="shared" si="90"/>
        <v>1</v>
      </c>
    </row>
    <row r="1515" spans="1:16" x14ac:dyDescent="0.25">
      <c r="A1515" s="55">
        <v>42438</v>
      </c>
      <c r="B1515" s="43">
        <v>6000917</v>
      </c>
      <c r="C1515" s="19" t="str">
        <f t="shared" si="87"/>
        <v>6</v>
      </c>
      <c r="D1515" s="43" t="s">
        <v>40</v>
      </c>
      <c r="E1515" s="43" t="str">
        <f t="shared" si="89"/>
        <v>CALI</v>
      </c>
      <c r="F1515" s="33" t="str">
        <f>VLOOKUP(D1515,[1]Hoja2!$A$2:$B$90,2,FALSE)</f>
        <v>DIANA SOFIA OSPINA TOBON</v>
      </c>
      <c r="G1515" s="43" t="s">
        <v>101</v>
      </c>
      <c r="H1515" s="56"/>
      <c r="I1515" s="56"/>
      <c r="J1515" s="36">
        <v>42440</v>
      </c>
      <c r="K1515" s="39">
        <v>16036096</v>
      </c>
      <c r="L1515" s="57">
        <v>42436</v>
      </c>
      <c r="M1515" s="38"/>
      <c r="N1515" s="38"/>
      <c r="O1515" s="39" t="s">
        <v>364</v>
      </c>
      <c r="P1515" s="30">
        <f t="shared" si="90"/>
        <v>2</v>
      </c>
    </row>
    <row r="1516" spans="1:16" x14ac:dyDescent="0.25">
      <c r="A1516" s="55">
        <v>42438</v>
      </c>
      <c r="B1516" s="43">
        <v>6000918</v>
      </c>
      <c r="C1516" s="19" t="str">
        <f t="shared" si="87"/>
        <v>6</v>
      </c>
      <c r="D1516" s="43" t="s">
        <v>45</v>
      </c>
      <c r="E1516" s="43" t="str">
        <f t="shared" si="89"/>
        <v>CALI</v>
      </c>
      <c r="F1516" s="33" t="str">
        <f>VLOOKUP(D1516,[1]Hoja2!$A$2:$B$90,2,FALSE)</f>
        <v>TATIANA FRANCO</v>
      </c>
      <c r="G1516" s="43" t="s">
        <v>704</v>
      </c>
      <c r="H1516" s="56"/>
      <c r="I1516" s="56"/>
      <c r="J1516" s="36">
        <v>42440</v>
      </c>
      <c r="K1516" s="39">
        <v>16036097</v>
      </c>
      <c r="L1516" s="57">
        <v>42436</v>
      </c>
      <c r="M1516" s="38"/>
      <c r="N1516" s="38"/>
      <c r="O1516" s="39" t="s">
        <v>364</v>
      </c>
      <c r="P1516" s="30">
        <f t="shared" si="90"/>
        <v>2</v>
      </c>
    </row>
    <row r="1517" spans="1:16" x14ac:dyDescent="0.25">
      <c r="A1517" s="55">
        <v>42438</v>
      </c>
      <c r="B1517" s="43">
        <v>8001304</v>
      </c>
      <c r="C1517" s="19" t="str">
        <f t="shared" si="87"/>
        <v>8</v>
      </c>
      <c r="D1517" s="43" t="s">
        <v>41</v>
      </c>
      <c r="E1517" s="43" t="str">
        <f t="shared" si="89"/>
        <v>MEDELLIN</v>
      </c>
      <c r="F1517" s="33" t="str">
        <f>VLOOKUP(D1517,[1]Hoja2!$A$2:$B$90,2,FALSE)</f>
        <v>ALEJANDRA EUGENIA LONDOÑO OROZCO</v>
      </c>
      <c r="G1517" s="43" t="s">
        <v>230</v>
      </c>
      <c r="H1517" s="56"/>
      <c r="I1517" s="56"/>
      <c r="J1517" s="36">
        <v>42438</v>
      </c>
      <c r="K1517" s="39">
        <v>16038077</v>
      </c>
      <c r="L1517" s="57">
        <v>42465</v>
      </c>
      <c r="M1517" s="38"/>
      <c r="N1517" s="38"/>
      <c r="O1517" s="39" t="s">
        <v>339</v>
      </c>
      <c r="P1517" s="30">
        <f t="shared" si="90"/>
        <v>0</v>
      </c>
    </row>
    <row r="1518" spans="1:16" x14ac:dyDescent="0.25">
      <c r="A1518" s="55">
        <v>42438</v>
      </c>
      <c r="B1518" s="43">
        <v>6000919</v>
      </c>
      <c r="C1518" s="19" t="str">
        <f t="shared" si="87"/>
        <v>6</v>
      </c>
      <c r="D1518" s="43" t="s">
        <v>40</v>
      </c>
      <c r="E1518" s="43" t="str">
        <f t="shared" si="89"/>
        <v>CALI</v>
      </c>
      <c r="F1518" s="33" t="str">
        <f>VLOOKUP(D1518,[1]Hoja2!$A$2:$B$90,2,FALSE)</f>
        <v>DIANA SOFIA OSPINA TOBON</v>
      </c>
      <c r="G1518" s="43" t="s">
        <v>807</v>
      </c>
      <c r="H1518" s="56"/>
      <c r="I1518" s="56"/>
      <c r="J1518" s="36">
        <v>42439</v>
      </c>
      <c r="K1518" s="39">
        <v>16036082</v>
      </c>
      <c r="L1518" s="57">
        <v>42465</v>
      </c>
      <c r="M1518" s="38"/>
      <c r="N1518" s="38"/>
      <c r="O1518" s="39" t="s">
        <v>339</v>
      </c>
      <c r="P1518" s="30">
        <f t="shared" si="90"/>
        <v>1</v>
      </c>
    </row>
    <row r="1519" spans="1:16" x14ac:dyDescent="0.25">
      <c r="A1519" s="55">
        <v>42438</v>
      </c>
      <c r="B1519" s="43">
        <v>4000042</v>
      </c>
      <c r="C1519" s="19" t="str">
        <f t="shared" si="87"/>
        <v>4</v>
      </c>
      <c r="D1519" s="43" t="s">
        <v>56</v>
      </c>
      <c r="E1519" s="43" t="str">
        <f t="shared" si="89"/>
        <v>BARRANQUILLA</v>
      </c>
      <c r="F1519" s="33" t="str">
        <f>VLOOKUP(D1519,[1]Hoja2!$A$2:$B$90,2,FALSE)</f>
        <v>ASTRID MOLINA</v>
      </c>
      <c r="G1519" s="43" t="s">
        <v>808</v>
      </c>
      <c r="H1519" s="56">
        <v>42443</v>
      </c>
      <c r="I1519" s="56">
        <v>42444</v>
      </c>
      <c r="J1519" s="36">
        <v>42444</v>
      </c>
      <c r="K1519" s="39">
        <v>16034106</v>
      </c>
      <c r="L1519" s="57">
        <v>42479</v>
      </c>
      <c r="M1519" s="38"/>
      <c r="N1519" s="59" t="s">
        <v>809</v>
      </c>
      <c r="O1519" s="39" t="s">
        <v>339</v>
      </c>
      <c r="P1519" s="30">
        <f t="shared" si="90"/>
        <v>6</v>
      </c>
    </row>
    <row r="1520" spans="1:16" x14ac:dyDescent="0.25">
      <c r="A1520" s="55">
        <v>42438</v>
      </c>
      <c r="B1520" s="43">
        <v>2839</v>
      </c>
      <c r="C1520" s="19" t="str">
        <f t="shared" si="87"/>
        <v>2</v>
      </c>
      <c r="D1520" s="43" t="s">
        <v>38</v>
      </c>
      <c r="E1520" s="43" t="str">
        <f t="shared" si="89"/>
        <v>BOGOTA</v>
      </c>
      <c r="F1520" s="33" t="str">
        <f>VLOOKUP(D1520,[1]Hoja2!$A$2:$B$90,2,FALSE)</f>
        <v>SANTIAGO VENGOECHEA</v>
      </c>
      <c r="G1520" s="43" t="s">
        <v>611</v>
      </c>
      <c r="H1520" s="56"/>
      <c r="I1520" s="56"/>
      <c r="J1520" s="36">
        <v>42439</v>
      </c>
      <c r="K1520" s="39">
        <v>16030094</v>
      </c>
      <c r="L1520" s="57">
        <v>42467</v>
      </c>
      <c r="M1520" s="38"/>
      <c r="N1520" s="38"/>
      <c r="O1520" s="39" t="s">
        <v>339</v>
      </c>
      <c r="P1520" s="30">
        <f t="shared" si="90"/>
        <v>1</v>
      </c>
    </row>
    <row r="1521" spans="1:16" x14ac:dyDescent="0.25">
      <c r="A1521" s="55">
        <v>42438</v>
      </c>
      <c r="B1521" s="43">
        <v>2840</v>
      </c>
      <c r="C1521" s="19" t="str">
        <f t="shared" si="87"/>
        <v>2</v>
      </c>
      <c r="D1521" s="43" t="s">
        <v>38</v>
      </c>
      <c r="E1521" s="43" t="str">
        <f t="shared" si="89"/>
        <v>BOGOTA</v>
      </c>
      <c r="F1521" s="33" t="str">
        <f>VLOOKUP(D1521,[1]Hoja2!$A$2:$B$90,2,FALSE)</f>
        <v>SANTIAGO VENGOECHEA</v>
      </c>
      <c r="G1521" s="43" t="s">
        <v>611</v>
      </c>
      <c r="H1521" s="56"/>
      <c r="I1521" s="56"/>
      <c r="J1521" s="36">
        <v>42439</v>
      </c>
      <c r="K1521" s="39">
        <v>16030093</v>
      </c>
      <c r="L1521" s="57">
        <v>42467</v>
      </c>
      <c r="M1521" s="38"/>
      <c r="N1521" s="38"/>
      <c r="O1521" s="39" t="s">
        <v>339</v>
      </c>
      <c r="P1521" s="30">
        <f t="shared" si="90"/>
        <v>1</v>
      </c>
    </row>
    <row r="1522" spans="1:16" ht="18" customHeight="1" x14ac:dyDescent="0.25">
      <c r="A1522" s="55">
        <v>42439</v>
      </c>
      <c r="B1522" s="43">
        <v>8001335</v>
      </c>
      <c r="C1522" s="19" t="str">
        <f t="shared" si="87"/>
        <v>8</v>
      </c>
      <c r="D1522" s="43" t="s">
        <v>13</v>
      </c>
      <c r="E1522" s="43" t="str">
        <f t="shared" si="89"/>
        <v>MEDELLIN</v>
      </c>
      <c r="F1522" s="33" t="str">
        <f>VLOOKUP(D1522,[1]Hoja2!$A$2:$B$90,2,FALSE)</f>
        <v>LINA MARIA LONDOÑO VEGA</v>
      </c>
      <c r="G1522" s="43" t="s">
        <v>73</v>
      </c>
      <c r="H1522" s="56"/>
      <c r="I1522" s="56"/>
      <c r="J1522" s="36">
        <v>42443</v>
      </c>
      <c r="K1522" s="39">
        <v>16038099</v>
      </c>
      <c r="L1522" s="57">
        <v>42471</v>
      </c>
      <c r="M1522" s="38"/>
      <c r="N1522" s="38" t="s">
        <v>442</v>
      </c>
      <c r="O1522" s="39" t="s">
        <v>364</v>
      </c>
      <c r="P1522" s="30">
        <f t="shared" si="90"/>
        <v>4</v>
      </c>
    </row>
    <row r="1523" spans="1:16" x14ac:dyDescent="0.25">
      <c r="A1523" s="55">
        <v>42439</v>
      </c>
      <c r="B1523" s="43">
        <v>2486</v>
      </c>
      <c r="C1523" s="19" t="str">
        <f t="shared" si="87"/>
        <v>2</v>
      </c>
      <c r="D1523" s="43" t="s">
        <v>32</v>
      </c>
      <c r="E1523" s="43" t="str">
        <f t="shared" si="89"/>
        <v>BOGOTA</v>
      </c>
      <c r="F1523" s="33" t="str">
        <f>VLOOKUP(D1523,[1]Hoja2!$A$2:$B$90,2,FALSE)</f>
        <v>ALVARO FLOREZ</v>
      </c>
      <c r="G1523" s="43" t="s">
        <v>661</v>
      </c>
      <c r="H1523" s="56"/>
      <c r="I1523" s="56"/>
      <c r="J1523" s="36">
        <v>42443</v>
      </c>
      <c r="K1523" s="39">
        <v>16030103</v>
      </c>
      <c r="L1523" s="57">
        <v>42454</v>
      </c>
      <c r="M1523" s="38"/>
      <c r="N1523" s="38" t="s">
        <v>442</v>
      </c>
      <c r="O1523" s="39" t="s">
        <v>364</v>
      </c>
      <c r="P1523" s="30">
        <f t="shared" si="90"/>
        <v>4</v>
      </c>
    </row>
    <row r="1524" spans="1:16" x14ac:dyDescent="0.25">
      <c r="A1524" s="55">
        <v>42439</v>
      </c>
      <c r="B1524" s="43">
        <v>8001337</v>
      </c>
      <c r="C1524" s="19" t="str">
        <f t="shared" si="87"/>
        <v>8</v>
      </c>
      <c r="D1524" s="43" t="s">
        <v>13</v>
      </c>
      <c r="E1524" s="43" t="str">
        <f t="shared" si="89"/>
        <v>MEDELLIN</v>
      </c>
      <c r="F1524" s="33" t="str">
        <f>VLOOKUP(D1524,[1]Hoja2!$A$2:$B$90,2,FALSE)</f>
        <v>LINA MARIA LONDOÑO VEGA</v>
      </c>
      <c r="G1524" s="43" t="s">
        <v>556</v>
      </c>
      <c r="H1524" s="56"/>
      <c r="I1524" s="56"/>
      <c r="J1524" s="36">
        <v>42443</v>
      </c>
      <c r="K1524" s="39">
        <v>16038102</v>
      </c>
      <c r="L1524" s="57">
        <v>42454</v>
      </c>
      <c r="M1524" s="38"/>
      <c r="N1524" s="38" t="s">
        <v>442</v>
      </c>
      <c r="O1524" s="39" t="s">
        <v>339</v>
      </c>
      <c r="P1524" s="30">
        <f t="shared" si="90"/>
        <v>4</v>
      </c>
    </row>
    <row r="1525" spans="1:16" x14ac:dyDescent="0.25">
      <c r="A1525" s="55">
        <v>42440</v>
      </c>
      <c r="B1525" s="43">
        <v>1000065</v>
      </c>
      <c r="C1525" s="19" t="str">
        <f t="shared" si="87"/>
        <v>1</v>
      </c>
      <c r="D1525" s="43" t="s">
        <v>35</v>
      </c>
      <c r="E1525" s="43" t="s">
        <v>90</v>
      </c>
      <c r="F1525" s="33" t="str">
        <f>VLOOKUP(D1525,[1]Hoja2!$A$2:$B$90,2,FALSE)</f>
        <v>JAVIER RAMIREZ</v>
      </c>
      <c r="G1525" s="43" t="s">
        <v>810</v>
      </c>
      <c r="H1525" s="56">
        <v>42444</v>
      </c>
      <c r="I1525" s="56"/>
      <c r="J1525" s="36"/>
      <c r="K1525" s="39"/>
      <c r="L1525" s="57"/>
      <c r="M1525" s="38"/>
      <c r="N1525" s="90" t="s">
        <v>636</v>
      </c>
      <c r="O1525" s="39" t="s">
        <v>339</v>
      </c>
      <c r="P1525" s="30">
        <f t="shared" si="90"/>
        <v>-42440</v>
      </c>
    </row>
    <row r="1526" spans="1:16" x14ac:dyDescent="0.25">
      <c r="A1526" s="55">
        <v>42440</v>
      </c>
      <c r="B1526" s="43">
        <v>6000920</v>
      </c>
      <c r="C1526" s="19" t="str">
        <f t="shared" si="87"/>
        <v>6</v>
      </c>
      <c r="D1526" s="43" t="s">
        <v>40</v>
      </c>
      <c r="E1526" s="43" t="str">
        <f t="shared" ref="E1526:E1535" si="91">IF(C1526="2",$M$3,IF(C1526="6",$M$4,IF(C1526="8",$M$5,IF(C1526="4",$M$6,""))))</f>
        <v>CALI</v>
      </c>
      <c r="F1526" s="33" t="str">
        <f>VLOOKUP(D1526,[1]Hoja2!$A$2:$B$90,2,FALSE)</f>
        <v>DIANA SOFIA OSPINA TOBON</v>
      </c>
      <c r="G1526" s="43" t="s">
        <v>101</v>
      </c>
      <c r="H1526" s="56"/>
      <c r="I1526" s="56"/>
      <c r="J1526" s="36">
        <v>42444</v>
      </c>
      <c r="K1526" s="39">
        <v>16036112</v>
      </c>
      <c r="L1526" s="57">
        <v>42471</v>
      </c>
      <c r="M1526" s="38"/>
      <c r="N1526" s="38" t="s">
        <v>442</v>
      </c>
      <c r="O1526" s="39" t="s">
        <v>364</v>
      </c>
      <c r="P1526" s="30">
        <f t="shared" si="90"/>
        <v>4</v>
      </c>
    </row>
    <row r="1527" spans="1:16" x14ac:dyDescent="0.25">
      <c r="A1527" s="55">
        <v>42440</v>
      </c>
      <c r="B1527" s="43">
        <v>6000921</v>
      </c>
      <c r="C1527" s="19" t="str">
        <f t="shared" si="87"/>
        <v>6</v>
      </c>
      <c r="D1527" s="43" t="s">
        <v>40</v>
      </c>
      <c r="E1527" s="43" t="str">
        <f t="shared" si="91"/>
        <v>CALI</v>
      </c>
      <c r="F1527" s="33" t="str">
        <f>VLOOKUP(D1527,[1]Hoja2!$A$2:$B$90,2,FALSE)</f>
        <v>DIANA SOFIA OSPINA TOBON</v>
      </c>
      <c r="G1527" s="43" t="s">
        <v>101</v>
      </c>
      <c r="H1527" s="56"/>
      <c r="I1527" s="56"/>
      <c r="J1527" s="36">
        <v>42444</v>
      </c>
      <c r="K1527" s="39">
        <v>16036109</v>
      </c>
      <c r="L1527" s="57">
        <v>42454</v>
      </c>
      <c r="M1527" s="38"/>
      <c r="N1527" s="38" t="s">
        <v>442</v>
      </c>
      <c r="O1527" s="39" t="s">
        <v>364</v>
      </c>
      <c r="P1527" s="30">
        <f t="shared" si="90"/>
        <v>4</v>
      </c>
    </row>
    <row r="1528" spans="1:16" x14ac:dyDescent="0.25">
      <c r="A1528" s="55">
        <v>42440</v>
      </c>
      <c r="B1528" s="43">
        <v>2807</v>
      </c>
      <c r="C1528" s="19" t="str">
        <f t="shared" si="87"/>
        <v>2</v>
      </c>
      <c r="D1528" s="43" t="s">
        <v>32</v>
      </c>
      <c r="E1528" s="43" t="str">
        <f t="shared" si="91"/>
        <v>BOGOTA</v>
      </c>
      <c r="F1528" s="33" t="str">
        <f>VLOOKUP(D1528,[1]Hoja2!$A$2:$B$90,2,FALSE)</f>
        <v>ALVARO FLOREZ</v>
      </c>
      <c r="G1528" s="43" t="s">
        <v>811</v>
      </c>
      <c r="H1528" s="56"/>
      <c r="I1528" s="56"/>
      <c r="J1528" s="36">
        <v>42445</v>
      </c>
      <c r="K1528" s="39">
        <v>16030122</v>
      </c>
      <c r="L1528" s="57">
        <v>42482</v>
      </c>
      <c r="M1528" s="38"/>
      <c r="N1528" s="59" t="s">
        <v>636</v>
      </c>
      <c r="O1528" s="39" t="s">
        <v>364</v>
      </c>
      <c r="P1528" s="30">
        <f t="shared" si="90"/>
        <v>5</v>
      </c>
    </row>
    <row r="1529" spans="1:16" x14ac:dyDescent="0.25">
      <c r="A1529" s="55">
        <v>42440</v>
      </c>
      <c r="B1529" s="43">
        <v>8001298</v>
      </c>
      <c r="C1529" s="19" t="str">
        <f t="shared" si="87"/>
        <v>8</v>
      </c>
      <c r="D1529" s="43" t="s">
        <v>11</v>
      </c>
      <c r="E1529" s="43" t="str">
        <f t="shared" si="91"/>
        <v>MEDELLIN</v>
      </c>
      <c r="F1529" s="33" t="str">
        <f>VLOOKUP(D1529,[1]Hoja2!$A$2:$B$90,2,FALSE)</f>
        <v>LUZ STELLA CASTRO LOPERA</v>
      </c>
      <c r="G1529" s="43" t="s">
        <v>168</v>
      </c>
      <c r="H1529" s="56">
        <v>42443</v>
      </c>
      <c r="I1529" s="56">
        <v>42444</v>
      </c>
      <c r="J1529" s="36">
        <v>42444</v>
      </c>
      <c r="K1529" s="39">
        <v>16038107</v>
      </c>
      <c r="L1529" s="57">
        <v>42471</v>
      </c>
      <c r="M1529" s="38"/>
      <c r="N1529" s="38" t="s">
        <v>812</v>
      </c>
      <c r="O1529" s="39" t="s">
        <v>339</v>
      </c>
      <c r="P1529" s="30">
        <f t="shared" si="90"/>
        <v>4</v>
      </c>
    </row>
    <row r="1530" spans="1:16" x14ac:dyDescent="0.25">
      <c r="A1530" s="55">
        <v>42440</v>
      </c>
      <c r="B1530" s="43">
        <v>8001338</v>
      </c>
      <c r="C1530" s="19" t="str">
        <f t="shared" si="87"/>
        <v>8</v>
      </c>
      <c r="D1530" s="43" t="s">
        <v>41</v>
      </c>
      <c r="E1530" s="43" t="str">
        <f t="shared" si="91"/>
        <v>MEDELLIN</v>
      </c>
      <c r="F1530" s="33" t="str">
        <f>VLOOKUP(D1530,[1]Hoja2!$A$2:$B$90,2,FALSE)</f>
        <v>ALEJANDRA EUGENIA LONDOÑO OROZCO</v>
      </c>
      <c r="G1530" s="43" t="s">
        <v>813</v>
      </c>
      <c r="H1530" s="56"/>
      <c r="I1530" s="56"/>
      <c r="J1530" s="36">
        <v>42443</v>
      </c>
      <c r="K1530" s="39">
        <v>16038105</v>
      </c>
      <c r="L1530" s="57">
        <v>42471</v>
      </c>
      <c r="M1530" s="38"/>
      <c r="N1530" s="38" t="s">
        <v>442</v>
      </c>
      <c r="O1530" s="39" t="s">
        <v>339</v>
      </c>
      <c r="P1530" s="30">
        <f t="shared" si="90"/>
        <v>3</v>
      </c>
    </row>
    <row r="1531" spans="1:16" x14ac:dyDescent="0.25">
      <c r="A1531" s="55">
        <v>42440</v>
      </c>
      <c r="B1531" s="43">
        <v>6000922</v>
      </c>
      <c r="C1531" s="19" t="str">
        <f t="shared" si="87"/>
        <v>6</v>
      </c>
      <c r="D1531" s="43" t="s">
        <v>814</v>
      </c>
      <c r="E1531" s="43" t="str">
        <f t="shared" si="91"/>
        <v>CALI</v>
      </c>
      <c r="F1531" s="33" t="s">
        <v>661</v>
      </c>
      <c r="G1531" s="43" t="s">
        <v>661</v>
      </c>
      <c r="H1531" s="56"/>
      <c r="I1531" s="56"/>
      <c r="J1531" s="36">
        <v>42444</v>
      </c>
      <c r="K1531" s="39">
        <v>16036113</v>
      </c>
      <c r="L1531" s="57">
        <v>42454</v>
      </c>
      <c r="M1531" s="38"/>
      <c r="N1531" s="38" t="s">
        <v>442</v>
      </c>
      <c r="O1531" s="39" t="s">
        <v>339</v>
      </c>
      <c r="P1531" s="30">
        <f t="shared" si="90"/>
        <v>4</v>
      </c>
    </row>
    <row r="1532" spans="1:16" x14ac:dyDescent="0.25">
      <c r="A1532" s="55">
        <v>42440</v>
      </c>
      <c r="B1532" s="43">
        <v>8001297</v>
      </c>
      <c r="C1532" s="19" t="str">
        <f t="shared" si="87"/>
        <v>8</v>
      </c>
      <c r="D1532" s="43" t="s">
        <v>11</v>
      </c>
      <c r="E1532" s="43" t="str">
        <f t="shared" si="91"/>
        <v>MEDELLIN</v>
      </c>
      <c r="F1532" s="33" t="str">
        <f>VLOOKUP(D1532,[1]Hoja2!$A$2:$B$90,2,FALSE)</f>
        <v>LUZ STELLA CASTRO LOPERA</v>
      </c>
      <c r="G1532" s="43" t="s">
        <v>168</v>
      </c>
      <c r="H1532" s="56">
        <v>42444</v>
      </c>
      <c r="I1532" s="56">
        <v>42444</v>
      </c>
      <c r="J1532" s="36">
        <v>42445</v>
      </c>
      <c r="K1532" s="39">
        <v>16038117</v>
      </c>
      <c r="L1532" s="57">
        <v>42472</v>
      </c>
      <c r="M1532" s="38"/>
      <c r="N1532" s="38" t="s">
        <v>442</v>
      </c>
      <c r="O1532" s="39" t="s">
        <v>364</v>
      </c>
      <c r="P1532" s="30">
        <f t="shared" si="90"/>
        <v>5</v>
      </c>
    </row>
    <row r="1533" spans="1:16" x14ac:dyDescent="0.25">
      <c r="A1533" s="55">
        <v>42440</v>
      </c>
      <c r="B1533" s="43">
        <v>2856</v>
      </c>
      <c r="C1533" s="19" t="str">
        <f t="shared" si="87"/>
        <v>2</v>
      </c>
      <c r="D1533" s="43" t="s">
        <v>38</v>
      </c>
      <c r="E1533" s="43" t="str">
        <f t="shared" si="91"/>
        <v>BOGOTA</v>
      </c>
      <c r="F1533" s="33" t="str">
        <f>VLOOKUP(D1533,[1]Hoja2!$A$2:$B$90,2,FALSE)</f>
        <v>SANTIAGO VENGOECHEA</v>
      </c>
      <c r="G1533" s="43" t="s">
        <v>63</v>
      </c>
      <c r="H1533" s="56">
        <v>42443</v>
      </c>
      <c r="I1533" s="56">
        <v>42444</v>
      </c>
      <c r="J1533" s="36">
        <v>42444</v>
      </c>
      <c r="K1533" s="39">
        <v>16030108</v>
      </c>
      <c r="L1533" s="57">
        <v>42454</v>
      </c>
      <c r="M1533" s="38"/>
      <c r="N1533" s="59" t="s">
        <v>815</v>
      </c>
      <c r="O1533" s="39" t="s">
        <v>339</v>
      </c>
      <c r="P1533" s="30">
        <f t="shared" si="90"/>
        <v>4</v>
      </c>
    </row>
    <row r="1534" spans="1:16" x14ac:dyDescent="0.25">
      <c r="A1534" s="55">
        <v>42443</v>
      </c>
      <c r="B1534" s="43">
        <v>2838</v>
      </c>
      <c r="C1534" s="19" t="str">
        <f t="shared" si="87"/>
        <v>2</v>
      </c>
      <c r="D1534" s="43" t="s">
        <v>29</v>
      </c>
      <c r="E1534" s="43" t="str">
        <f t="shared" si="91"/>
        <v>BOGOTA</v>
      </c>
      <c r="F1534" s="33" t="str">
        <f>VLOOKUP(D1534,[1]Hoja2!$A$2:$B$90,2,FALSE)</f>
        <v>MARINA DIAZ</v>
      </c>
      <c r="G1534" s="43" t="s">
        <v>816</v>
      </c>
      <c r="H1534" s="56"/>
      <c r="I1534" s="56"/>
      <c r="J1534" s="36">
        <v>42445</v>
      </c>
      <c r="K1534" s="39">
        <v>16030116</v>
      </c>
      <c r="L1534" s="57">
        <v>42472</v>
      </c>
      <c r="M1534" s="38"/>
      <c r="N1534" s="38"/>
      <c r="O1534" s="39" t="s">
        <v>339</v>
      </c>
      <c r="P1534" s="30">
        <f t="shared" si="90"/>
        <v>2</v>
      </c>
    </row>
    <row r="1535" spans="1:16" x14ac:dyDescent="0.25">
      <c r="A1535" s="55">
        <v>42443</v>
      </c>
      <c r="B1535" s="43">
        <v>2857</v>
      </c>
      <c r="C1535" s="19" t="str">
        <f t="shared" si="87"/>
        <v>2</v>
      </c>
      <c r="D1535" s="43" t="s">
        <v>29</v>
      </c>
      <c r="E1535" s="43" t="str">
        <f t="shared" si="91"/>
        <v>BOGOTA</v>
      </c>
      <c r="F1535" s="33" t="str">
        <f>VLOOKUP(D1535,[1]Hoja2!$A$2:$B$90,2,FALSE)</f>
        <v>MARINA DIAZ</v>
      </c>
      <c r="G1535" s="43" t="s">
        <v>637</v>
      </c>
      <c r="H1535" s="56"/>
      <c r="I1535" s="56"/>
      <c r="J1535" s="36">
        <v>42445</v>
      </c>
      <c r="K1535" s="39">
        <v>16030118</v>
      </c>
      <c r="L1535" s="57">
        <v>42472</v>
      </c>
      <c r="M1535" s="38"/>
      <c r="N1535" s="38"/>
      <c r="O1535" s="39" t="s">
        <v>339</v>
      </c>
      <c r="P1535" s="30">
        <f t="shared" si="90"/>
        <v>2</v>
      </c>
    </row>
    <row r="1536" spans="1:16" x14ac:dyDescent="0.25">
      <c r="A1536" s="55">
        <v>42443</v>
      </c>
      <c r="B1536" s="43">
        <v>1000064</v>
      </c>
      <c r="C1536" s="19" t="str">
        <f t="shared" si="87"/>
        <v>1</v>
      </c>
      <c r="D1536" s="43" t="s">
        <v>35</v>
      </c>
      <c r="E1536" s="43" t="s">
        <v>90</v>
      </c>
      <c r="F1536" s="33" t="str">
        <f>VLOOKUP(D1536,[1]Hoja2!$A$2:$B$90,2,FALSE)</f>
        <v>JAVIER RAMIREZ</v>
      </c>
      <c r="G1536" s="43" t="s">
        <v>817</v>
      </c>
      <c r="H1536" s="56"/>
      <c r="I1536" s="56"/>
      <c r="J1536" s="36">
        <v>42445</v>
      </c>
      <c r="K1536" s="39">
        <v>16030119</v>
      </c>
      <c r="L1536" s="57">
        <v>42472</v>
      </c>
      <c r="M1536" s="38"/>
      <c r="N1536" s="38"/>
      <c r="O1536" s="39" t="s">
        <v>339</v>
      </c>
      <c r="P1536" s="30">
        <f t="shared" si="90"/>
        <v>2</v>
      </c>
    </row>
    <row r="1537" spans="1:16" x14ac:dyDescent="0.25">
      <c r="A1537" s="55">
        <v>42443</v>
      </c>
      <c r="B1537" s="43">
        <v>2848</v>
      </c>
      <c r="C1537" s="19" t="str">
        <f t="shared" si="87"/>
        <v>2</v>
      </c>
      <c r="D1537" s="43" t="s">
        <v>37</v>
      </c>
      <c r="E1537" s="43" t="str">
        <f t="shared" ref="E1537:E1550" si="92">IF(C1537="2",$M$3,IF(C1537="6",$M$4,IF(C1537="8",$M$5,IF(C1537="4",$M$6,""))))</f>
        <v>BOGOTA</v>
      </c>
      <c r="F1537" s="33" t="str">
        <f>VLOOKUP(D1537,[1]Hoja2!$A$2:$B$90,2,FALSE)</f>
        <v>SANDRA DAZA</v>
      </c>
      <c r="G1537" s="43" t="s">
        <v>753</v>
      </c>
      <c r="H1537" s="56"/>
      <c r="I1537" s="56"/>
      <c r="J1537" s="36">
        <v>42445</v>
      </c>
      <c r="K1537" s="39">
        <v>16030124</v>
      </c>
      <c r="L1537" s="57">
        <v>42472</v>
      </c>
      <c r="M1537" s="38"/>
      <c r="N1537" s="38"/>
      <c r="O1537" s="39" t="s">
        <v>339</v>
      </c>
      <c r="P1537" s="30">
        <f t="shared" si="90"/>
        <v>2</v>
      </c>
    </row>
    <row r="1538" spans="1:16" x14ac:dyDescent="0.25">
      <c r="A1538" s="55">
        <v>42443</v>
      </c>
      <c r="B1538" s="43">
        <v>2863</v>
      </c>
      <c r="C1538" s="19" t="str">
        <f t="shared" si="87"/>
        <v>2</v>
      </c>
      <c r="D1538" s="43" t="s">
        <v>50</v>
      </c>
      <c r="E1538" s="43" t="str">
        <f t="shared" si="92"/>
        <v>BOGOTA</v>
      </c>
      <c r="F1538" s="33" t="str">
        <f>VLOOKUP(D1538,[1]Hoja2!$A$2:$B$90,2,FALSE)</f>
        <v>DIANA PAOLA GOMEZ MARTINEZ</v>
      </c>
      <c r="G1538" s="43" t="s">
        <v>721</v>
      </c>
      <c r="H1538" s="56"/>
      <c r="I1538" s="56"/>
      <c r="J1538" s="36">
        <v>42445</v>
      </c>
      <c r="K1538" s="39">
        <v>16030123</v>
      </c>
      <c r="L1538" s="57">
        <v>42472</v>
      </c>
      <c r="M1538" s="38"/>
      <c r="N1538" s="38"/>
      <c r="O1538" s="39" t="s">
        <v>339</v>
      </c>
      <c r="P1538" s="30">
        <f t="shared" si="90"/>
        <v>2</v>
      </c>
    </row>
    <row r="1539" spans="1:16" x14ac:dyDescent="0.25">
      <c r="A1539" s="55">
        <v>42444</v>
      </c>
      <c r="B1539" s="43">
        <v>2872</v>
      </c>
      <c r="C1539" s="19" t="str">
        <f t="shared" ref="C1539:C1550" si="93">MID(B1539,1,1)</f>
        <v>2</v>
      </c>
      <c r="D1539" s="43" t="s">
        <v>10</v>
      </c>
      <c r="E1539" s="43" t="str">
        <f t="shared" si="92"/>
        <v>BOGOTA</v>
      </c>
      <c r="F1539" s="33" t="str">
        <f>VLOOKUP(D1539,[1]Hoja2!$A$2:$B$90,2,FALSE)</f>
        <v>FIORELLA FALASCHINI CAVUOTO</v>
      </c>
      <c r="G1539" s="43" t="s">
        <v>704</v>
      </c>
      <c r="H1539" s="56"/>
      <c r="I1539" s="56"/>
      <c r="J1539" s="36">
        <v>42444</v>
      </c>
      <c r="K1539" s="39">
        <v>16030114</v>
      </c>
      <c r="L1539" s="57">
        <v>42471</v>
      </c>
      <c r="M1539" s="38"/>
      <c r="N1539" s="38"/>
      <c r="O1539" s="39" t="s">
        <v>339</v>
      </c>
      <c r="P1539" s="30">
        <f t="shared" si="90"/>
        <v>0</v>
      </c>
    </row>
    <row r="1540" spans="1:16" x14ac:dyDescent="0.25">
      <c r="A1540" s="55">
        <v>42444</v>
      </c>
      <c r="B1540" s="43">
        <v>8001347</v>
      </c>
      <c r="C1540" s="19" t="str">
        <f t="shared" si="93"/>
        <v>8</v>
      </c>
      <c r="D1540" s="43" t="s">
        <v>11</v>
      </c>
      <c r="E1540" s="43" t="str">
        <f t="shared" si="92"/>
        <v>MEDELLIN</v>
      </c>
      <c r="F1540" s="33" t="str">
        <f>VLOOKUP(D1540,[1]Hoja2!$A$2:$B$90,2,FALSE)</f>
        <v>LUZ STELLA CASTRO LOPERA</v>
      </c>
      <c r="G1540" s="43" t="s">
        <v>461</v>
      </c>
      <c r="H1540" s="56"/>
      <c r="I1540" s="56"/>
      <c r="J1540" s="36">
        <v>42446</v>
      </c>
      <c r="K1540" s="39">
        <v>16038133</v>
      </c>
      <c r="L1540" s="57">
        <v>42474</v>
      </c>
      <c r="M1540" s="38"/>
      <c r="N1540" s="38"/>
      <c r="O1540" s="39" t="s">
        <v>339</v>
      </c>
      <c r="P1540" s="30">
        <f t="shared" si="90"/>
        <v>2</v>
      </c>
    </row>
    <row r="1541" spans="1:16" x14ac:dyDescent="0.25">
      <c r="A1541" s="55">
        <v>42444</v>
      </c>
      <c r="B1541" s="43">
        <v>2865</v>
      </c>
      <c r="C1541" s="19" t="str">
        <f t="shared" si="93"/>
        <v>2</v>
      </c>
      <c r="D1541" s="43" t="s">
        <v>15</v>
      </c>
      <c r="E1541" s="43" t="str">
        <f t="shared" si="92"/>
        <v>BOGOTA</v>
      </c>
      <c r="F1541" s="33" t="str">
        <f>VLOOKUP(D1541,[1]Hoja2!$A$2:$B$90,2,FALSE)</f>
        <v>ELIZABETH ACOSTA</v>
      </c>
      <c r="G1541" s="43" t="s">
        <v>818</v>
      </c>
      <c r="H1541" s="56"/>
      <c r="I1541" s="56"/>
      <c r="J1541" s="36">
        <v>42446</v>
      </c>
      <c r="K1541" s="39">
        <v>16030127</v>
      </c>
      <c r="L1541" s="57">
        <v>42474</v>
      </c>
      <c r="M1541" s="38"/>
      <c r="N1541" s="38"/>
      <c r="O1541" s="39" t="s">
        <v>364</v>
      </c>
      <c r="P1541" s="30">
        <f t="shared" si="90"/>
        <v>2</v>
      </c>
    </row>
    <row r="1542" spans="1:16" x14ac:dyDescent="0.25">
      <c r="A1542" s="55">
        <v>42444</v>
      </c>
      <c r="B1542" s="43">
        <v>6000923</v>
      </c>
      <c r="C1542" s="19" t="str">
        <f t="shared" si="93"/>
        <v>6</v>
      </c>
      <c r="D1542" s="43" t="s">
        <v>43</v>
      </c>
      <c r="E1542" s="43" t="str">
        <f t="shared" si="92"/>
        <v>CALI</v>
      </c>
      <c r="F1542" s="33" t="str">
        <f>VLOOKUP(D1542,[1]Hoja2!$A$2:$B$90,2,FALSE)</f>
        <v>JANETH SERNA CORTES</v>
      </c>
      <c r="G1542" s="43" t="s">
        <v>553</v>
      </c>
      <c r="H1542" s="56"/>
      <c r="I1542" s="56"/>
      <c r="J1542" s="36">
        <v>42446</v>
      </c>
      <c r="K1542" s="39">
        <v>16036125</v>
      </c>
      <c r="L1542" s="57">
        <v>42474</v>
      </c>
      <c r="M1542" s="38"/>
      <c r="N1542" s="38"/>
      <c r="O1542" s="39" t="s">
        <v>364</v>
      </c>
      <c r="P1542" s="30">
        <f t="shared" si="90"/>
        <v>2</v>
      </c>
    </row>
    <row r="1543" spans="1:16" x14ac:dyDescent="0.25">
      <c r="A1543" s="55">
        <v>42445</v>
      </c>
      <c r="B1543" s="43">
        <v>8001350</v>
      </c>
      <c r="C1543" s="19" t="str">
        <f t="shared" si="93"/>
        <v>8</v>
      </c>
      <c r="D1543" s="43" t="s">
        <v>11</v>
      </c>
      <c r="E1543" s="43" t="str">
        <f t="shared" si="92"/>
        <v>MEDELLIN</v>
      </c>
      <c r="F1543" s="33" t="str">
        <f>VLOOKUP(D1543,[1]Hoja2!$A$2:$B$90,2,FALSE)</f>
        <v>LUZ STELLA CASTRO LOPERA</v>
      </c>
      <c r="G1543" s="43" t="s">
        <v>821</v>
      </c>
      <c r="H1543" s="56"/>
      <c r="I1543" s="56"/>
      <c r="J1543" s="36">
        <v>42446</v>
      </c>
      <c r="K1543" s="39">
        <v>16038132</v>
      </c>
      <c r="L1543" s="57">
        <v>42474</v>
      </c>
      <c r="M1543" s="38"/>
      <c r="N1543" s="38"/>
      <c r="O1543" s="39" t="s">
        <v>339</v>
      </c>
      <c r="P1543" s="30">
        <f t="shared" si="90"/>
        <v>1</v>
      </c>
    </row>
    <row r="1544" spans="1:16" x14ac:dyDescent="0.25">
      <c r="A1544" s="55">
        <v>42445</v>
      </c>
      <c r="B1544" s="43">
        <v>8001344</v>
      </c>
      <c r="C1544" s="19" t="str">
        <f t="shared" si="93"/>
        <v>8</v>
      </c>
      <c r="D1544" s="43" t="s">
        <v>11</v>
      </c>
      <c r="E1544" s="43" t="str">
        <f t="shared" si="92"/>
        <v>MEDELLIN</v>
      </c>
      <c r="F1544" s="33" t="str">
        <f>VLOOKUP(D1544,[1]Hoja2!$A$2:$B$90,2,FALSE)</f>
        <v>LUZ STELLA CASTRO LOPERA</v>
      </c>
      <c r="G1544" s="43" t="s">
        <v>168</v>
      </c>
      <c r="H1544" s="56"/>
      <c r="I1544" s="56"/>
      <c r="J1544" s="36"/>
      <c r="K1544" s="39"/>
      <c r="L1544" s="57"/>
      <c r="M1544" s="38"/>
      <c r="N1544" s="38"/>
      <c r="O1544" s="39"/>
      <c r="P1544" s="30"/>
    </row>
    <row r="1545" spans="1:16" x14ac:dyDescent="0.25">
      <c r="A1545" s="55">
        <v>42445</v>
      </c>
      <c r="B1545" s="43">
        <v>2879</v>
      </c>
      <c r="C1545" s="19" t="str">
        <f t="shared" si="93"/>
        <v>2</v>
      </c>
      <c r="D1545" s="43" t="s">
        <v>15</v>
      </c>
      <c r="E1545" s="43" t="str">
        <f t="shared" si="92"/>
        <v>BOGOTA</v>
      </c>
      <c r="F1545" s="33" t="str">
        <f>VLOOKUP(D1545,[1]Hoja2!$A$2:$B$90,2,FALSE)</f>
        <v>ELIZABETH ACOSTA</v>
      </c>
      <c r="G1545" s="43" t="s">
        <v>566</v>
      </c>
      <c r="H1545" s="56"/>
      <c r="I1545" s="56"/>
      <c r="J1545" s="36"/>
      <c r="K1545" s="39"/>
      <c r="L1545" s="57"/>
      <c r="M1545" s="38"/>
      <c r="N1545" s="38"/>
      <c r="O1545" s="39"/>
      <c r="P1545" s="30"/>
    </row>
    <row r="1546" spans="1:16" x14ac:dyDescent="0.25">
      <c r="A1546" s="55">
        <v>42445</v>
      </c>
      <c r="B1546" s="43">
        <v>2851</v>
      </c>
      <c r="C1546" s="19" t="str">
        <f t="shared" si="93"/>
        <v>2</v>
      </c>
      <c r="D1546" s="43" t="s">
        <v>10</v>
      </c>
      <c r="E1546" s="43" t="str">
        <f t="shared" si="92"/>
        <v>BOGOTA</v>
      </c>
      <c r="F1546" s="33" t="str">
        <f>VLOOKUP(D1546,[1]Hoja2!$A$2:$B$90,2,FALSE)</f>
        <v>FIORELLA FALASCHINI CAVUOTO</v>
      </c>
      <c r="G1546" s="43" t="s">
        <v>257</v>
      </c>
      <c r="H1546" s="56"/>
      <c r="I1546" s="56"/>
      <c r="J1546" s="36"/>
      <c r="K1546" s="39"/>
      <c r="L1546" s="57"/>
      <c r="M1546" s="38"/>
      <c r="N1546" s="38"/>
      <c r="O1546" s="39"/>
      <c r="P1546" s="30"/>
    </row>
    <row r="1547" spans="1:16" x14ac:dyDescent="0.25">
      <c r="A1547" s="55">
        <v>42445</v>
      </c>
      <c r="B1547" s="43">
        <v>2864</v>
      </c>
      <c r="C1547" s="19" t="str">
        <f t="shared" si="93"/>
        <v>2</v>
      </c>
      <c r="D1547" s="43" t="s">
        <v>15</v>
      </c>
      <c r="E1547" s="43" t="str">
        <f t="shared" si="92"/>
        <v>BOGOTA</v>
      </c>
      <c r="F1547" s="33" t="str">
        <f>VLOOKUP(D1547,[1]Hoja2!$A$2:$B$90,2,FALSE)</f>
        <v>ELIZABETH ACOSTA</v>
      </c>
      <c r="G1547" s="43" t="s">
        <v>820</v>
      </c>
      <c r="H1547" s="56"/>
      <c r="I1547" s="56"/>
      <c r="J1547" s="36"/>
      <c r="K1547" s="39"/>
      <c r="L1547" s="57"/>
      <c r="M1547" s="38"/>
      <c r="N1547" s="38"/>
      <c r="O1547" s="39"/>
      <c r="P1547" s="30"/>
    </row>
    <row r="1548" spans="1:16" x14ac:dyDescent="0.25">
      <c r="A1548" s="55">
        <v>42446</v>
      </c>
      <c r="B1548" s="43">
        <v>8001346</v>
      </c>
      <c r="C1548" s="19" t="str">
        <f t="shared" si="93"/>
        <v>8</v>
      </c>
      <c r="D1548" s="43" t="s">
        <v>11</v>
      </c>
      <c r="E1548" s="43" t="str">
        <f t="shared" si="92"/>
        <v>MEDELLIN</v>
      </c>
      <c r="F1548" s="33" t="str">
        <f>VLOOKUP(D1548,[1]Hoja2!$A$2:$B$90,2,FALSE)</f>
        <v>LUZ STELLA CASTRO LOPERA</v>
      </c>
      <c r="G1548" s="43" t="s">
        <v>453</v>
      </c>
      <c r="H1548" s="56"/>
      <c r="I1548" s="56"/>
      <c r="J1548" s="36"/>
      <c r="K1548" s="39"/>
      <c r="L1548" s="57"/>
      <c r="M1548" s="38"/>
      <c r="N1548" s="38"/>
      <c r="O1548" s="39"/>
      <c r="P1548" s="30"/>
    </row>
    <row r="1549" spans="1:16" x14ac:dyDescent="0.25">
      <c r="A1549" s="55">
        <v>42446</v>
      </c>
      <c r="B1549" s="43">
        <v>2847</v>
      </c>
      <c r="C1549" s="19" t="str">
        <f t="shared" si="93"/>
        <v>2</v>
      </c>
      <c r="D1549" s="43" t="s">
        <v>61</v>
      </c>
      <c r="E1549" s="43" t="str">
        <f t="shared" si="92"/>
        <v>BOGOTA</v>
      </c>
      <c r="F1549" s="33" t="str">
        <f>VLOOKUP(D1549,[1]Hoja2!$A$2:$B$90,2,FALSE)</f>
        <v>CLEMENCIA ISABEL RODRIGUEZ DIAZ</v>
      </c>
      <c r="G1549" s="43" t="s">
        <v>819</v>
      </c>
      <c r="H1549" s="56"/>
      <c r="I1549" s="56"/>
      <c r="J1549" s="36">
        <v>42446</v>
      </c>
      <c r="K1549" s="39">
        <v>16030126</v>
      </c>
      <c r="L1549" s="57">
        <v>42474</v>
      </c>
      <c r="M1549" s="38"/>
      <c r="N1549" s="38"/>
      <c r="O1549" s="39" t="s">
        <v>339</v>
      </c>
      <c r="P1549" s="30">
        <f>J1549-A1549</f>
        <v>0</v>
      </c>
    </row>
    <row r="1550" spans="1:16" x14ac:dyDescent="0.25">
      <c r="A1550" s="55">
        <v>42445</v>
      </c>
      <c r="B1550" s="43">
        <v>8001344</v>
      </c>
      <c r="C1550" s="19" t="str">
        <f t="shared" si="93"/>
        <v>8</v>
      </c>
      <c r="D1550" s="43" t="s">
        <v>11</v>
      </c>
      <c r="E1550" s="43" t="str">
        <f t="shared" si="92"/>
        <v>MEDELLIN</v>
      </c>
      <c r="F1550" s="33" t="str">
        <f>VLOOKUP(D1550,[1]Hoja2!$A$2:$B$90,2,FALSE)</f>
        <v>LUZ STELLA CASTRO LOPERA</v>
      </c>
      <c r="G1550" s="43" t="s">
        <v>168</v>
      </c>
      <c r="H1550" s="56"/>
      <c r="I1550" s="56"/>
      <c r="J1550" s="36">
        <v>42446</v>
      </c>
      <c r="K1550" s="39">
        <v>16038129</v>
      </c>
      <c r="L1550" s="57">
        <v>42474</v>
      </c>
      <c r="M1550" s="38"/>
      <c r="N1550" s="38"/>
      <c r="O1550" s="39" t="s">
        <v>339</v>
      </c>
      <c r="P1550" s="30">
        <f>J1550-A1550</f>
        <v>1</v>
      </c>
    </row>
    <row r="1551" spans="1:16" x14ac:dyDescent="0.25">
      <c r="A1551" s="55"/>
      <c r="B1551" s="43"/>
      <c r="D1551" s="43"/>
      <c r="E1551" s="43"/>
      <c r="F1551" s="33"/>
      <c r="G1551" s="43"/>
      <c r="H1551" s="56"/>
      <c r="I1551" s="56"/>
      <c r="J1551" s="36"/>
      <c r="K1551" s="39"/>
      <c r="L1551" s="57"/>
      <c r="M1551" s="38"/>
      <c r="N1551" s="38"/>
      <c r="O1551" s="39"/>
      <c r="P1551" s="30"/>
    </row>
    <row r="1552" spans="1:16" x14ac:dyDescent="0.25">
      <c r="A1552" s="55"/>
      <c r="B1552" s="43"/>
      <c r="D1552" s="43"/>
      <c r="E1552" s="43"/>
      <c r="F1552" s="33"/>
      <c r="G1552" s="43"/>
      <c r="H1552" s="56"/>
      <c r="I1552" s="56"/>
      <c r="J1552" s="36"/>
      <c r="K1552" s="39"/>
      <c r="L1552" s="57"/>
      <c r="M1552" s="38"/>
      <c r="N1552" s="38"/>
      <c r="O1552" s="39"/>
      <c r="P1552" s="30"/>
    </row>
    <row r="1553" spans="1:16" x14ac:dyDescent="0.25">
      <c r="A1553" s="55"/>
      <c r="B1553" s="43"/>
      <c r="D1553" s="43"/>
      <c r="E1553" s="43"/>
      <c r="F1553" s="33"/>
      <c r="G1553" s="43"/>
      <c r="H1553" s="56"/>
      <c r="I1553" s="56"/>
      <c r="J1553" s="36"/>
      <c r="K1553" s="39"/>
      <c r="L1553" s="57"/>
      <c r="M1553" s="38"/>
      <c r="N1553" s="38"/>
      <c r="O1553" s="39"/>
      <c r="P1553" s="30"/>
    </row>
    <row r="1554" spans="1:16" x14ac:dyDescent="0.25">
      <c r="A1554" s="55"/>
      <c r="B1554" s="43"/>
      <c r="D1554" s="43"/>
      <c r="E1554" s="43"/>
      <c r="F1554" s="33"/>
      <c r="G1554" s="43"/>
      <c r="H1554" s="56"/>
      <c r="I1554" s="56"/>
      <c r="J1554" s="36"/>
      <c r="K1554" s="39"/>
      <c r="L1554" s="57"/>
      <c r="M1554" s="38"/>
      <c r="N1554" s="38"/>
      <c r="O1554" s="39"/>
      <c r="P1554" s="30"/>
    </row>
    <row r="1555" spans="1:16" x14ac:dyDescent="0.25">
      <c r="A1555" s="55"/>
      <c r="B1555" s="43"/>
      <c r="D1555" s="43"/>
      <c r="E1555" s="43"/>
      <c r="F1555" s="33"/>
      <c r="G1555" s="43"/>
      <c r="H1555" s="56"/>
      <c r="I1555" s="56"/>
      <c r="J1555" s="36"/>
      <c r="K1555" s="39"/>
      <c r="L1555" s="57"/>
      <c r="M1555" s="38"/>
      <c r="N1555" s="38"/>
      <c r="O1555" s="39"/>
      <c r="P1555" s="30"/>
    </row>
    <row r="1556" spans="1:16" x14ac:dyDescent="0.25">
      <c r="A1556" s="55"/>
      <c r="B1556" s="43"/>
      <c r="D1556" s="43"/>
      <c r="E1556" s="43"/>
      <c r="F1556" s="33"/>
      <c r="G1556" s="43"/>
      <c r="H1556" s="56"/>
      <c r="I1556" s="56"/>
      <c r="J1556" s="36"/>
      <c r="K1556" s="39"/>
      <c r="L1556" s="57"/>
      <c r="M1556" s="38"/>
      <c r="N1556" s="38"/>
      <c r="O1556" s="39"/>
      <c r="P1556" s="30"/>
    </row>
    <row r="1557" spans="1:16" x14ac:dyDescent="0.25">
      <c r="A1557" s="55"/>
      <c r="B1557" s="43"/>
      <c r="D1557" s="43"/>
      <c r="E1557" s="43"/>
      <c r="F1557" s="33"/>
      <c r="G1557" s="43"/>
      <c r="H1557" s="56"/>
      <c r="I1557" s="56"/>
      <c r="J1557" s="36"/>
      <c r="K1557" s="39"/>
      <c r="L1557" s="57"/>
      <c r="M1557" s="38"/>
      <c r="N1557" s="38"/>
      <c r="O1557" s="39"/>
      <c r="P1557" s="30"/>
    </row>
    <row r="1558" spans="1:16" x14ac:dyDescent="0.25">
      <c r="A1558" s="55"/>
      <c r="B1558" s="43"/>
      <c r="D1558" s="43"/>
      <c r="E1558" s="43"/>
      <c r="F1558" s="33"/>
      <c r="G1558" s="43"/>
      <c r="H1558" s="56"/>
      <c r="I1558" s="56"/>
      <c r="J1558" s="36"/>
      <c r="K1558" s="39"/>
      <c r="L1558" s="57"/>
      <c r="M1558" s="38"/>
      <c r="N1558" s="38"/>
      <c r="O1558" s="39"/>
      <c r="P1558" s="30"/>
    </row>
    <row r="1559" spans="1:16" x14ac:dyDescent="0.25">
      <c r="A1559" s="55"/>
      <c r="B1559" s="43"/>
      <c r="D1559" s="43"/>
      <c r="E1559" s="43"/>
      <c r="F1559" s="33"/>
      <c r="G1559" s="43"/>
      <c r="H1559" s="56"/>
      <c r="I1559" s="56"/>
      <c r="J1559" s="36"/>
      <c r="K1559" s="39"/>
      <c r="L1559" s="57"/>
      <c r="M1559" s="38"/>
      <c r="N1559" s="38"/>
      <c r="O1559" s="39"/>
      <c r="P1559" s="30"/>
    </row>
    <row r="1560" spans="1:16" x14ac:dyDescent="0.25">
      <c r="A1560" s="55"/>
      <c r="B1560" s="43"/>
      <c r="D1560" s="43"/>
      <c r="E1560" s="43"/>
      <c r="F1560" s="33"/>
      <c r="G1560" s="43"/>
      <c r="H1560" s="56"/>
      <c r="I1560" s="56"/>
      <c r="J1560" s="36"/>
      <c r="K1560" s="39"/>
      <c r="L1560" s="57"/>
      <c r="M1560" s="38"/>
      <c r="N1560" s="38"/>
      <c r="O1560" s="39"/>
      <c r="P1560" s="30"/>
    </row>
    <row r="1561" spans="1:16" x14ac:dyDescent="0.25">
      <c r="A1561" s="55"/>
      <c r="B1561" s="43"/>
      <c r="D1561" s="43"/>
      <c r="E1561" s="43"/>
      <c r="F1561" s="33"/>
      <c r="G1561" s="43"/>
      <c r="H1561" s="56"/>
      <c r="I1561" s="56"/>
      <c r="J1561" s="36"/>
      <c r="K1561" s="39"/>
      <c r="L1561" s="57"/>
      <c r="M1561" s="38"/>
      <c r="N1561" s="38"/>
      <c r="O1561" s="39"/>
      <c r="P1561" s="30"/>
    </row>
    <row r="1562" spans="1:16" x14ac:dyDescent="0.25">
      <c r="A1562" s="55"/>
      <c r="B1562" s="43"/>
      <c r="D1562" s="43"/>
      <c r="E1562" s="43"/>
      <c r="F1562" s="33"/>
      <c r="G1562" s="43"/>
      <c r="H1562" s="56"/>
      <c r="I1562" s="56"/>
      <c r="J1562" s="36"/>
      <c r="K1562" s="39"/>
      <c r="L1562" s="57"/>
      <c r="M1562" s="38"/>
      <c r="N1562" s="38"/>
      <c r="O1562" s="39"/>
      <c r="P1562" s="30"/>
    </row>
    <row r="1563" spans="1:16" x14ac:dyDescent="0.25">
      <c r="A1563" s="55"/>
      <c r="B1563" s="43"/>
      <c r="D1563" s="43"/>
      <c r="E1563" s="43"/>
      <c r="F1563" s="33"/>
      <c r="G1563" s="43"/>
      <c r="H1563" s="56"/>
      <c r="I1563" s="56"/>
      <c r="J1563" s="36"/>
      <c r="K1563" s="39"/>
      <c r="L1563" s="57"/>
      <c r="M1563" s="38"/>
      <c r="N1563" s="38"/>
      <c r="O1563" s="39"/>
      <c r="P1563" s="30"/>
    </row>
    <row r="1564" spans="1:16" x14ac:dyDescent="0.25">
      <c r="A1564" s="55"/>
      <c r="B1564" s="43"/>
      <c r="D1564" s="43"/>
      <c r="E1564" s="43"/>
      <c r="F1564" s="33"/>
      <c r="G1564" s="43"/>
      <c r="H1564" s="56"/>
      <c r="I1564" s="56"/>
      <c r="J1564" s="36"/>
      <c r="K1564" s="39"/>
      <c r="L1564" s="57"/>
      <c r="M1564" s="38"/>
      <c r="N1564" s="38"/>
      <c r="O1564" s="39"/>
      <c r="P1564" s="30"/>
    </row>
    <row r="1565" spans="1:16" x14ac:dyDescent="0.25">
      <c r="A1565" s="55"/>
      <c r="B1565" s="43"/>
      <c r="D1565" s="43"/>
      <c r="E1565" s="43"/>
      <c r="F1565" s="33"/>
      <c r="G1565" s="43"/>
      <c r="H1565" s="56"/>
      <c r="I1565" s="56"/>
      <c r="J1565" s="36"/>
      <c r="K1565" s="39"/>
      <c r="L1565" s="57"/>
      <c r="M1565" s="38"/>
      <c r="N1565" s="38"/>
      <c r="O1565" s="39"/>
      <c r="P1565" s="30"/>
    </row>
    <row r="1566" spans="1:16" x14ac:dyDescent="0.25">
      <c r="A1566" s="55"/>
      <c r="B1566" s="43"/>
      <c r="D1566" s="43"/>
      <c r="E1566" s="43"/>
      <c r="F1566" s="33"/>
      <c r="G1566" s="43"/>
      <c r="H1566" s="56"/>
      <c r="I1566" s="56"/>
      <c r="J1566" s="36"/>
      <c r="K1566" s="39"/>
      <c r="L1566" s="57"/>
      <c r="M1566" s="38"/>
      <c r="N1566" s="38"/>
      <c r="O1566" s="39"/>
      <c r="P1566" s="30"/>
    </row>
    <row r="1567" spans="1:16" x14ac:dyDescent="0.25">
      <c r="A1567" s="55"/>
      <c r="B1567" s="43"/>
      <c r="D1567" s="43"/>
      <c r="E1567" s="43"/>
      <c r="F1567" s="33"/>
      <c r="G1567" s="43"/>
      <c r="H1567" s="56"/>
      <c r="I1567" s="56"/>
      <c r="J1567" s="36"/>
      <c r="K1567" s="39"/>
      <c r="L1567" s="57"/>
      <c r="M1567" s="38"/>
      <c r="N1567" s="38"/>
      <c r="O1567" s="39"/>
      <c r="P1567" s="30"/>
    </row>
    <row r="1568" spans="1:16" x14ac:dyDescent="0.25">
      <c r="A1568" s="55"/>
      <c r="B1568" s="43"/>
      <c r="D1568" s="43"/>
      <c r="E1568" s="43"/>
      <c r="F1568" s="33"/>
      <c r="G1568" s="43"/>
      <c r="H1568" s="56"/>
      <c r="I1568" s="56"/>
      <c r="J1568" s="36"/>
      <c r="K1568" s="39"/>
      <c r="L1568" s="57"/>
      <c r="M1568" s="38"/>
      <c r="N1568" s="38"/>
      <c r="O1568" s="39"/>
      <c r="P1568" s="30"/>
    </row>
    <row r="1569" spans="1:16" x14ac:dyDescent="0.25">
      <c r="A1569" s="55"/>
      <c r="B1569" s="43"/>
      <c r="D1569" s="43"/>
      <c r="E1569" s="43"/>
      <c r="F1569" s="33"/>
      <c r="G1569" s="43"/>
      <c r="H1569" s="56"/>
      <c r="I1569" s="56"/>
      <c r="J1569" s="36"/>
      <c r="K1569" s="39"/>
      <c r="L1569" s="57"/>
      <c r="M1569" s="38"/>
      <c r="N1569" s="38"/>
      <c r="O1569" s="39"/>
      <c r="P1569" s="30"/>
    </row>
    <row r="1570" spans="1:16" x14ac:dyDescent="0.25">
      <c r="A1570" s="55"/>
      <c r="B1570" s="43"/>
      <c r="D1570" s="43"/>
      <c r="E1570" s="43"/>
      <c r="F1570" s="33"/>
      <c r="G1570" s="43"/>
      <c r="H1570" s="56"/>
      <c r="I1570" s="56"/>
      <c r="J1570" s="36"/>
      <c r="K1570" s="39"/>
      <c r="L1570" s="57"/>
      <c r="M1570" s="38"/>
      <c r="N1570" s="38"/>
      <c r="O1570" s="39"/>
      <c r="P1570" s="30"/>
    </row>
    <row r="1571" spans="1:16" x14ac:dyDescent="0.25">
      <c r="A1571" s="55"/>
      <c r="B1571" s="43"/>
      <c r="D1571" s="43"/>
      <c r="E1571" s="43"/>
      <c r="F1571" s="33"/>
      <c r="G1571" s="43"/>
      <c r="H1571" s="56"/>
      <c r="I1571" s="56"/>
      <c r="J1571" s="36"/>
      <c r="K1571" s="39"/>
      <c r="L1571" s="57"/>
      <c r="M1571" s="38"/>
      <c r="N1571" s="38"/>
      <c r="O1571" s="39"/>
      <c r="P1571" s="30"/>
    </row>
    <row r="1572" spans="1:16" x14ac:dyDescent="0.25">
      <c r="A1572" s="55"/>
      <c r="B1572" s="43"/>
      <c r="D1572" s="43"/>
      <c r="E1572" s="43"/>
      <c r="F1572" s="33"/>
      <c r="G1572" s="43"/>
      <c r="H1572" s="56"/>
      <c r="I1572" s="56"/>
      <c r="J1572" s="36"/>
      <c r="K1572" s="39"/>
      <c r="L1572" s="57"/>
      <c r="M1572" s="38"/>
      <c r="N1572" s="38"/>
      <c r="O1572" s="39"/>
      <c r="P1572" s="30"/>
    </row>
    <row r="1573" spans="1:16" x14ac:dyDescent="0.25">
      <c r="A1573" s="55"/>
      <c r="B1573" s="43"/>
      <c r="D1573" s="43"/>
      <c r="E1573" s="43"/>
      <c r="F1573" s="33"/>
      <c r="G1573" s="43"/>
      <c r="H1573" s="56"/>
      <c r="I1573" s="56"/>
      <c r="J1573" s="36"/>
      <c r="K1573" s="39"/>
      <c r="L1573" s="57"/>
      <c r="M1573" s="38"/>
      <c r="N1573" s="38"/>
      <c r="O1573" s="39"/>
      <c r="P1573" s="30"/>
    </row>
    <row r="1574" spans="1:16" x14ac:dyDescent="0.25">
      <c r="A1574" s="55"/>
      <c r="B1574" s="43"/>
      <c r="D1574" s="43"/>
      <c r="E1574" s="43"/>
      <c r="F1574" s="33"/>
      <c r="G1574" s="43"/>
      <c r="H1574" s="56"/>
      <c r="I1574" s="56"/>
      <c r="J1574" s="36"/>
      <c r="K1574" s="39"/>
      <c r="L1574" s="57"/>
      <c r="M1574" s="38"/>
      <c r="N1574" s="38"/>
      <c r="O1574" s="39"/>
      <c r="P1574" s="30"/>
    </row>
    <row r="1575" spans="1:16" x14ac:dyDescent="0.25">
      <c r="A1575" s="55"/>
      <c r="B1575" s="43"/>
      <c r="D1575" s="43"/>
      <c r="E1575" s="43"/>
      <c r="F1575" s="33"/>
      <c r="G1575" s="43"/>
      <c r="H1575" s="56"/>
      <c r="I1575" s="56"/>
      <c r="J1575" s="36"/>
      <c r="K1575" s="39"/>
      <c r="L1575" s="57"/>
      <c r="M1575" s="38"/>
      <c r="N1575" s="38"/>
      <c r="O1575" s="39"/>
      <c r="P1575" s="30"/>
    </row>
    <row r="1576" spans="1:16" x14ac:dyDescent="0.25">
      <c r="A1576" s="55"/>
      <c r="B1576" s="43"/>
      <c r="D1576" s="43"/>
      <c r="E1576" s="43"/>
      <c r="F1576" s="33"/>
      <c r="G1576" s="43"/>
      <c r="H1576" s="56"/>
      <c r="I1576" s="56"/>
      <c r="J1576" s="36"/>
      <c r="K1576" s="39"/>
      <c r="L1576" s="57"/>
      <c r="M1576" s="38"/>
      <c r="N1576" s="38"/>
      <c r="O1576" s="39"/>
      <c r="P1576" s="30"/>
    </row>
    <row r="1577" spans="1:16" x14ac:dyDescent="0.25">
      <c r="A1577" s="55"/>
      <c r="B1577" s="43"/>
      <c r="D1577" s="43"/>
      <c r="E1577" s="43"/>
      <c r="F1577" s="33"/>
      <c r="G1577" s="43"/>
      <c r="H1577" s="56"/>
      <c r="I1577" s="56"/>
      <c r="J1577" s="36"/>
      <c r="K1577" s="39"/>
      <c r="L1577" s="57"/>
      <c r="M1577" s="38"/>
      <c r="N1577" s="38"/>
      <c r="O1577" s="39"/>
      <c r="P1577" s="30"/>
    </row>
    <row r="1578" spans="1:16" x14ac:dyDescent="0.25">
      <c r="A1578" s="55"/>
      <c r="B1578" s="43"/>
      <c r="D1578" s="43"/>
      <c r="E1578" s="43"/>
      <c r="F1578" s="33"/>
      <c r="G1578" s="43"/>
      <c r="H1578" s="56"/>
      <c r="I1578" s="56"/>
      <c r="J1578" s="36"/>
      <c r="K1578" s="39"/>
      <c r="L1578" s="57"/>
      <c r="M1578" s="38"/>
      <c r="N1578" s="38"/>
      <c r="O1578" s="39"/>
      <c r="P1578" s="30"/>
    </row>
    <row r="1579" spans="1:16" x14ac:dyDescent="0.25">
      <c r="A1579" s="55"/>
      <c r="B1579" s="43"/>
      <c r="D1579" s="43"/>
      <c r="E1579" s="43"/>
      <c r="F1579" s="33"/>
      <c r="G1579" s="43"/>
      <c r="H1579" s="56"/>
      <c r="I1579" s="56"/>
      <c r="J1579" s="36"/>
      <c r="K1579" s="39"/>
      <c r="L1579" s="57"/>
      <c r="M1579" s="38"/>
      <c r="N1579" s="38"/>
      <c r="O1579" s="39"/>
      <c r="P1579" s="30"/>
    </row>
    <row r="1580" spans="1:16" x14ac:dyDescent="0.25">
      <c r="A1580" s="55"/>
      <c r="B1580" s="43"/>
      <c r="D1580" s="43"/>
      <c r="E1580" s="43"/>
      <c r="F1580" s="33"/>
      <c r="G1580" s="43"/>
      <c r="H1580" s="56"/>
      <c r="I1580" s="56"/>
      <c r="J1580" s="36"/>
      <c r="K1580" s="39"/>
      <c r="L1580" s="57"/>
      <c r="M1580" s="38"/>
      <c r="N1580" s="38"/>
      <c r="O1580" s="39"/>
      <c r="P1580" s="30"/>
    </row>
    <row r="1581" spans="1:16" x14ac:dyDescent="0.25">
      <c r="A1581" s="55"/>
      <c r="B1581" s="43"/>
      <c r="D1581" s="43"/>
      <c r="E1581" s="43"/>
      <c r="F1581" s="33"/>
      <c r="G1581" s="43"/>
      <c r="H1581" s="56"/>
      <c r="I1581" s="56"/>
      <c r="J1581" s="36"/>
      <c r="K1581" s="39"/>
      <c r="L1581" s="57"/>
      <c r="M1581" s="38"/>
      <c r="N1581" s="38"/>
      <c r="O1581" s="39"/>
      <c r="P1581" s="30"/>
    </row>
    <row r="1582" spans="1:16" x14ac:dyDescent="0.25">
      <c r="A1582" s="55"/>
      <c r="B1582" s="43"/>
      <c r="D1582" s="43"/>
      <c r="E1582" s="43"/>
      <c r="F1582" s="33"/>
      <c r="G1582" s="43"/>
      <c r="H1582" s="56"/>
      <c r="I1582" s="56"/>
      <c r="J1582" s="36"/>
      <c r="K1582" s="39"/>
      <c r="L1582" s="57"/>
      <c r="M1582" s="38"/>
      <c r="N1582" s="38"/>
      <c r="O1582" s="39"/>
      <c r="P1582" s="30"/>
    </row>
    <row r="1583" spans="1:16" x14ac:dyDescent="0.25">
      <c r="A1583" s="55"/>
      <c r="B1583" s="43"/>
      <c r="D1583" s="43"/>
      <c r="E1583" s="43"/>
      <c r="F1583" s="33"/>
      <c r="G1583" s="43"/>
      <c r="H1583" s="56"/>
      <c r="I1583" s="56"/>
      <c r="J1583" s="36"/>
      <c r="K1583" s="39"/>
      <c r="L1583" s="57"/>
      <c r="M1583" s="38"/>
      <c r="N1583" s="38"/>
      <c r="O1583" s="39"/>
      <c r="P1583" s="30"/>
    </row>
    <row r="1584" spans="1:16" x14ac:dyDescent="0.25">
      <c r="A1584" s="55"/>
      <c r="B1584" s="43"/>
      <c r="D1584" s="43"/>
      <c r="E1584" s="43"/>
      <c r="F1584" s="33"/>
      <c r="G1584" s="43"/>
      <c r="H1584" s="56"/>
      <c r="I1584" s="56"/>
      <c r="J1584" s="36"/>
      <c r="K1584" s="39"/>
      <c r="L1584" s="57"/>
      <c r="M1584" s="38"/>
      <c r="N1584" s="38"/>
      <c r="O1584" s="39"/>
      <c r="P1584" s="30"/>
    </row>
    <row r="1585" spans="1:16" x14ac:dyDescent="0.25">
      <c r="A1585" s="55"/>
      <c r="B1585" s="43"/>
      <c r="D1585" s="43"/>
      <c r="E1585" s="43"/>
      <c r="F1585" s="33"/>
      <c r="G1585" s="43"/>
      <c r="H1585" s="56"/>
      <c r="I1585" s="56"/>
      <c r="J1585" s="36"/>
      <c r="K1585" s="39"/>
      <c r="L1585" s="57"/>
      <c r="M1585" s="38"/>
      <c r="N1585" s="38"/>
      <c r="O1585" s="39"/>
      <c r="P1585" s="30"/>
    </row>
    <row r="1586" spans="1:16" x14ac:dyDescent="0.25">
      <c r="A1586" s="55"/>
      <c r="B1586" s="43"/>
      <c r="D1586" s="43"/>
      <c r="E1586" s="43"/>
      <c r="F1586" s="33"/>
      <c r="G1586" s="43"/>
      <c r="H1586" s="56"/>
      <c r="I1586" s="56"/>
      <c r="J1586" s="36"/>
      <c r="K1586" s="39"/>
      <c r="L1586" s="57"/>
      <c r="M1586" s="38"/>
      <c r="N1586" s="38"/>
      <c r="O1586" s="39"/>
      <c r="P1586" s="30"/>
    </row>
    <row r="1587" spans="1:16" x14ac:dyDescent="0.25">
      <c r="A1587" s="55"/>
      <c r="B1587" s="43"/>
      <c r="D1587" s="43"/>
      <c r="E1587" s="43"/>
      <c r="F1587" s="33"/>
      <c r="G1587" s="43"/>
      <c r="H1587" s="56"/>
      <c r="I1587" s="56"/>
      <c r="J1587" s="36"/>
      <c r="K1587" s="39"/>
      <c r="L1587" s="57"/>
      <c r="M1587" s="38"/>
      <c r="N1587" s="38"/>
      <c r="O1587" s="39"/>
      <c r="P1587" s="30"/>
    </row>
    <row r="1588" spans="1:16" x14ac:dyDescent="0.25">
      <c r="A1588" s="55"/>
      <c r="B1588" s="43"/>
      <c r="D1588" s="43"/>
      <c r="E1588" s="43"/>
      <c r="F1588" s="33"/>
      <c r="G1588" s="43"/>
      <c r="H1588" s="56"/>
      <c r="I1588" s="56"/>
      <c r="J1588" s="36"/>
      <c r="K1588" s="39"/>
      <c r="L1588" s="57"/>
      <c r="M1588" s="38"/>
      <c r="N1588" s="38"/>
      <c r="O1588" s="39"/>
      <c r="P1588" s="30"/>
    </row>
    <row r="1589" spans="1:16" x14ac:dyDescent="0.25">
      <c r="A1589" s="55"/>
      <c r="B1589" s="43"/>
      <c r="D1589" s="43"/>
      <c r="E1589" s="43"/>
      <c r="F1589" s="33"/>
      <c r="G1589" s="43"/>
      <c r="H1589" s="56"/>
      <c r="I1589" s="56"/>
      <c r="J1589" s="36"/>
      <c r="K1589" s="39"/>
      <c r="L1589" s="57"/>
      <c r="M1589" s="38"/>
      <c r="N1589" s="38"/>
      <c r="O1589" s="39"/>
      <c r="P1589" s="30"/>
    </row>
    <row r="1590" spans="1:16" x14ac:dyDescent="0.25">
      <c r="A1590" s="55"/>
      <c r="B1590" s="43"/>
      <c r="D1590" s="43"/>
      <c r="E1590" s="43"/>
      <c r="F1590" s="33"/>
      <c r="G1590" s="43"/>
      <c r="H1590" s="56"/>
      <c r="I1590" s="56"/>
      <c r="J1590" s="36"/>
      <c r="K1590" s="39"/>
      <c r="L1590" s="57"/>
      <c r="M1590" s="38"/>
      <c r="N1590" s="38"/>
      <c r="O1590" s="39"/>
      <c r="P1590" s="30"/>
    </row>
    <row r="1591" spans="1:16" x14ac:dyDescent="0.25">
      <c r="A1591" s="55"/>
      <c r="B1591" s="43"/>
      <c r="D1591" s="43"/>
      <c r="E1591" s="43"/>
      <c r="F1591" s="33"/>
      <c r="G1591" s="43"/>
      <c r="H1591" s="56"/>
      <c r="I1591" s="56"/>
      <c r="J1591" s="36"/>
      <c r="K1591" s="39"/>
      <c r="L1591" s="57"/>
      <c r="M1591" s="38"/>
      <c r="N1591" s="38"/>
      <c r="O1591" s="39"/>
      <c r="P1591" s="30"/>
    </row>
    <row r="1592" spans="1:16" x14ac:dyDescent="0.25">
      <c r="A1592" s="55"/>
      <c r="B1592" s="43"/>
      <c r="D1592" s="43"/>
      <c r="E1592" s="43"/>
      <c r="F1592" s="33"/>
      <c r="G1592" s="43"/>
      <c r="H1592" s="56"/>
      <c r="I1592" s="56"/>
      <c r="J1592" s="36"/>
      <c r="K1592" s="39"/>
      <c r="L1592" s="57"/>
      <c r="M1592" s="38"/>
      <c r="N1592" s="38"/>
      <c r="O1592" s="39"/>
      <c r="P1592" s="30"/>
    </row>
    <row r="1593" spans="1:16" x14ac:dyDescent="0.25">
      <c r="A1593" s="55"/>
      <c r="B1593" s="43"/>
      <c r="D1593" s="43"/>
      <c r="E1593" s="43"/>
      <c r="F1593" s="33"/>
      <c r="G1593" s="43"/>
      <c r="H1593" s="56"/>
      <c r="I1593" s="56"/>
      <c r="J1593" s="36"/>
      <c r="K1593" s="39"/>
      <c r="L1593" s="57"/>
      <c r="M1593" s="38"/>
      <c r="N1593" s="38"/>
      <c r="O1593" s="39"/>
      <c r="P1593" s="30"/>
    </row>
    <row r="1594" spans="1:16" x14ac:dyDescent="0.25">
      <c r="A1594" s="55"/>
      <c r="B1594" s="43"/>
      <c r="D1594" s="43"/>
      <c r="E1594" s="43"/>
      <c r="F1594" s="33"/>
      <c r="G1594" s="43"/>
      <c r="H1594" s="56"/>
      <c r="I1594" s="56"/>
      <c r="J1594" s="36"/>
      <c r="K1594" s="39"/>
      <c r="L1594" s="57"/>
      <c r="M1594" s="38"/>
      <c r="N1594" s="38"/>
      <c r="O1594" s="39"/>
      <c r="P1594" s="30"/>
    </row>
    <row r="1595" spans="1:16" x14ac:dyDescent="0.25">
      <c r="A1595" s="55"/>
      <c r="B1595" s="43"/>
      <c r="D1595" s="43"/>
      <c r="E1595" s="43"/>
      <c r="F1595" s="33"/>
      <c r="G1595" s="43"/>
      <c r="H1595" s="56"/>
      <c r="I1595" s="56"/>
      <c r="J1595" s="36"/>
      <c r="K1595" s="39"/>
      <c r="L1595" s="57"/>
      <c r="M1595" s="38"/>
      <c r="N1595" s="38"/>
      <c r="O1595" s="39"/>
      <c r="P1595" s="30"/>
    </row>
    <row r="1596" spans="1:16" x14ac:dyDescent="0.25">
      <c r="A1596" s="55"/>
      <c r="B1596" s="43"/>
      <c r="D1596" s="43"/>
      <c r="E1596" s="43"/>
      <c r="F1596" s="33"/>
      <c r="G1596" s="43"/>
      <c r="H1596" s="56"/>
      <c r="I1596" s="56"/>
      <c r="J1596" s="36"/>
      <c r="K1596" s="39"/>
      <c r="L1596" s="57"/>
      <c r="M1596" s="38"/>
      <c r="N1596" s="38"/>
      <c r="O1596" s="39"/>
      <c r="P1596" s="30"/>
    </row>
    <row r="1597" spans="1:16" x14ac:dyDescent="0.25">
      <c r="A1597" s="55"/>
      <c r="B1597" s="43"/>
      <c r="D1597" s="43"/>
      <c r="E1597" s="43"/>
      <c r="F1597" s="33"/>
      <c r="G1597" s="43"/>
      <c r="H1597" s="56"/>
      <c r="I1597" s="56"/>
      <c r="J1597" s="36"/>
      <c r="K1597" s="39"/>
      <c r="L1597" s="57"/>
      <c r="M1597" s="38"/>
      <c r="N1597" s="38"/>
      <c r="O1597" s="39"/>
      <c r="P1597" s="30"/>
    </row>
    <row r="1598" spans="1:16" x14ac:dyDescent="0.25">
      <c r="A1598" s="55"/>
      <c r="B1598" s="43"/>
      <c r="D1598" s="43"/>
      <c r="E1598" s="43"/>
      <c r="F1598" s="33"/>
      <c r="G1598" s="43"/>
      <c r="H1598" s="56"/>
      <c r="I1598" s="56"/>
      <c r="J1598" s="36"/>
      <c r="K1598" s="39"/>
      <c r="L1598" s="57"/>
      <c r="M1598" s="38"/>
      <c r="N1598" s="38"/>
      <c r="O1598" s="39"/>
      <c r="P1598" s="30"/>
    </row>
    <row r="1599" spans="1:16" x14ac:dyDescent="0.25">
      <c r="A1599" s="55"/>
      <c r="B1599" s="43"/>
      <c r="D1599" s="43"/>
      <c r="E1599" s="43"/>
      <c r="F1599" s="33"/>
      <c r="G1599" s="43"/>
      <c r="H1599" s="56"/>
      <c r="I1599" s="56"/>
      <c r="J1599" s="36"/>
      <c r="K1599" s="39"/>
      <c r="L1599" s="57"/>
      <c r="M1599" s="38"/>
      <c r="N1599" s="38"/>
      <c r="O1599" s="39"/>
      <c r="P1599" s="30"/>
    </row>
    <row r="1600" spans="1:16" x14ac:dyDescent="0.25">
      <c r="A1600" s="55"/>
      <c r="B1600" s="43"/>
      <c r="D1600" s="43"/>
      <c r="E1600" s="43"/>
      <c r="F1600" s="33"/>
      <c r="G1600" s="43"/>
      <c r="H1600" s="56"/>
      <c r="I1600" s="56"/>
      <c r="J1600" s="36"/>
      <c r="K1600" s="39"/>
      <c r="L1600" s="57"/>
      <c r="M1600" s="38"/>
      <c r="N1600" s="38"/>
      <c r="O1600" s="39"/>
      <c r="P1600" s="30"/>
    </row>
    <row r="1601" spans="1:16" x14ac:dyDescent="0.25">
      <c r="A1601" s="55"/>
      <c r="B1601" s="43"/>
      <c r="D1601" s="43"/>
      <c r="E1601" s="43"/>
      <c r="F1601" s="33"/>
      <c r="G1601" s="43"/>
      <c r="H1601" s="56"/>
      <c r="I1601" s="56"/>
      <c r="J1601" s="36"/>
      <c r="K1601" s="39"/>
      <c r="L1601" s="57"/>
      <c r="M1601" s="38"/>
      <c r="N1601" s="38"/>
      <c r="O1601" s="39"/>
      <c r="P1601" s="30"/>
    </row>
    <row r="1602" spans="1:16" x14ac:dyDescent="0.25">
      <c r="A1602" s="55"/>
      <c r="B1602" s="43"/>
      <c r="D1602" s="43"/>
      <c r="E1602" s="43"/>
      <c r="F1602" s="33"/>
      <c r="G1602" s="43"/>
      <c r="H1602" s="56"/>
      <c r="I1602" s="56"/>
      <c r="J1602" s="36"/>
      <c r="K1602" s="39"/>
      <c r="L1602" s="57"/>
      <c r="M1602" s="38"/>
      <c r="N1602" s="38"/>
      <c r="O1602" s="39"/>
      <c r="P1602" s="30"/>
    </row>
    <row r="1603" spans="1:16" x14ac:dyDescent="0.25">
      <c r="A1603" s="55"/>
      <c r="B1603" s="43"/>
      <c r="D1603" s="43"/>
      <c r="E1603" s="43"/>
      <c r="F1603" s="33"/>
      <c r="G1603" s="43"/>
      <c r="H1603" s="56"/>
      <c r="I1603" s="56"/>
      <c r="J1603" s="36"/>
      <c r="K1603" s="39"/>
      <c r="L1603" s="57"/>
      <c r="M1603" s="38"/>
      <c r="N1603" s="38"/>
      <c r="O1603" s="39"/>
      <c r="P1603" s="30"/>
    </row>
    <row r="1604" spans="1:16" x14ac:dyDescent="0.25">
      <c r="A1604" s="55"/>
      <c r="B1604" s="43"/>
      <c r="D1604" s="43"/>
      <c r="E1604" s="43"/>
      <c r="F1604" s="33"/>
      <c r="G1604" s="43"/>
      <c r="H1604" s="56"/>
      <c r="I1604" s="56"/>
      <c r="J1604" s="36"/>
      <c r="K1604" s="39"/>
      <c r="L1604" s="57"/>
      <c r="M1604" s="38"/>
      <c r="N1604" s="38"/>
      <c r="O1604" s="39"/>
      <c r="P1604" s="30"/>
    </row>
    <row r="1605" spans="1:16" x14ac:dyDescent="0.25">
      <c r="A1605" s="55"/>
      <c r="B1605" s="43"/>
      <c r="D1605" s="43"/>
      <c r="E1605" s="43"/>
      <c r="F1605" s="33"/>
      <c r="G1605" s="43"/>
      <c r="H1605" s="56"/>
      <c r="I1605" s="56"/>
      <c r="J1605" s="36"/>
      <c r="K1605" s="39"/>
      <c r="L1605" s="57"/>
      <c r="M1605" s="38"/>
      <c r="N1605" s="38"/>
      <c r="O1605" s="39"/>
      <c r="P1605" s="30"/>
    </row>
    <row r="1606" spans="1:16" x14ac:dyDescent="0.25">
      <c r="A1606" s="55"/>
      <c r="B1606" s="43"/>
      <c r="D1606" s="43"/>
      <c r="E1606" s="43"/>
      <c r="F1606" s="33"/>
      <c r="G1606" s="43"/>
      <c r="H1606" s="56"/>
      <c r="I1606" s="56"/>
      <c r="J1606" s="36"/>
      <c r="K1606" s="39"/>
      <c r="L1606" s="57"/>
      <c r="M1606" s="38"/>
      <c r="N1606" s="38"/>
      <c r="O1606" s="39"/>
      <c r="P1606" s="30"/>
    </row>
    <row r="1607" spans="1:16" x14ac:dyDescent="0.25">
      <c r="A1607" s="55"/>
      <c r="B1607" s="43"/>
      <c r="D1607" s="43"/>
      <c r="E1607" s="43"/>
      <c r="F1607" s="33"/>
      <c r="G1607" s="43"/>
      <c r="H1607" s="56"/>
      <c r="I1607" s="56"/>
      <c r="J1607" s="36"/>
      <c r="K1607" s="39"/>
      <c r="L1607" s="57"/>
      <c r="M1607" s="38"/>
      <c r="N1607" s="38"/>
      <c r="O1607" s="39"/>
      <c r="P1607" s="30"/>
    </row>
    <row r="1608" spans="1:16" x14ac:dyDescent="0.25">
      <c r="A1608" s="55"/>
      <c r="B1608" s="43"/>
      <c r="D1608" s="43"/>
      <c r="E1608" s="43"/>
      <c r="F1608" s="33"/>
      <c r="G1608" s="43"/>
      <c r="H1608" s="56"/>
      <c r="I1608" s="56"/>
      <c r="J1608" s="36"/>
      <c r="K1608" s="39"/>
      <c r="L1608" s="57"/>
      <c r="M1608" s="38"/>
      <c r="N1608" s="38"/>
      <c r="O1608" s="39"/>
      <c r="P1608" s="30"/>
    </row>
    <row r="1609" spans="1:16" x14ac:dyDescent="0.25">
      <c r="A1609" s="55"/>
      <c r="B1609" s="43"/>
      <c r="D1609" s="43"/>
      <c r="E1609" s="43"/>
      <c r="F1609" s="33"/>
      <c r="G1609" s="43"/>
      <c r="H1609" s="56"/>
      <c r="I1609" s="56"/>
      <c r="J1609" s="36"/>
      <c r="K1609" s="39"/>
      <c r="L1609" s="57"/>
      <c r="M1609" s="38"/>
      <c r="N1609" s="38"/>
      <c r="O1609" s="39"/>
      <c r="P1609" s="30"/>
    </row>
    <row r="1610" spans="1:16" x14ac:dyDescent="0.25">
      <c r="A1610" s="55"/>
      <c r="B1610" s="43"/>
      <c r="D1610" s="43"/>
      <c r="E1610" s="43"/>
      <c r="F1610" s="33"/>
      <c r="G1610" s="43"/>
      <c r="H1610" s="56"/>
      <c r="I1610" s="56"/>
      <c r="J1610" s="36"/>
      <c r="K1610" s="39"/>
      <c r="L1610" s="57"/>
      <c r="M1610" s="38"/>
      <c r="N1610" s="38"/>
      <c r="O1610" s="39"/>
      <c r="P1610" s="30"/>
    </row>
    <row r="1611" spans="1:16" x14ac:dyDescent="0.25">
      <c r="A1611" s="55"/>
      <c r="B1611" s="43"/>
      <c r="D1611" s="43"/>
      <c r="E1611" s="43"/>
      <c r="F1611" s="33"/>
      <c r="G1611" s="43"/>
      <c r="H1611" s="56"/>
      <c r="I1611" s="56"/>
      <c r="J1611" s="36"/>
      <c r="K1611" s="39"/>
      <c r="L1611" s="57"/>
      <c r="M1611" s="38"/>
      <c r="N1611" s="38"/>
      <c r="O1611" s="39"/>
      <c r="P1611" s="30"/>
    </row>
    <row r="1612" spans="1:16" x14ac:dyDescent="0.25">
      <c r="A1612" s="55"/>
      <c r="B1612" s="43"/>
      <c r="D1612" s="43"/>
      <c r="E1612" s="43"/>
      <c r="F1612" s="33"/>
      <c r="G1612" s="43"/>
      <c r="H1612" s="56"/>
      <c r="I1612" s="56"/>
      <c r="J1612" s="36"/>
      <c r="K1612" s="39"/>
      <c r="L1612" s="57"/>
      <c r="M1612" s="38"/>
      <c r="N1612" s="38"/>
      <c r="O1612" s="39"/>
      <c r="P1612" s="30"/>
    </row>
    <row r="1613" spans="1:16" x14ac:dyDescent="0.25">
      <c r="A1613" s="55"/>
      <c r="B1613" s="43"/>
      <c r="D1613" s="43"/>
      <c r="E1613" s="43"/>
      <c r="F1613" s="33"/>
      <c r="G1613" s="43"/>
      <c r="H1613" s="56"/>
      <c r="I1613" s="56"/>
      <c r="J1613" s="36"/>
      <c r="K1613" s="39"/>
      <c r="L1613" s="57"/>
      <c r="M1613" s="38"/>
      <c r="N1613" s="38"/>
      <c r="O1613" s="39"/>
      <c r="P1613" s="30"/>
    </row>
    <row r="1614" spans="1:16" x14ac:dyDescent="0.25">
      <c r="A1614" s="55"/>
      <c r="B1614" s="43"/>
      <c r="D1614" s="43"/>
      <c r="E1614" s="43"/>
      <c r="F1614" s="33"/>
      <c r="G1614" s="43"/>
      <c r="H1614" s="56"/>
      <c r="I1614" s="56"/>
      <c r="J1614" s="36"/>
      <c r="K1614" s="39"/>
      <c r="L1614" s="57"/>
      <c r="M1614" s="38"/>
      <c r="N1614" s="38"/>
      <c r="O1614" s="39"/>
      <c r="P1614" s="30"/>
    </row>
    <row r="1615" spans="1:16" x14ac:dyDescent="0.25">
      <c r="A1615" s="55"/>
      <c r="B1615" s="43"/>
      <c r="D1615" s="43"/>
      <c r="E1615" s="43"/>
      <c r="F1615" s="33"/>
      <c r="G1615" s="43"/>
      <c r="H1615" s="56"/>
      <c r="I1615" s="56"/>
      <c r="J1615" s="36"/>
      <c r="K1615" s="39"/>
      <c r="L1615" s="57"/>
      <c r="M1615" s="38"/>
      <c r="N1615" s="38"/>
      <c r="O1615" s="39"/>
      <c r="P1615" s="30"/>
    </row>
    <row r="1616" spans="1:16" x14ac:dyDescent="0.25">
      <c r="A1616" s="55"/>
      <c r="B1616" s="43"/>
      <c r="D1616" s="43"/>
      <c r="E1616" s="43"/>
      <c r="F1616" s="33"/>
      <c r="G1616" s="43"/>
      <c r="H1616" s="56"/>
      <c r="I1616" s="56"/>
      <c r="J1616" s="36"/>
      <c r="K1616" s="39"/>
      <c r="L1616" s="57"/>
      <c r="M1616" s="38"/>
      <c r="N1616" s="38"/>
      <c r="O1616" s="39"/>
      <c r="P1616" s="30"/>
    </row>
    <row r="1617" spans="1:16" x14ac:dyDescent="0.25">
      <c r="A1617" s="55"/>
      <c r="B1617" s="43"/>
      <c r="D1617" s="43"/>
      <c r="E1617" s="43"/>
      <c r="F1617" s="33"/>
      <c r="G1617" s="43"/>
      <c r="H1617" s="56"/>
      <c r="I1617" s="56"/>
      <c r="J1617" s="36"/>
      <c r="K1617" s="39"/>
      <c r="L1617" s="57"/>
      <c r="M1617" s="38"/>
      <c r="N1617" s="38"/>
      <c r="O1617" s="39"/>
      <c r="P1617" s="30"/>
    </row>
    <row r="1618" spans="1:16" x14ac:dyDescent="0.25">
      <c r="A1618" s="55"/>
      <c r="B1618" s="43"/>
      <c r="D1618" s="43"/>
      <c r="E1618" s="43"/>
      <c r="F1618" s="33"/>
      <c r="G1618" s="43"/>
      <c r="H1618" s="56"/>
      <c r="I1618" s="56"/>
      <c r="J1618" s="36"/>
      <c r="K1618" s="39"/>
      <c r="L1618" s="57"/>
      <c r="M1618" s="38"/>
      <c r="N1618" s="38"/>
      <c r="O1618" s="39"/>
      <c r="P1618" s="30"/>
    </row>
    <row r="1619" spans="1:16" x14ac:dyDescent="0.25">
      <c r="A1619" s="55"/>
      <c r="B1619" s="43"/>
      <c r="D1619" s="43"/>
      <c r="E1619" s="43"/>
      <c r="F1619" s="33"/>
      <c r="G1619" s="43"/>
      <c r="H1619" s="56"/>
      <c r="I1619" s="56"/>
      <c r="J1619" s="36"/>
      <c r="K1619" s="39"/>
      <c r="L1619" s="57"/>
      <c r="M1619" s="38"/>
      <c r="N1619" s="38"/>
      <c r="O1619" s="39"/>
      <c r="P1619" s="30"/>
    </row>
    <row r="1620" spans="1:16" x14ac:dyDescent="0.25">
      <c r="A1620" s="55"/>
      <c r="B1620" s="43"/>
      <c r="D1620" s="43"/>
      <c r="E1620" s="43"/>
      <c r="F1620" s="33"/>
      <c r="G1620" s="43"/>
      <c r="H1620" s="56"/>
      <c r="I1620" s="56"/>
      <c r="J1620" s="36"/>
      <c r="K1620" s="39"/>
      <c r="L1620" s="57"/>
      <c r="M1620" s="38"/>
      <c r="N1620" s="38"/>
      <c r="O1620" s="39"/>
      <c r="P1620" s="30"/>
    </row>
    <row r="1621" spans="1:16" x14ac:dyDescent="0.25">
      <c r="A1621" s="55"/>
      <c r="B1621" s="43"/>
      <c r="D1621" s="43"/>
      <c r="E1621" s="43"/>
      <c r="F1621" s="33"/>
      <c r="G1621" s="43"/>
      <c r="H1621" s="56"/>
      <c r="I1621" s="56"/>
      <c r="J1621" s="36"/>
      <c r="K1621" s="39"/>
      <c r="L1621" s="57"/>
      <c r="M1621" s="38"/>
      <c r="N1621" s="38"/>
      <c r="O1621" s="39"/>
      <c r="P1621" s="30"/>
    </row>
    <row r="1622" spans="1:16" x14ac:dyDescent="0.25">
      <c r="A1622" s="55"/>
      <c r="B1622" s="43"/>
      <c r="D1622" s="43"/>
      <c r="E1622" s="43"/>
      <c r="F1622" s="33"/>
      <c r="G1622" s="43"/>
      <c r="H1622" s="56"/>
      <c r="I1622" s="56"/>
      <c r="J1622" s="36"/>
      <c r="K1622" s="39"/>
      <c r="L1622" s="57"/>
      <c r="M1622" s="38"/>
      <c r="N1622" s="38"/>
      <c r="O1622" s="39"/>
      <c r="P1622" s="30"/>
    </row>
    <row r="1623" spans="1:16" x14ac:dyDescent="0.25">
      <c r="A1623" s="55"/>
      <c r="B1623" s="43"/>
      <c r="D1623" s="43"/>
      <c r="E1623" s="43"/>
      <c r="F1623" s="33"/>
      <c r="G1623" s="43"/>
      <c r="H1623" s="56"/>
      <c r="I1623" s="56"/>
      <c r="J1623" s="36"/>
      <c r="K1623" s="39"/>
      <c r="L1623" s="57"/>
      <c r="M1623" s="38"/>
      <c r="N1623" s="38"/>
      <c r="O1623" s="39"/>
      <c r="P1623" s="30"/>
    </row>
    <row r="1624" spans="1:16" x14ac:dyDescent="0.25">
      <c r="A1624" s="55"/>
      <c r="B1624" s="43"/>
      <c r="D1624" s="43"/>
      <c r="E1624" s="43"/>
      <c r="F1624" s="33"/>
      <c r="G1624" s="43"/>
      <c r="H1624" s="56"/>
      <c r="I1624" s="56"/>
      <c r="J1624" s="36"/>
      <c r="K1624" s="39"/>
      <c r="L1624" s="57"/>
      <c r="M1624" s="38"/>
      <c r="N1624" s="38"/>
      <c r="O1624" s="39"/>
      <c r="P1624" s="30"/>
    </row>
    <row r="1625" spans="1:16" x14ac:dyDescent="0.25">
      <c r="A1625" s="55"/>
      <c r="B1625" s="43"/>
      <c r="D1625" s="43"/>
      <c r="E1625" s="43"/>
      <c r="F1625" s="33"/>
      <c r="G1625" s="43"/>
      <c r="H1625" s="56"/>
      <c r="I1625" s="56"/>
      <c r="J1625" s="36"/>
      <c r="K1625" s="39"/>
      <c r="L1625" s="57"/>
      <c r="M1625" s="38"/>
      <c r="N1625" s="38"/>
      <c r="O1625" s="39"/>
      <c r="P1625" s="30"/>
    </row>
    <row r="1626" spans="1:16" x14ac:dyDescent="0.25">
      <c r="A1626" s="55"/>
      <c r="B1626" s="43"/>
      <c r="D1626" s="43"/>
      <c r="E1626" s="43"/>
      <c r="F1626" s="33"/>
      <c r="G1626" s="43"/>
      <c r="H1626" s="56"/>
      <c r="I1626" s="56"/>
      <c r="J1626" s="36"/>
      <c r="K1626" s="39"/>
      <c r="L1626" s="57"/>
      <c r="M1626" s="38"/>
      <c r="N1626" s="38"/>
      <c r="O1626" s="39"/>
      <c r="P1626" s="30"/>
    </row>
    <row r="1627" spans="1:16" x14ac:dyDescent="0.25">
      <c r="A1627" s="55"/>
      <c r="B1627" s="43"/>
      <c r="D1627" s="43"/>
      <c r="E1627" s="43"/>
      <c r="F1627" s="33"/>
      <c r="G1627" s="43"/>
      <c r="H1627" s="56"/>
      <c r="I1627" s="56"/>
      <c r="J1627" s="36"/>
      <c r="K1627" s="39"/>
      <c r="L1627" s="57"/>
      <c r="M1627" s="38"/>
      <c r="N1627" s="38"/>
      <c r="O1627" s="39"/>
      <c r="P1627" s="30"/>
    </row>
    <row r="1628" spans="1:16" x14ac:dyDescent="0.25">
      <c r="A1628" s="55"/>
      <c r="B1628" s="43"/>
      <c r="D1628" s="43"/>
      <c r="E1628" s="43"/>
      <c r="F1628" s="33"/>
      <c r="G1628" s="43"/>
      <c r="H1628" s="56"/>
      <c r="I1628" s="56"/>
      <c r="J1628" s="36"/>
      <c r="K1628" s="39"/>
      <c r="L1628" s="57"/>
      <c r="M1628" s="38"/>
      <c r="N1628" s="38"/>
      <c r="O1628" s="39"/>
      <c r="P1628" s="30"/>
    </row>
    <row r="1629" spans="1:16" x14ac:dyDescent="0.25">
      <c r="A1629" s="55"/>
      <c r="B1629" s="43"/>
      <c r="D1629" s="43"/>
      <c r="E1629" s="43"/>
      <c r="F1629" s="33"/>
      <c r="G1629" s="43"/>
      <c r="H1629" s="56"/>
      <c r="I1629" s="56"/>
      <c r="J1629" s="36"/>
      <c r="K1629" s="39"/>
      <c r="L1629" s="57"/>
      <c r="M1629" s="38"/>
      <c r="N1629" s="38"/>
      <c r="O1629" s="39"/>
      <c r="P1629" s="30"/>
    </row>
    <row r="1630" spans="1:16" x14ac:dyDescent="0.25">
      <c r="A1630" s="55"/>
      <c r="B1630" s="43"/>
      <c r="D1630" s="43"/>
      <c r="E1630" s="43"/>
      <c r="F1630" s="33"/>
      <c r="G1630" s="43"/>
      <c r="H1630" s="56"/>
      <c r="I1630" s="56"/>
      <c r="J1630" s="36"/>
      <c r="K1630" s="39"/>
      <c r="L1630" s="57"/>
      <c r="M1630" s="38"/>
      <c r="N1630" s="38"/>
      <c r="O1630" s="39"/>
      <c r="P1630" s="30"/>
    </row>
    <row r="1631" spans="1:16" x14ac:dyDescent="0.25">
      <c r="A1631" s="55"/>
      <c r="B1631" s="43"/>
      <c r="D1631" s="43"/>
      <c r="E1631" s="43"/>
      <c r="F1631" s="33"/>
      <c r="G1631" s="43"/>
      <c r="H1631" s="56"/>
      <c r="I1631" s="56"/>
      <c r="J1631" s="36"/>
      <c r="K1631" s="39"/>
      <c r="L1631" s="57"/>
      <c r="M1631" s="38"/>
      <c r="N1631" s="38"/>
      <c r="O1631" s="39"/>
      <c r="P1631" s="30"/>
    </row>
    <row r="1632" spans="1:16" x14ac:dyDescent="0.25">
      <c r="A1632" s="55"/>
      <c r="B1632" s="43"/>
      <c r="D1632" s="43"/>
      <c r="E1632" s="43"/>
      <c r="F1632" s="33"/>
      <c r="G1632" s="43"/>
      <c r="H1632" s="56"/>
      <c r="I1632" s="56"/>
      <c r="J1632" s="36"/>
      <c r="K1632" s="39"/>
      <c r="L1632" s="57"/>
      <c r="M1632" s="38"/>
      <c r="N1632" s="38"/>
      <c r="O1632" s="39"/>
      <c r="P1632" s="30"/>
    </row>
    <row r="1633" spans="1:16" x14ac:dyDescent="0.25">
      <c r="A1633" s="55"/>
      <c r="B1633" s="43"/>
      <c r="D1633" s="43"/>
      <c r="E1633" s="43"/>
      <c r="F1633" s="33"/>
      <c r="G1633" s="43"/>
      <c r="H1633" s="56"/>
      <c r="I1633" s="56"/>
      <c r="J1633" s="36"/>
      <c r="K1633" s="39"/>
      <c r="L1633" s="57"/>
      <c r="M1633" s="38"/>
      <c r="N1633" s="38"/>
      <c r="O1633" s="39"/>
      <c r="P1633" s="30"/>
    </row>
    <row r="1634" spans="1:16" x14ac:dyDescent="0.25">
      <c r="A1634" s="55"/>
      <c r="B1634" s="43"/>
      <c r="D1634" s="43"/>
      <c r="E1634" s="43"/>
      <c r="F1634" s="33"/>
      <c r="G1634" s="43"/>
      <c r="H1634" s="56"/>
      <c r="I1634" s="56"/>
      <c r="J1634" s="36"/>
      <c r="K1634" s="39"/>
      <c r="L1634" s="57"/>
      <c r="M1634" s="38"/>
      <c r="N1634" s="38"/>
      <c r="O1634" s="39"/>
      <c r="P1634" s="30"/>
    </row>
    <row r="1635" spans="1:16" x14ac:dyDescent="0.25">
      <c r="A1635" s="55"/>
      <c r="B1635" s="43"/>
      <c r="D1635" s="43"/>
      <c r="E1635" s="43"/>
      <c r="F1635" s="33"/>
      <c r="G1635" s="43"/>
      <c r="H1635" s="56"/>
      <c r="I1635" s="56"/>
      <c r="J1635" s="36"/>
      <c r="K1635" s="39"/>
      <c r="L1635" s="57"/>
      <c r="M1635" s="38"/>
      <c r="N1635" s="38"/>
      <c r="O1635" s="39"/>
      <c r="P1635" s="30"/>
    </row>
    <row r="1636" spans="1:16" x14ac:dyDescent="0.25">
      <c r="A1636" s="55"/>
      <c r="B1636" s="43"/>
      <c r="D1636" s="43"/>
      <c r="E1636" s="43"/>
      <c r="F1636" s="33"/>
      <c r="G1636" s="43"/>
      <c r="H1636" s="56"/>
      <c r="I1636" s="56"/>
      <c r="J1636" s="36"/>
      <c r="K1636" s="39"/>
      <c r="L1636" s="57"/>
      <c r="M1636" s="38"/>
      <c r="N1636" s="38"/>
      <c r="O1636" s="39"/>
      <c r="P1636" s="30"/>
    </row>
    <row r="1637" spans="1:16" x14ac:dyDescent="0.25">
      <c r="A1637" s="55"/>
      <c r="B1637" s="43"/>
      <c r="D1637" s="43"/>
      <c r="E1637" s="43"/>
      <c r="F1637" s="33"/>
      <c r="G1637" s="43"/>
      <c r="H1637" s="56"/>
      <c r="I1637" s="56"/>
      <c r="J1637" s="36"/>
      <c r="K1637" s="39"/>
      <c r="L1637" s="57"/>
      <c r="M1637" s="38"/>
      <c r="N1637" s="38"/>
      <c r="O1637" s="39"/>
      <c r="P1637" s="30"/>
    </row>
    <row r="1638" spans="1:16" x14ac:dyDescent="0.25">
      <c r="A1638" s="55"/>
      <c r="B1638" s="43"/>
      <c r="D1638" s="43"/>
      <c r="E1638" s="43"/>
      <c r="F1638" s="33"/>
      <c r="G1638" s="43"/>
      <c r="H1638" s="56"/>
      <c r="I1638" s="56"/>
      <c r="J1638" s="36"/>
      <c r="K1638" s="39"/>
      <c r="L1638" s="57"/>
      <c r="M1638" s="38"/>
      <c r="N1638" s="38"/>
      <c r="O1638" s="39"/>
      <c r="P1638" s="30"/>
    </row>
    <row r="1639" spans="1:16" x14ac:dyDescent="0.25">
      <c r="A1639" s="55"/>
      <c r="B1639" s="43"/>
      <c r="D1639" s="43"/>
      <c r="E1639" s="43"/>
      <c r="F1639" s="33"/>
      <c r="G1639" s="43"/>
      <c r="H1639" s="56"/>
      <c r="I1639" s="56"/>
      <c r="J1639" s="36"/>
      <c r="K1639" s="39"/>
      <c r="L1639" s="57"/>
      <c r="M1639" s="38"/>
      <c r="N1639" s="38"/>
      <c r="O1639" s="39"/>
      <c r="P1639" s="30"/>
    </row>
    <row r="1640" spans="1:16" x14ac:dyDescent="0.25">
      <c r="A1640" s="55"/>
      <c r="B1640" s="43"/>
      <c r="D1640" s="43"/>
      <c r="E1640" s="43"/>
      <c r="F1640" s="33"/>
      <c r="G1640" s="43"/>
      <c r="H1640" s="56"/>
      <c r="I1640" s="56"/>
      <c r="J1640" s="36"/>
      <c r="K1640" s="39"/>
      <c r="L1640" s="57"/>
      <c r="M1640" s="38"/>
      <c r="N1640" s="38"/>
      <c r="O1640" s="39"/>
      <c r="P1640" s="30"/>
    </row>
    <row r="1641" spans="1:16" x14ac:dyDescent="0.25">
      <c r="A1641" s="55"/>
      <c r="B1641" s="43"/>
      <c r="D1641" s="43"/>
      <c r="E1641" s="43"/>
      <c r="F1641" s="33"/>
      <c r="G1641" s="43"/>
      <c r="H1641" s="56"/>
      <c r="I1641" s="56"/>
      <c r="J1641" s="36"/>
      <c r="K1641" s="39"/>
      <c r="L1641" s="57"/>
      <c r="M1641" s="38"/>
      <c r="N1641" s="38"/>
      <c r="O1641" s="39"/>
      <c r="P1641" s="30"/>
    </row>
    <row r="1642" spans="1:16" x14ac:dyDescent="0.25">
      <c r="A1642" s="55"/>
      <c r="B1642" s="43"/>
      <c r="D1642" s="43"/>
      <c r="E1642" s="43"/>
      <c r="F1642" s="33"/>
      <c r="G1642" s="43"/>
      <c r="H1642" s="56"/>
      <c r="I1642" s="56"/>
      <c r="J1642" s="36"/>
      <c r="K1642" s="39"/>
      <c r="L1642" s="57"/>
      <c r="M1642" s="38"/>
      <c r="N1642" s="38"/>
      <c r="O1642" s="39"/>
      <c r="P1642" s="30"/>
    </row>
    <row r="1643" spans="1:16" x14ac:dyDescent="0.25">
      <c r="A1643" s="55"/>
      <c r="B1643" s="43"/>
      <c r="D1643" s="43"/>
      <c r="E1643" s="43"/>
      <c r="F1643" s="33"/>
      <c r="G1643" s="43"/>
      <c r="H1643" s="56"/>
      <c r="I1643" s="56"/>
      <c r="J1643" s="36"/>
      <c r="K1643" s="39"/>
      <c r="L1643" s="57"/>
      <c r="M1643" s="38"/>
      <c r="N1643" s="38"/>
      <c r="O1643" s="39"/>
      <c r="P1643" s="30"/>
    </row>
    <row r="1644" spans="1:16" x14ac:dyDescent="0.25">
      <c r="A1644" s="55"/>
      <c r="B1644" s="43"/>
      <c r="D1644" s="43"/>
      <c r="E1644" s="43"/>
      <c r="F1644" s="33"/>
      <c r="G1644" s="43"/>
      <c r="H1644" s="56"/>
      <c r="I1644" s="56"/>
      <c r="J1644" s="36"/>
      <c r="K1644" s="39"/>
      <c r="L1644" s="57"/>
      <c r="M1644" s="38"/>
      <c r="N1644" s="38"/>
      <c r="O1644" s="39"/>
      <c r="P1644" s="30"/>
    </row>
    <row r="1645" spans="1:16" x14ac:dyDescent="0.25">
      <c r="A1645" s="55"/>
      <c r="B1645" s="43"/>
      <c r="D1645" s="43"/>
      <c r="E1645" s="43"/>
      <c r="F1645" s="33"/>
      <c r="G1645" s="43"/>
      <c r="H1645" s="56"/>
      <c r="I1645" s="56"/>
      <c r="J1645" s="36"/>
      <c r="K1645" s="39"/>
      <c r="L1645" s="57"/>
      <c r="M1645" s="38"/>
      <c r="N1645" s="38"/>
      <c r="O1645" s="39"/>
      <c r="P1645" s="30"/>
    </row>
    <row r="1646" spans="1:16" x14ac:dyDescent="0.25">
      <c r="A1646" s="55"/>
      <c r="B1646" s="43"/>
      <c r="D1646" s="43"/>
      <c r="E1646" s="43"/>
      <c r="F1646" s="33"/>
      <c r="G1646" s="43"/>
      <c r="H1646" s="56"/>
      <c r="I1646" s="56"/>
      <c r="J1646" s="36"/>
      <c r="K1646" s="39"/>
      <c r="L1646" s="57"/>
      <c r="M1646" s="38"/>
      <c r="N1646" s="38"/>
      <c r="O1646" s="39"/>
      <c r="P1646" s="30"/>
    </row>
    <row r="1647" spans="1:16" x14ac:dyDescent="0.25">
      <c r="A1647" s="55"/>
      <c r="B1647" s="43"/>
      <c r="D1647" s="43"/>
      <c r="E1647" s="43"/>
      <c r="F1647" s="33"/>
      <c r="G1647" s="43"/>
      <c r="H1647" s="56"/>
      <c r="I1647" s="56"/>
      <c r="J1647" s="36"/>
      <c r="K1647" s="39"/>
      <c r="L1647" s="57"/>
      <c r="M1647" s="38"/>
      <c r="N1647" s="38"/>
      <c r="O1647" s="39"/>
      <c r="P1647" s="30"/>
    </row>
    <row r="1648" spans="1:16" x14ac:dyDescent="0.25">
      <c r="A1648" s="55"/>
      <c r="B1648" s="43"/>
      <c r="D1648" s="43"/>
      <c r="E1648" s="43"/>
      <c r="F1648" s="33"/>
      <c r="G1648" s="43"/>
      <c r="H1648" s="56"/>
      <c r="I1648" s="56"/>
      <c r="J1648" s="36"/>
      <c r="K1648" s="39"/>
      <c r="L1648" s="57"/>
      <c r="M1648" s="38"/>
      <c r="N1648" s="38"/>
      <c r="O1648" s="39"/>
      <c r="P1648" s="30"/>
    </row>
    <row r="1649" spans="1:16" x14ac:dyDescent="0.25">
      <c r="A1649" s="55"/>
      <c r="B1649" s="43"/>
      <c r="D1649" s="43"/>
      <c r="E1649" s="43"/>
      <c r="F1649" s="33"/>
      <c r="G1649" s="43"/>
      <c r="H1649" s="56"/>
      <c r="I1649" s="56"/>
      <c r="J1649" s="36"/>
      <c r="K1649" s="39"/>
      <c r="L1649" s="57"/>
      <c r="M1649" s="38"/>
      <c r="N1649" s="38"/>
      <c r="O1649" s="39"/>
      <c r="P1649" s="30"/>
    </row>
    <row r="1650" spans="1:16" x14ac:dyDescent="0.25">
      <c r="A1650" s="55"/>
      <c r="B1650" s="43"/>
      <c r="D1650" s="43"/>
      <c r="E1650" s="43"/>
      <c r="F1650" s="33"/>
      <c r="G1650" s="43"/>
      <c r="H1650" s="56"/>
      <c r="I1650" s="56"/>
      <c r="J1650" s="36"/>
      <c r="K1650" s="39"/>
      <c r="L1650" s="57"/>
      <c r="M1650" s="38"/>
      <c r="N1650" s="38"/>
      <c r="O1650" s="39"/>
      <c r="P1650" s="30"/>
    </row>
    <row r="1651" spans="1:16" x14ac:dyDescent="0.25">
      <c r="A1651" s="55"/>
      <c r="B1651" s="43"/>
      <c r="D1651" s="43"/>
      <c r="E1651" s="43"/>
      <c r="F1651" s="33"/>
      <c r="G1651" s="43"/>
      <c r="H1651" s="56"/>
      <c r="I1651" s="56"/>
      <c r="J1651" s="36"/>
      <c r="K1651" s="39"/>
      <c r="L1651" s="57"/>
      <c r="M1651" s="38"/>
      <c r="N1651" s="38"/>
      <c r="O1651" s="39"/>
      <c r="P1651" s="30"/>
    </row>
    <row r="1652" spans="1:16" x14ac:dyDescent="0.25">
      <c r="A1652" s="55"/>
      <c r="B1652" s="43"/>
      <c r="D1652" s="43"/>
      <c r="E1652" s="43"/>
      <c r="F1652" s="33"/>
      <c r="G1652" s="43"/>
      <c r="H1652" s="56"/>
      <c r="I1652" s="56"/>
      <c r="J1652" s="36"/>
      <c r="K1652" s="39"/>
      <c r="L1652" s="57"/>
      <c r="M1652" s="38"/>
      <c r="N1652" s="38"/>
      <c r="O1652" s="39"/>
      <c r="P1652" s="30"/>
    </row>
    <row r="1653" spans="1:16" x14ac:dyDescent="0.25">
      <c r="A1653" s="55"/>
      <c r="B1653" s="43"/>
      <c r="D1653" s="43"/>
      <c r="E1653" s="43"/>
      <c r="F1653" s="33"/>
      <c r="G1653" s="43"/>
      <c r="H1653" s="56"/>
      <c r="I1653" s="56"/>
      <c r="J1653" s="36"/>
      <c r="K1653" s="39"/>
      <c r="L1653" s="57"/>
      <c r="M1653" s="38"/>
      <c r="N1653" s="38"/>
      <c r="O1653" s="39"/>
      <c r="P1653" s="30"/>
    </row>
    <row r="1654" spans="1:16" x14ac:dyDescent="0.25">
      <c r="A1654" s="55"/>
      <c r="B1654" s="43"/>
      <c r="D1654" s="43"/>
      <c r="E1654" s="43"/>
      <c r="F1654" s="33"/>
      <c r="G1654" s="43"/>
      <c r="H1654" s="56"/>
      <c r="I1654" s="56"/>
      <c r="J1654" s="36"/>
      <c r="K1654" s="39"/>
      <c r="L1654" s="57"/>
      <c r="M1654" s="38"/>
      <c r="N1654" s="38"/>
      <c r="O1654" s="39"/>
      <c r="P1654" s="30"/>
    </row>
    <row r="1655" spans="1:16" x14ac:dyDescent="0.25">
      <c r="A1655" s="55"/>
      <c r="B1655" s="43"/>
      <c r="D1655" s="43"/>
      <c r="E1655" s="43"/>
      <c r="F1655" s="33"/>
      <c r="G1655" s="43"/>
      <c r="H1655" s="56"/>
      <c r="I1655" s="56"/>
      <c r="J1655" s="36"/>
      <c r="K1655" s="39"/>
      <c r="L1655" s="57"/>
      <c r="M1655" s="38"/>
      <c r="N1655" s="38"/>
      <c r="O1655" s="39"/>
      <c r="P1655" s="30"/>
    </row>
    <row r="1656" spans="1:16" x14ac:dyDescent="0.25">
      <c r="A1656" s="55"/>
      <c r="B1656" s="43"/>
      <c r="D1656" s="43"/>
      <c r="E1656" s="43"/>
      <c r="F1656" s="33"/>
      <c r="G1656" s="43"/>
      <c r="H1656" s="56"/>
      <c r="I1656" s="56"/>
      <c r="J1656" s="36"/>
      <c r="K1656" s="39"/>
      <c r="L1656" s="57"/>
      <c r="M1656" s="38"/>
      <c r="N1656" s="38"/>
      <c r="O1656" s="39"/>
      <c r="P1656" s="30"/>
    </row>
    <row r="1657" spans="1:16" x14ac:dyDescent="0.25">
      <c r="A1657" s="55"/>
      <c r="B1657" s="43"/>
      <c r="D1657" s="43"/>
      <c r="E1657" s="43"/>
      <c r="F1657" s="33"/>
      <c r="G1657" s="43"/>
      <c r="H1657" s="56"/>
      <c r="I1657" s="56"/>
      <c r="J1657" s="36"/>
      <c r="K1657" s="39"/>
      <c r="L1657" s="57"/>
      <c r="M1657" s="38"/>
      <c r="N1657" s="38"/>
      <c r="O1657" s="39"/>
      <c r="P1657" s="30"/>
    </row>
    <row r="1658" spans="1:16" x14ac:dyDescent="0.25">
      <c r="A1658" s="55"/>
      <c r="B1658" s="43"/>
      <c r="D1658" s="43"/>
      <c r="E1658" s="43"/>
      <c r="F1658" s="33"/>
      <c r="G1658" s="43"/>
      <c r="H1658" s="56"/>
      <c r="I1658" s="56"/>
      <c r="J1658" s="36"/>
      <c r="K1658" s="39"/>
      <c r="L1658" s="57"/>
      <c r="M1658" s="38"/>
      <c r="N1658" s="38"/>
      <c r="O1658" s="39"/>
      <c r="P1658" s="30"/>
    </row>
    <row r="1659" spans="1:16" x14ac:dyDescent="0.25">
      <c r="A1659" s="55"/>
      <c r="B1659" s="43"/>
      <c r="D1659" s="43"/>
      <c r="E1659" s="43"/>
      <c r="F1659" s="33"/>
      <c r="G1659" s="43"/>
      <c r="H1659" s="56"/>
      <c r="I1659" s="56"/>
      <c r="J1659" s="36"/>
      <c r="K1659" s="39"/>
      <c r="L1659" s="57"/>
      <c r="M1659" s="38"/>
      <c r="N1659" s="38"/>
      <c r="O1659" s="39"/>
      <c r="P1659" s="30"/>
    </row>
    <row r="1660" spans="1:16" x14ac:dyDescent="0.25">
      <c r="A1660" s="55"/>
      <c r="B1660" s="43"/>
      <c r="D1660" s="43"/>
      <c r="E1660" s="43"/>
      <c r="F1660" s="33"/>
      <c r="G1660" s="43"/>
      <c r="H1660" s="56"/>
      <c r="I1660" s="56"/>
      <c r="J1660" s="36"/>
      <c r="K1660" s="39"/>
      <c r="L1660" s="57"/>
      <c r="M1660" s="38"/>
      <c r="N1660" s="38"/>
      <c r="O1660" s="39"/>
      <c r="P1660" s="30"/>
    </row>
    <row r="1661" spans="1:16" x14ac:dyDescent="0.25">
      <c r="A1661" s="55"/>
      <c r="B1661" s="43"/>
      <c r="D1661" s="43"/>
      <c r="E1661" s="43"/>
      <c r="F1661" s="33"/>
      <c r="G1661" s="43"/>
      <c r="H1661" s="56"/>
      <c r="I1661" s="56"/>
      <c r="J1661" s="36"/>
      <c r="K1661" s="39"/>
      <c r="L1661" s="57"/>
      <c r="M1661" s="38"/>
      <c r="N1661" s="38"/>
      <c r="O1661" s="39"/>
      <c r="P1661" s="30"/>
    </row>
    <row r="1662" spans="1:16" x14ac:dyDescent="0.25">
      <c r="A1662" s="55"/>
      <c r="B1662" s="43"/>
      <c r="D1662" s="43"/>
      <c r="E1662" s="43"/>
      <c r="F1662" s="33"/>
      <c r="G1662" s="43"/>
      <c r="H1662" s="56"/>
      <c r="I1662" s="56"/>
      <c r="J1662" s="36"/>
      <c r="K1662" s="39"/>
      <c r="L1662" s="57"/>
      <c r="M1662" s="38"/>
      <c r="N1662" s="38"/>
      <c r="O1662" s="39"/>
      <c r="P1662" s="30"/>
    </row>
    <row r="1663" spans="1:16" x14ac:dyDescent="0.25">
      <c r="A1663" s="55"/>
      <c r="B1663" s="43"/>
      <c r="D1663" s="43"/>
      <c r="E1663" s="43"/>
      <c r="F1663" s="33"/>
      <c r="G1663" s="43"/>
      <c r="H1663" s="56"/>
      <c r="I1663" s="56"/>
      <c r="J1663" s="36"/>
      <c r="K1663" s="39"/>
      <c r="L1663" s="57"/>
      <c r="M1663" s="38"/>
      <c r="N1663" s="38"/>
      <c r="O1663" s="39"/>
      <c r="P1663" s="30"/>
    </row>
    <row r="1664" spans="1:16" x14ac:dyDescent="0.25">
      <c r="A1664" s="55"/>
      <c r="B1664" s="43"/>
      <c r="D1664" s="43"/>
      <c r="E1664" s="43"/>
      <c r="F1664" s="33"/>
      <c r="G1664" s="43"/>
      <c r="H1664" s="56"/>
      <c r="I1664" s="56"/>
      <c r="J1664" s="36"/>
      <c r="K1664" s="39"/>
      <c r="L1664" s="57"/>
      <c r="M1664" s="38"/>
      <c r="N1664" s="38"/>
      <c r="O1664" s="39"/>
      <c r="P1664" s="30"/>
    </row>
    <row r="1665" spans="1:16" x14ac:dyDescent="0.25">
      <c r="A1665" s="55"/>
      <c r="B1665" s="43"/>
      <c r="D1665" s="43"/>
      <c r="E1665" s="43"/>
      <c r="F1665" s="33"/>
      <c r="G1665" s="43"/>
      <c r="H1665" s="56"/>
      <c r="I1665" s="56"/>
      <c r="J1665" s="36"/>
      <c r="K1665" s="39"/>
      <c r="L1665" s="57"/>
      <c r="M1665" s="38"/>
      <c r="N1665" s="38"/>
      <c r="O1665" s="39"/>
      <c r="P1665" s="30"/>
    </row>
    <row r="1666" spans="1:16" x14ac:dyDescent="0.25">
      <c r="A1666" s="55"/>
      <c r="B1666" s="43"/>
      <c r="D1666" s="43"/>
      <c r="E1666" s="43"/>
      <c r="F1666" s="33"/>
      <c r="G1666" s="43"/>
      <c r="H1666" s="56"/>
      <c r="I1666" s="56"/>
      <c r="J1666" s="36"/>
      <c r="K1666" s="39"/>
      <c r="L1666" s="57"/>
      <c r="M1666" s="38"/>
      <c r="N1666" s="38"/>
      <c r="O1666" s="39"/>
      <c r="P1666" s="30"/>
    </row>
    <row r="1667" spans="1:16" x14ac:dyDescent="0.25">
      <c r="A1667" s="55"/>
      <c r="B1667" s="43"/>
      <c r="D1667" s="43"/>
      <c r="E1667" s="43"/>
      <c r="F1667" s="33"/>
      <c r="G1667" s="43"/>
      <c r="H1667" s="56"/>
      <c r="I1667" s="56"/>
      <c r="J1667" s="36"/>
      <c r="K1667" s="39"/>
      <c r="L1667" s="57"/>
      <c r="M1667" s="38"/>
      <c r="N1667" s="38"/>
      <c r="O1667" s="39"/>
      <c r="P1667" s="30"/>
    </row>
    <row r="1668" spans="1:16" x14ac:dyDescent="0.25">
      <c r="A1668" s="55"/>
      <c r="B1668" s="43"/>
      <c r="D1668" s="43"/>
      <c r="E1668" s="43"/>
      <c r="F1668" s="33"/>
      <c r="G1668" s="43"/>
      <c r="H1668" s="56"/>
      <c r="I1668" s="56"/>
      <c r="J1668" s="36"/>
      <c r="K1668" s="39"/>
      <c r="L1668" s="57"/>
      <c r="M1668" s="38"/>
      <c r="N1668" s="38"/>
      <c r="O1668" s="39"/>
      <c r="P1668" s="30"/>
    </row>
    <row r="1669" spans="1:16" x14ac:dyDescent="0.25">
      <c r="A1669" s="55"/>
      <c r="B1669" s="43"/>
      <c r="D1669" s="43"/>
      <c r="E1669" s="43"/>
      <c r="F1669" s="33"/>
      <c r="G1669" s="43"/>
      <c r="H1669" s="56"/>
      <c r="I1669" s="56"/>
      <c r="J1669" s="36"/>
      <c r="K1669" s="39"/>
      <c r="L1669" s="57"/>
      <c r="M1669" s="38"/>
      <c r="N1669" s="38"/>
      <c r="O1669" s="39"/>
      <c r="P1669" s="30"/>
    </row>
    <row r="1670" spans="1:16" x14ac:dyDescent="0.25">
      <c r="A1670" s="55"/>
      <c r="B1670" s="43"/>
      <c r="D1670" s="43"/>
      <c r="E1670" s="43"/>
      <c r="F1670" s="33"/>
      <c r="G1670" s="43"/>
      <c r="H1670" s="56"/>
      <c r="I1670" s="56"/>
      <c r="J1670" s="36"/>
      <c r="K1670" s="39"/>
      <c r="L1670" s="57"/>
      <c r="M1670" s="38"/>
      <c r="N1670" s="38"/>
      <c r="O1670" s="39"/>
      <c r="P1670" s="30"/>
    </row>
    <row r="1671" spans="1:16" x14ac:dyDescent="0.25">
      <c r="A1671" s="55"/>
      <c r="B1671" s="43"/>
      <c r="D1671" s="43"/>
      <c r="E1671" s="43"/>
      <c r="F1671" s="33"/>
      <c r="G1671" s="43"/>
      <c r="H1671" s="56"/>
      <c r="I1671" s="56"/>
      <c r="J1671" s="36"/>
      <c r="K1671" s="39"/>
      <c r="L1671" s="57"/>
      <c r="M1671" s="38"/>
      <c r="N1671" s="38"/>
      <c r="O1671" s="39"/>
      <c r="P1671" s="30"/>
    </row>
    <row r="1672" spans="1:16" x14ac:dyDescent="0.25">
      <c r="A1672" s="55"/>
      <c r="B1672" s="43"/>
      <c r="D1672" s="43"/>
      <c r="E1672" s="43"/>
      <c r="F1672" s="33"/>
      <c r="G1672" s="43"/>
      <c r="H1672" s="56"/>
      <c r="I1672" s="56"/>
      <c r="J1672" s="36"/>
      <c r="K1672" s="39"/>
      <c r="L1672" s="57"/>
      <c r="M1672" s="38"/>
      <c r="N1672" s="38"/>
      <c r="O1672" s="39"/>
      <c r="P1672" s="30"/>
    </row>
    <row r="1673" spans="1:16" x14ac:dyDescent="0.25">
      <c r="A1673" s="55"/>
      <c r="B1673" s="43"/>
      <c r="D1673" s="43"/>
      <c r="E1673" s="43"/>
      <c r="F1673" s="33"/>
      <c r="G1673" s="43"/>
      <c r="H1673" s="56"/>
      <c r="I1673" s="56"/>
      <c r="J1673" s="36"/>
      <c r="K1673" s="39"/>
      <c r="L1673" s="57"/>
      <c r="M1673" s="38"/>
      <c r="N1673" s="38"/>
      <c r="O1673" s="39"/>
      <c r="P1673" s="30"/>
    </row>
    <row r="1674" spans="1:16" x14ac:dyDescent="0.25">
      <c r="A1674" s="55"/>
      <c r="B1674" s="43"/>
      <c r="D1674" s="43"/>
      <c r="E1674" s="43"/>
      <c r="F1674" s="33"/>
      <c r="G1674" s="43"/>
      <c r="H1674" s="56"/>
      <c r="I1674" s="56"/>
      <c r="J1674" s="36"/>
      <c r="K1674" s="39"/>
      <c r="L1674" s="57"/>
      <c r="M1674" s="38"/>
      <c r="N1674" s="38"/>
      <c r="O1674" s="39"/>
      <c r="P1674" s="30"/>
    </row>
    <row r="1675" spans="1:16" x14ac:dyDescent="0.25">
      <c r="A1675" s="55"/>
      <c r="B1675" s="43"/>
      <c r="D1675" s="43"/>
      <c r="E1675" s="43"/>
      <c r="F1675" s="33"/>
      <c r="G1675" s="43"/>
      <c r="H1675" s="56"/>
      <c r="I1675" s="56"/>
      <c r="J1675" s="36"/>
      <c r="K1675" s="39"/>
      <c r="L1675" s="57"/>
      <c r="M1675" s="38"/>
      <c r="N1675" s="38"/>
      <c r="O1675" s="39"/>
      <c r="P1675" s="30"/>
    </row>
    <row r="1676" spans="1:16" x14ac:dyDescent="0.25">
      <c r="A1676" s="55"/>
      <c r="B1676" s="43"/>
      <c r="D1676" s="43"/>
      <c r="E1676" s="43"/>
      <c r="F1676" s="33"/>
      <c r="G1676" s="43"/>
      <c r="H1676" s="56"/>
      <c r="I1676" s="56"/>
      <c r="J1676" s="36"/>
      <c r="K1676" s="39"/>
      <c r="L1676" s="57"/>
      <c r="M1676" s="38"/>
      <c r="N1676" s="38"/>
      <c r="O1676" s="39"/>
      <c r="P1676" s="30"/>
    </row>
    <row r="1677" spans="1:16" x14ac:dyDescent="0.25">
      <c r="A1677" s="55"/>
      <c r="B1677" s="43"/>
      <c r="D1677" s="43"/>
      <c r="E1677" s="43"/>
      <c r="F1677" s="33"/>
      <c r="G1677" s="43"/>
      <c r="H1677" s="56"/>
      <c r="I1677" s="56"/>
      <c r="J1677" s="36"/>
      <c r="K1677" s="39"/>
      <c r="L1677" s="57"/>
      <c r="M1677" s="38"/>
      <c r="N1677" s="38"/>
      <c r="O1677" s="39"/>
      <c r="P1677" s="30"/>
    </row>
    <row r="1678" spans="1:16" x14ac:dyDescent="0.25">
      <c r="A1678" s="55"/>
      <c r="B1678" s="43"/>
      <c r="D1678" s="43"/>
      <c r="E1678" s="43"/>
      <c r="F1678" s="33"/>
      <c r="G1678" s="43"/>
      <c r="H1678" s="56"/>
      <c r="I1678" s="56"/>
      <c r="J1678" s="36"/>
      <c r="K1678" s="39"/>
      <c r="L1678" s="57"/>
      <c r="M1678" s="38"/>
      <c r="N1678" s="38"/>
      <c r="O1678" s="39"/>
      <c r="P1678" s="30"/>
    </row>
    <row r="1679" spans="1:16" x14ac:dyDescent="0.25">
      <c r="A1679" s="55"/>
      <c r="B1679" s="43"/>
      <c r="D1679" s="43"/>
      <c r="E1679" s="43"/>
      <c r="F1679" s="33"/>
      <c r="G1679" s="43"/>
      <c r="H1679" s="56"/>
      <c r="I1679" s="56"/>
      <c r="J1679" s="36"/>
      <c r="K1679" s="39"/>
      <c r="L1679" s="57"/>
      <c r="M1679" s="38"/>
      <c r="N1679" s="38"/>
      <c r="O1679" s="39"/>
      <c r="P1679" s="30"/>
    </row>
    <row r="1680" spans="1:16" x14ac:dyDescent="0.25">
      <c r="A1680" s="55"/>
      <c r="B1680" s="43"/>
      <c r="D1680" s="43"/>
      <c r="E1680" s="43"/>
      <c r="F1680" s="33"/>
      <c r="G1680" s="43"/>
      <c r="H1680" s="56"/>
      <c r="I1680" s="56"/>
      <c r="J1680" s="36"/>
      <c r="K1680" s="39"/>
      <c r="L1680" s="57"/>
      <c r="M1680" s="38"/>
      <c r="N1680" s="38"/>
      <c r="O1680" s="39"/>
      <c r="P1680" s="30"/>
    </row>
    <row r="1681" spans="1:16" x14ac:dyDescent="0.25">
      <c r="A1681" s="55"/>
      <c r="B1681" s="43"/>
      <c r="D1681" s="43"/>
      <c r="E1681" s="43"/>
      <c r="F1681" s="33"/>
      <c r="G1681" s="43"/>
      <c r="H1681" s="56"/>
      <c r="I1681" s="56"/>
      <c r="J1681" s="36"/>
      <c r="K1681" s="39"/>
      <c r="L1681" s="57"/>
      <c r="M1681" s="38"/>
      <c r="N1681" s="38"/>
      <c r="O1681" s="39"/>
      <c r="P1681" s="30"/>
    </row>
    <row r="1682" spans="1:16" x14ac:dyDescent="0.25">
      <c r="A1682" s="55"/>
      <c r="B1682" s="43"/>
      <c r="D1682" s="43"/>
      <c r="E1682" s="43"/>
      <c r="F1682" s="33"/>
      <c r="G1682" s="43"/>
      <c r="H1682" s="56"/>
      <c r="I1682" s="56"/>
      <c r="J1682" s="36"/>
      <c r="K1682" s="39"/>
      <c r="L1682" s="57"/>
      <c r="M1682" s="38"/>
      <c r="N1682" s="38"/>
      <c r="O1682" s="39"/>
      <c r="P1682" s="30"/>
    </row>
    <row r="1683" spans="1:16" x14ac:dyDescent="0.25">
      <c r="A1683" s="55"/>
      <c r="B1683" s="43"/>
      <c r="D1683" s="43"/>
      <c r="E1683" s="43"/>
      <c r="F1683" s="33"/>
      <c r="G1683" s="43"/>
      <c r="H1683" s="56"/>
      <c r="I1683" s="56"/>
      <c r="J1683" s="36"/>
      <c r="K1683" s="39"/>
      <c r="L1683" s="57"/>
      <c r="M1683" s="38"/>
      <c r="N1683" s="38"/>
      <c r="O1683" s="39"/>
      <c r="P1683" s="30"/>
    </row>
    <row r="1684" spans="1:16" x14ac:dyDescent="0.25">
      <c r="A1684" s="55"/>
      <c r="B1684" s="43"/>
      <c r="D1684" s="43"/>
      <c r="E1684" s="43"/>
      <c r="F1684" s="33"/>
      <c r="G1684" s="43"/>
      <c r="H1684" s="56"/>
      <c r="I1684" s="56"/>
      <c r="J1684" s="36"/>
      <c r="K1684" s="39"/>
      <c r="L1684" s="57"/>
      <c r="M1684" s="38"/>
      <c r="N1684" s="38"/>
      <c r="O1684" s="39"/>
      <c r="P1684" s="30"/>
    </row>
    <row r="1685" spans="1:16" x14ac:dyDescent="0.25">
      <c r="A1685" s="55"/>
      <c r="B1685" s="43"/>
      <c r="D1685" s="43"/>
      <c r="E1685" s="43"/>
      <c r="F1685" s="33"/>
      <c r="G1685" s="43"/>
      <c r="H1685" s="56"/>
      <c r="I1685" s="56"/>
      <c r="J1685" s="36"/>
      <c r="K1685" s="39"/>
      <c r="L1685" s="57"/>
      <c r="M1685" s="38"/>
      <c r="N1685" s="38"/>
      <c r="O1685" s="39"/>
      <c r="P1685" s="30"/>
    </row>
    <row r="1686" spans="1:16" x14ac:dyDescent="0.25">
      <c r="A1686" s="55"/>
      <c r="B1686" s="43"/>
      <c r="D1686" s="43"/>
      <c r="E1686" s="43"/>
      <c r="F1686" s="33"/>
      <c r="G1686" s="43"/>
      <c r="H1686" s="56"/>
      <c r="I1686" s="56"/>
      <c r="J1686" s="36"/>
      <c r="K1686" s="39"/>
      <c r="L1686" s="57"/>
      <c r="M1686" s="38"/>
      <c r="N1686" s="38"/>
      <c r="O1686" s="39"/>
      <c r="P1686" s="30"/>
    </row>
    <row r="1687" spans="1:16" x14ac:dyDescent="0.25">
      <c r="A1687" s="55"/>
      <c r="B1687" s="43"/>
      <c r="D1687" s="43"/>
      <c r="E1687" s="43"/>
      <c r="F1687" s="33"/>
      <c r="G1687" s="43"/>
      <c r="H1687" s="56"/>
      <c r="I1687" s="56"/>
      <c r="J1687" s="36"/>
      <c r="K1687" s="39"/>
      <c r="L1687" s="57"/>
      <c r="M1687" s="38"/>
      <c r="N1687" s="38"/>
      <c r="O1687" s="39"/>
      <c r="P1687" s="30"/>
    </row>
    <row r="1688" spans="1:16" x14ac:dyDescent="0.25">
      <c r="A1688" s="55"/>
      <c r="B1688" s="43"/>
      <c r="D1688" s="43"/>
      <c r="E1688" s="43"/>
      <c r="F1688" s="33"/>
      <c r="G1688" s="43"/>
      <c r="H1688" s="56"/>
      <c r="I1688" s="56"/>
      <c r="J1688" s="36"/>
      <c r="K1688" s="39"/>
      <c r="L1688" s="57"/>
      <c r="M1688" s="38"/>
      <c r="N1688" s="38"/>
      <c r="O1688" s="39"/>
      <c r="P1688" s="30"/>
    </row>
    <row r="1689" spans="1:16" x14ac:dyDescent="0.25">
      <c r="A1689" s="55"/>
      <c r="B1689" s="43"/>
      <c r="D1689" s="43"/>
      <c r="E1689" s="43"/>
      <c r="F1689" s="33"/>
      <c r="G1689" s="43"/>
      <c r="H1689" s="56"/>
      <c r="I1689" s="56"/>
      <c r="J1689" s="36"/>
      <c r="K1689" s="39"/>
      <c r="L1689" s="57"/>
      <c r="M1689" s="38"/>
      <c r="N1689" s="38"/>
      <c r="O1689" s="39"/>
      <c r="P1689" s="30"/>
    </row>
    <row r="1690" spans="1:16" x14ac:dyDescent="0.25">
      <c r="A1690" s="55"/>
      <c r="B1690" s="43"/>
      <c r="D1690" s="43"/>
      <c r="E1690" s="43"/>
      <c r="F1690" s="33"/>
      <c r="G1690" s="43"/>
      <c r="H1690" s="56"/>
      <c r="I1690" s="56"/>
      <c r="J1690" s="36"/>
      <c r="K1690" s="39"/>
      <c r="L1690" s="57"/>
      <c r="M1690" s="38"/>
      <c r="N1690" s="38"/>
      <c r="O1690" s="39"/>
      <c r="P1690" s="30"/>
    </row>
    <row r="1691" spans="1:16" x14ac:dyDescent="0.25">
      <c r="A1691" s="55"/>
      <c r="B1691" s="43"/>
      <c r="D1691" s="43"/>
      <c r="E1691" s="43"/>
      <c r="F1691" s="33"/>
      <c r="G1691" s="43"/>
      <c r="H1691" s="56"/>
      <c r="I1691" s="56"/>
      <c r="J1691" s="36"/>
      <c r="K1691" s="39"/>
      <c r="L1691" s="57"/>
      <c r="M1691" s="38"/>
      <c r="N1691" s="38"/>
      <c r="O1691" s="39"/>
      <c r="P1691" s="30"/>
    </row>
    <row r="1692" spans="1:16" x14ac:dyDescent="0.25">
      <c r="A1692" s="55"/>
      <c r="B1692" s="43"/>
      <c r="D1692" s="43"/>
      <c r="E1692" s="43"/>
      <c r="F1692" s="33"/>
      <c r="G1692" s="43"/>
      <c r="H1692" s="56"/>
      <c r="I1692" s="56"/>
      <c r="J1692" s="36"/>
      <c r="K1692" s="39"/>
      <c r="L1692" s="57"/>
      <c r="M1692" s="38"/>
      <c r="N1692" s="38"/>
      <c r="O1692" s="39"/>
      <c r="P1692" s="30"/>
    </row>
    <row r="1693" spans="1:16" x14ac:dyDescent="0.25">
      <c r="A1693" s="55"/>
      <c r="B1693" s="43"/>
      <c r="D1693" s="43"/>
      <c r="E1693" s="43"/>
      <c r="F1693" s="33"/>
      <c r="G1693" s="43"/>
      <c r="H1693" s="56"/>
      <c r="I1693" s="56"/>
      <c r="J1693" s="36"/>
      <c r="K1693" s="39"/>
      <c r="L1693" s="57"/>
      <c r="M1693" s="38"/>
      <c r="N1693" s="38"/>
      <c r="O1693" s="39"/>
      <c r="P1693" s="30"/>
    </row>
    <row r="1694" spans="1:16" x14ac:dyDescent="0.25">
      <c r="A1694" s="55"/>
      <c r="B1694" s="43"/>
      <c r="D1694" s="43"/>
      <c r="E1694" s="43"/>
      <c r="F1694" s="33"/>
      <c r="G1694" s="43"/>
      <c r="H1694" s="56"/>
      <c r="I1694" s="56"/>
      <c r="J1694" s="36"/>
      <c r="K1694" s="39"/>
      <c r="L1694" s="57"/>
      <c r="M1694" s="38"/>
      <c r="N1694" s="38"/>
      <c r="O1694" s="39"/>
      <c r="P1694" s="30"/>
    </row>
    <row r="1695" spans="1:16" x14ac:dyDescent="0.25">
      <c r="A1695" s="55"/>
      <c r="B1695" s="43"/>
      <c r="D1695" s="43"/>
      <c r="E1695" s="43"/>
      <c r="F1695" s="33"/>
      <c r="G1695" s="43"/>
      <c r="H1695" s="56"/>
      <c r="I1695" s="56"/>
      <c r="J1695" s="36"/>
      <c r="K1695" s="39"/>
      <c r="L1695" s="57"/>
      <c r="M1695" s="38"/>
      <c r="N1695" s="38"/>
      <c r="O1695" s="39"/>
      <c r="P1695" s="30"/>
    </row>
    <row r="1696" spans="1:16" x14ac:dyDescent="0.25">
      <c r="A1696" s="55"/>
      <c r="B1696" s="43"/>
      <c r="D1696" s="43"/>
      <c r="E1696" s="43"/>
      <c r="F1696" s="33"/>
      <c r="G1696" s="43"/>
      <c r="H1696" s="56"/>
      <c r="I1696" s="56"/>
      <c r="J1696" s="36"/>
      <c r="K1696" s="39"/>
      <c r="L1696" s="57"/>
      <c r="M1696" s="38"/>
      <c r="N1696" s="38"/>
      <c r="O1696" s="39"/>
      <c r="P1696" s="30"/>
    </row>
    <row r="1697" spans="1:16" x14ac:dyDescent="0.25">
      <c r="A1697" s="55"/>
      <c r="B1697" s="43"/>
      <c r="D1697" s="43"/>
      <c r="E1697" s="43"/>
      <c r="F1697" s="33"/>
      <c r="G1697" s="43"/>
      <c r="H1697" s="56"/>
      <c r="I1697" s="56"/>
      <c r="J1697" s="36"/>
      <c r="K1697" s="39"/>
      <c r="L1697" s="57"/>
      <c r="M1697" s="38"/>
      <c r="N1697" s="38"/>
      <c r="O1697" s="39"/>
      <c r="P1697" s="30"/>
    </row>
    <row r="1698" spans="1:16" x14ac:dyDescent="0.25">
      <c r="A1698" s="55"/>
      <c r="B1698" s="43"/>
      <c r="D1698" s="43"/>
      <c r="E1698" s="43"/>
      <c r="F1698" s="33"/>
      <c r="G1698" s="43"/>
      <c r="H1698" s="56"/>
      <c r="I1698" s="56"/>
      <c r="J1698" s="36"/>
      <c r="K1698" s="39"/>
      <c r="L1698" s="57"/>
      <c r="M1698" s="38"/>
      <c r="N1698" s="38"/>
      <c r="O1698" s="39"/>
      <c r="P1698" s="30"/>
    </row>
    <row r="1699" spans="1:16" x14ac:dyDescent="0.25">
      <c r="A1699" s="55"/>
      <c r="B1699" s="43"/>
      <c r="D1699" s="43"/>
      <c r="E1699" s="43"/>
      <c r="F1699" s="33"/>
      <c r="G1699" s="43"/>
      <c r="H1699" s="56"/>
      <c r="I1699" s="56"/>
      <c r="J1699" s="36"/>
      <c r="K1699" s="39"/>
      <c r="L1699" s="57"/>
      <c r="M1699" s="38"/>
      <c r="N1699" s="38"/>
      <c r="O1699" s="39"/>
      <c r="P1699" s="30"/>
    </row>
    <row r="1700" spans="1:16" x14ac:dyDescent="0.25">
      <c r="A1700" s="55"/>
      <c r="B1700" s="43"/>
      <c r="D1700" s="43"/>
      <c r="E1700" s="43"/>
      <c r="F1700" s="33"/>
      <c r="G1700" s="43"/>
      <c r="H1700" s="56"/>
      <c r="I1700" s="56"/>
      <c r="J1700" s="36"/>
      <c r="K1700" s="39"/>
      <c r="L1700" s="57"/>
      <c r="M1700" s="38"/>
      <c r="N1700" s="38"/>
      <c r="O1700" s="39"/>
      <c r="P1700" s="30"/>
    </row>
    <row r="1701" spans="1:16" x14ac:dyDescent="0.25">
      <c r="A1701" s="55"/>
      <c r="B1701" s="43"/>
      <c r="D1701" s="43"/>
      <c r="E1701" s="43"/>
      <c r="F1701" s="33"/>
      <c r="G1701" s="43"/>
      <c r="H1701" s="56"/>
      <c r="I1701" s="56"/>
      <c r="J1701" s="36"/>
      <c r="K1701" s="39"/>
      <c r="L1701" s="57"/>
      <c r="M1701" s="38"/>
      <c r="N1701" s="38"/>
      <c r="O1701" s="39"/>
      <c r="P1701" s="30"/>
    </row>
    <row r="1702" spans="1:16" x14ac:dyDescent="0.25">
      <c r="A1702" s="55"/>
      <c r="B1702" s="43"/>
      <c r="D1702" s="43"/>
      <c r="E1702" s="43"/>
      <c r="F1702" s="33"/>
      <c r="G1702" s="43"/>
      <c r="H1702" s="56"/>
      <c r="I1702" s="56"/>
      <c r="J1702" s="36"/>
      <c r="K1702" s="39"/>
      <c r="L1702" s="57"/>
      <c r="M1702" s="38"/>
      <c r="N1702" s="38"/>
      <c r="O1702" s="39"/>
      <c r="P1702" s="30"/>
    </row>
    <row r="1703" spans="1:16" x14ac:dyDescent="0.25">
      <c r="A1703" s="55"/>
      <c r="B1703" s="43"/>
      <c r="D1703" s="43"/>
      <c r="E1703" s="43"/>
      <c r="F1703" s="33"/>
      <c r="G1703" s="43"/>
      <c r="H1703" s="56"/>
      <c r="I1703" s="56"/>
      <c r="J1703" s="36"/>
      <c r="K1703" s="39"/>
      <c r="L1703" s="57"/>
      <c r="M1703" s="38"/>
      <c r="N1703" s="38"/>
      <c r="O1703" s="39"/>
      <c r="P1703" s="30"/>
    </row>
    <row r="1704" spans="1:16" x14ac:dyDescent="0.25">
      <c r="A1704" s="55"/>
      <c r="B1704" s="43"/>
      <c r="D1704" s="43"/>
      <c r="E1704" s="43"/>
      <c r="F1704" s="33"/>
      <c r="G1704" s="43"/>
      <c r="H1704" s="56"/>
      <c r="I1704" s="56"/>
      <c r="J1704" s="36"/>
      <c r="K1704" s="39"/>
      <c r="L1704" s="57"/>
      <c r="M1704" s="38"/>
      <c r="N1704" s="38"/>
      <c r="O1704" s="39"/>
      <c r="P1704" s="30"/>
    </row>
    <row r="1705" spans="1:16" x14ac:dyDescent="0.25">
      <c r="A1705" s="55"/>
      <c r="B1705" s="43"/>
      <c r="D1705" s="43"/>
      <c r="E1705" s="43"/>
      <c r="F1705" s="33"/>
      <c r="G1705" s="43"/>
      <c r="H1705" s="56"/>
      <c r="I1705" s="56"/>
      <c r="J1705" s="36"/>
      <c r="K1705" s="39"/>
      <c r="L1705" s="57"/>
      <c r="M1705" s="38"/>
      <c r="N1705" s="38"/>
      <c r="O1705" s="39"/>
      <c r="P1705" s="30"/>
    </row>
    <row r="1706" spans="1:16" x14ac:dyDescent="0.25">
      <c r="A1706" s="55"/>
      <c r="B1706" s="43"/>
      <c r="D1706" s="43"/>
      <c r="E1706" s="43"/>
      <c r="F1706" s="33"/>
      <c r="G1706" s="43"/>
      <c r="H1706" s="56"/>
      <c r="I1706" s="56"/>
      <c r="J1706" s="36"/>
      <c r="K1706" s="39"/>
      <c r="L1706" s="57"/>
      <c r="M1706" s="38"/>
      <c r="N1706" s="38"/>
      <c r="O1706" s="39"/>
      <c r="P1706" s="30"/>
    </row>
    <row r="1707" spans="1:16" x14ac:dyDescent="0.25">
      <c r="A1707" s="55"/>
      <c r="B1707" s="43"/>
      <c r="D1707" s="43"/>
      <c r="E1707" s="43"/>
      <c r="F1707" s="33"/>
      <c r="G1707" s="43"/>
      <c r="H1707" s="56"/>
      <c r="I1707" s="56"/>
      <c r="J1707" s="36"/>
      <c r="K1707" s="39"/>
      <c r="L1707" s="57"/>
      <c r="M1707" s="38"/>
      <c r="N1707" s="38"/>
      <c r="O1707" s="39"/>
      <c r="P1707" s="30"/>
    </row>
    <row r="1708" spans="1:16" x14ac:dyDescent="0.25">
      <c r="A1708" s="55"/>
      <c r="B1708" s="43"/>
      <c r="D1708" s="43"/>
      <c r="E1708" s="43"/>
      <c r="F1708" s="33"/>
      <c r="G1708" s="43"/>
      <c r="H1708" s="56"/>
      <c r="I1708" s="56"/>
      <c r="J1708" s="36"/>
      <c r="K1708" s="39"/>
      <c r="L1708" s="57"/>
      <c r="M1708" s="38"/>
      <c r="N1708" s="38"/>
      <c r="O1708" s="39"/>
      <c r="P1708" s="30"/>
    </row>
    <row r="1709" spans="1:16" x14ac:dyDescent="0.25">
      <c r="A1709" s="55"/>
      <c r="B1709" s="43"/>
      <c r="D1709" s="43"/>
      <c r="E1709" s="43"/>
      <c r="F1709" s="33"/>
      <c r="G1709" s="43"/>
      <c r="H1709" s="56"/>
      <c r="I1709" s="56"/>
      <c r="J1709" s="36"/>
      <c r="K1709" s="39"/>
      <c r="L1709" s="57"/>
      <c r="M1709" s="38"/>
      <c r="N1709" s="38"/>
      <c r="O1709" s="39"/>
      <c r="P1709" s="30"/>
    </row>
    <row r="1710" spans="1:16" x14ac:dyDescent="0.25">
      <c r="A1710" s="55"/>
      <c r="B1710" s="43"/>
      <c r="D1710" s="43"/>
      <c r="E1710" s="43"/>
      <c r="F1710" s="33"/>
      <c r="G1710" s="43"/>
      <c r="H1710" s="56"/>
      <c r="I1710" s="56"/>
      <c r="J1710" s="36"/>
      <c r="K1710" s="39"/>
      <c r="L1710" s="57"/>
      <c r="M1710" s="38"/>
      <c r="N1710" s="38"/>
      <c r="O1710" s="39"/>
      <c r="P1710" s="30"/>
    </row>
    <row r="1711" spans="1:16" x14ac:dyDescent="0.25">
      <c r="A1711" s="55"/>
      <c r="B1711" s="43"/>
      <c r="D1711" s="43"/>
      <c r="E1711" s="43"/>
      <c r="F1711" s="33"/>
      <c r="G1711" s="43"/>
      <c r="H1711" s="56"/>
      <c r="I1711" s="56"/>
      <c r="J1711" s="36"/>
      <c r="K1711" s="39"/>
      <c r="L1711" s="57"/>
      <c r="M1711" s="38"/>
      <c r="N1711" s="38"/>
      <c r="O1711" s="39"/>
      <c r="P1711" s="30"/>
    </row>
    <row r="1712" spans="1:16" x14ac:dyDescent="0.25">
      <c r="A1712" s="55"/>
      <c r="B1712" s="43"/>
      <c r="D1712" s="43"/>
      <c r="E1712" s="43"/>
      <c r="F1712" s="33"/>
      <c r="G1712" s="43"/>
      <c r="H1712" s="56"/>
      <c r="I1712" s="56"/>
      <c r="J1712" s="36"/>
      <c r="K1712" s="39"/>
      <c r="L1712" s="57"/>
      <c r="M1712" s="38"/>
      <c r="N1712" s="38"/>
      <c r="O1712" s="39"/>
      <c r="P1712" s="30"/>
    </row>
    <row r="1713" spans="1:16" x14ac:dyDescent="0.25">
      <c r="A1713" s="55"/>
      <c r="B1713" s="43"/>
      <c r="D1713" s="43"/>
      <c r="E1713" s="43"/>
      <c r="F1713" s="33"/>
      <c r="G1713" s="43"/>
      <c r="H1713" s="56"/>
      <c r="I1713" s="56"/>
      <c r="J1713" s="36"/>
      <c r="K1713" s="39"/>
      <c r="L1713" s="57"/>
      <c r="M1713" s="38"/>
      <c r="N1713" s="38"/>
      <c r="O1713" s="39"/>
      <c r="P1713" s="30"/>
    </row>
    <row r="1714" spans="1:16" x14ac:dyDescent="0.25">
      <c r="A1714" s="55"/>
      <c r="B1714" s="43"/>
      <c r="D1714" s="43"/>
      <c r="E1714" s="43"/>
      <c r="F1714" s="33"/>
      <c r="G1714" s="43"/>
      <c r="H1714" s="56"/>
      <c r="I1714" s="56"/>
      <c r="J1714" s="36"/>
      <c r="K1714" s="39"/>
      <c r="L1714" s="57"/>
      <c r="M1714" s="38"/>
      <c r="N1714" s="38"/>
      <c r="O1714" s="39"/>
      <c r="P1714" s="30"/>
    </row>
    <row r="1715" spans="1:16" x14ac:dyDescent="0.25">
      <c r="A1715" s="55"/>
      <c r="B1715" s="43"/>
      <c r="D1715" s="43"/>
      <c r="E1715" s="43"/>
      <c r="F1715" s="33"/>
      <c r="G1715" s="43"/>
      <c r="H1715" s="56"/>
      <c r="I1715" s="56"/>
      <c r="J1715" s="36"/>
      <c r="K1715" s="39"/>
      <c r="L1715" s="57"/>
      <c r="M1715" s="38"/>
      <c r="N1715" s="38"/>
      <c r="O1715" s="39"/>
      <c r="P1715" s="30"/>
    </row>
    <row r="1716" spans="1:16" x14ac:dyDescent="0.25">
      <c r="A1716" s="55"/>
      <c r="B1716" s="43"/>
      <c r="D1716" s="43"/>
      <c r="E1716" s="43"/>
      <c r="F1716" s="33"/>
      <c r="G1716" s="43"/>
      <c r="H1716" s="56"/>
      <c r="I1716" s="56"/>
      <c r="J1716" s="36"/>
      <c r="K1716" s="39"/>
      <c r="L1716" s="57"/>
      <c r="M1716" s="38"/>
      <c r="N1716" s="38"/>
      <c r="O1716" s="39"/>
      <c r="P1716" s="30"/>
    </row>
    <row r="1717" spans="1:16" x14ac:dyDescent="0.25">
      <c r="A1717" s="55"/>
      <c r="B1717" s="43"/>
      <c r="D1717" s="43"/>
      <c r="E1717" s="43"/>
      <c r="F1717" s="33"/>
      <c r="G1717" s="43"/>
      <c r="H1717" s="56"/>
      <c r="I1717" s="56"/>
      <c r="J1717" s="36"/>
      <c r="K1717" s="39"/>
      <c r="L1717" s="57"/>
      <c r="M1717" s="38"/>
      <c r="N1717" s="38"/>
      <c r="O1717" s="39"/>
      <c r="P1717" s="30"/>
    </row>
    <row r="1718" spans="1:16" x14ac:dyDescent="0.25">
      <c r="A1718" s="55"/>
      <c r="B1718" s="43"/>
      <c r="D1718" s="43"/>
      <c r="E1718" s="43"/>
      <c r="F1718" s="33"/>
      <c r="G1718" s="43"/>
      <c r="H1718" s="56"/>
      <c r="I1718" s="56"/>
      <c r="J1718" s="36"/>
      <c r="K1718" s="39"/>
      <c r="L1718" s="57"/>
      <c r="M1718" s="38"/>
      <c r="N1718" s="38"/>
      <c r="O1718" s="39"/>
      <c r="P1718" s="30"/>
    </row>
    <row r="1719" spans="1:16" x14ac:dyDescent="0.25">
      <c r="A1719" s="55"/>
      <c r="B1719" s="43"/>
      <c r="D1719" s="43"/>
      <c r="E1719" s="43"/>
      <c r="F1719" s="33"/>
      <c r="G1719" s="43"/>
      <c r="H1719" s="56"/>
      <c r="I1719" s="56"/>
      <c r="J1719" s="36"/>
      <c r="K1719" s="39"/>
      <c r="L1719" s="57"/>
      <c r="M1719" s="38"/>
      <c r="N1719" s="38"/>
      <c r="O1719" s="39"/>
      <c r="P1719" s="30"/>
    </row>
    <row r="1720" spans="1:16" x14ac:dyDescent="0.25">
      <c r="A1720" s="55"/>
      <c r="B1720" s="43"/>
      <c r="D1720" s="43"/>
      <c r="E1720" s="43"/>
      <c r="F1720" s="33"/>
      <c r="G1720" s="43"/>
      <c r="H1720" s="56"/>
      <c r="I1720" s="56"/>
      <c r="J1720" s="36"/>
      <c r="K1720" s="39"/>
      <c r="L1720" s="57"/>
      <c r="M1720" s="38"/>
      <c r="N1720" s="38"/>
      <c r="O1720" s="39"/>
      <c r="P1720" s="30"/>
    </row>
    <row r="1721" spans="1:16" x14ac:dyDescent="0.25">
      <c r="A1721" s="55"/>
      <c r="B1721" s="43"/>
      <c r="D1721" s="43"/>
      <c r="E1721" s="43"/>
      <c r="F1721" s="33"/>
      <c r="G1721" s="43"/>
      <c r="H1721" s="56"/>
      <c r="I1721" s="56"/>
      <c r="J1721" s="36"/>
      <c r="K1721" s="39"/>
      <c r="L1721" s="57"/>
      <c r="M1721" s="38"/>
      <c r="N1721" s="38"/>
      <c r="O1721" s="39"/>
      <c r="P1721" s="30"/>
    </row>
    <row r="1722" spans="1:16" x14ac:dyDescent="0.25">
      <c r="A1722" s="55"/>
      <c r="B1722" s="43"/>
      <c r="D1722" s="43"/>
      <c r="E1722" s="43"/>
      <c r="F1722" s="33"/>
      <c r="G1722" s="43"/>
      <c r="H1722" s="56"/>
      <c r="I1722" s="56"/>
      <c r="J1722" s="36"/>
      <c r="K1722" s="39"/>
      <c r="L1722" s="57"/>
      <c r="M1722" s="38"/>
      <c r="N1722" s="38"/>
      <c r="O1722" s="39"/>
      <c r="P1722" s="30"/>
    </row>
    <row r="1723" spans="1:16" x14ac:dyDescent="0.25">
      <c r="A1723" s="55"/>
      <c r="B1723" s="43"/>
      <c r="D1723" s="43"/>
      <c r="E1723" s="43"/>
      <c r="F1723" s="33"/>
      <c r="G1723" s="43"/>
      <c r="H1723" s="56"/>
      <c r="I1723" s="56"/>
      <c r="J1723" s="36"/>
      <c r="K1723" s="39"/>
      <c r="L1723" s="57"/>
      <c r="M1723" s="38"/>
      <c r="N1723" s="38"/>
      <c r="O1723" s="39"/>
      <c r="P1723" s="30"/>
    </row>
    <row r="1724" spans="1:16" x14ac:dyDescent="0.25">
      <c r="A1724" s="55"/>
      <c r="B1724" s="43"/>
      <c r="D1724" s="43"/>
      <c r="E1724" s="43"/>
      <c r="F1724" s="33"/>
      <c r="G1724" s="43"/>
      <c r="H1724" s="56"/>
      <c r="I1724" s="56"/>
      <c r="J1724" s="36"/>
      <c r="K1724" s="39"/>
      <c r="L1724" s="57"/>
      <c r="M1724" s="38"/>
      <c r="N1724" s="38"/>
      <c r="O1724" s="39"/>
      <c r="P1724" s="30"/>
    </row>
    <row r="1725" spans="1:16" x14ac:dyDescent="0.25">
      <c r="A1725" s="55"/>
      <c r="B1725" s="43"/>
      <c r="D1725" s="43"/>
      <c r="E1725" s="43"/>
      <c r="F1725" s="33"/>
      <c r="G1725" s="43"/>
      <c r="H1725" s="56"/>
      <c r="I1725" s="56"/>
      <c r="J1725" s="36"/>
      <c r="K1725" s="39"/>
      <c r="L1725" s="57"/>
      <c r="M1725" s="38"/>
      <c r="N1725" s="38"/>
      <c r="O1725" s="39"/>
      <c r="P1725" s="30"/>
    </row>
    <row r="1726" spans="1:16" x14ac:dyDescent="0.25">
      <c r="A1726" s="55"/>
      <c r="B1726" s="43"/>
      <c r="D1726" s="43"/>
      <c r="E1726" s="43"/>
      <c r="F1726" s="33"/>
      <c r="G1726" s="43"/>
      <c r="H1726" s="56"/>
      <c r="I1726" s="56"/>
      <c r="J1726" s="36"/>
      <c r="K1726" s="39"/>
      <c r="L1726" s="57"/>
      <c r="M1726" s="38"/>
      <c r="N1726" s="38"/>
      <c r="O1726" s="39"/>
      <c r="P1726" s="30"/>
    </row>
    <row r="1727" spans="1:16" x14ac:dyDescent="0.25">
      <c r="A1727" s="55"/>
      <c r="B1727" s="43"/>
      <c r="D1727" s="43"/>
      <c r="E1727" s="43"/>
      <c r="F1727" s="33"/>
      <c r="G1727" s="43"/>
      <c r="H1727" s="56"/>
      <c r="I1727" s="56"/>
      <c r="J1727" s="36"/>
      <c r="K1727" s="39"/>
      <c r="L1727" s="57"/>
      <c r="M1727" s="38"/>
      <c r="N1727" s="38"/>
      <c r="O1727" s="39"/>
      <c r="P1727" s="30"/>
    </row>
    <row r="1728" spans="1:16" x14ac:dyDescent="0.25">
      <c r="A1728" s="55"/>
      <c r="B1728" s="43"/>
      <c r="D1728" s="43"/>
      <c r="E1728" s="43"/>
      <c r="F1728" s="33"/>
      <c r="G1728" s="43"/>
      <c r="H1728" s="56"/>
      <c r="I1728" s="56"/>
      <c r="J1728" s="36"/>
      <c r="K1728" s="39"/>
      <c r="L1728" s="57"/>
      <c r="M1728" s="38"/>
      <c r="N1728" s="38"/>
      <c r="O1728" s="39"/>
      <c r="P1728" s="30"/>
    </row>
    <row r="1729" spans="1:16" x14ac:dyDescent="0.25">
      <c r="A1729" s="55"/>
      <c r="B1729" s="43"/>
      <c r="D1729" s="43"/>
      <c r="E1729" s="43"/>
      <c r="F1729" s="33"/>
      <c r="G1729" s="43"/>
      <c r="H1729" s="56"/>
      <c r="I1729" s="56"/>
      <c r="J1729" s="36"/>
      <c r="K1729" s="39"/>
      <c r="L1729" s="57"/>
      <c r="M1729" s="38"/>
      <c r="N1729" s="38"/>
      <c r="O1729" s="39"/>
      <c r="P1729" s="30"/>
    </row>
    <row r="1730" spans="1:16" x14ac:dyDescent="0.25">
      <c r="A1730" s="55"/>
      <c r="B1730" s="43"/>
      <c r="D1730" s="43"/>
      <c r="E1730" s="43"/>
      <c r="F1730" s="33"/>
      <c r="G1730" s="43"/>
      <c r="H1730" s="56"/>
      <c r="I1730" s="56"/>
      <c r="J1730" s="36"/>
      <c r="K1730" s="39"/>
      <c r="L1730" s="57"/>
      <c r="M1730" s="38"/>
      <c r="N1730" s="38"/>
      <c r="O1730" s="39"/>
      <c r="P1730" s="30"/>
    </row>
    <row r="1731" spans="1:16" x14ac:dyDescent="0.25">
      <c r="A1731" s="55"/>
      <c r="B1731" s="43"/>
      <c r="D1731" s="43"/>
      <c r="E1731" s="43"/>
      <c r="F1731" s="33"/>
      <c r="G1731" s="43"/>
      <c r="H1731" s="56"/>
      <c r="I1731" s="56"/>
      <c r="J1731" s="36"/>
      <c r="K1731" s="39"/>
      <c r="L1731" s="57"/>
      <c r="M1731" s="38"/>
      <c r="N1731" s="38"/>
      <c r="O1731" s="39"/>
      <c r="P1731" s="30"/>
    </row>
    <row r="1732" spans="1:16" x14ac:dyDescent="0.25">
      <c r="A1732" s="55"/>
      <c r="B1732" s="43"/>
      <c r="D1732" s="43"/>
      <c r="E1732" s="43"/>
      <c r="F1732" s="33"/>
      <c r="G1732" s="43"/>
      <c r="H1732" s="56"/>
      <c r="I1732" s="56"/>
      <c r="J1732" s="36"/>
      <c r="K1732" s="39"/>
      <c r="L1732" s="57"/>
      <c r="M1732" s="38"/>
      <c r="N1732" s="38"/>
      <c r="O1732" s="39"/>
      <c r="P1732" s="30"/>
    </row>
    <row r="1733" spans="1:16" x14ac:dyDescent="0.25">
      <c r="A1733" s="55"/>
      <c r="B1733" s="43"/>
      <c r="D1733" s="43"/>
      <c r="E1733" s="43"/>
      <c r="F1733" s="33"/>
      <c r="G1733" s="43"/>
      <c r="H1733" s="56"/>
      <c r="I1733" s="56"/>
      <c r="J1733" s="36"/>
      <c r="K1733" s="39"/>
      <c r="L1733" s="57"/>
      <c r="M1733" s="38"/>
      <c r="N1733" s="38"/>
      <c r="O1733" s="39"/>
      <c r="P1733" s="30"/>
    </row>
    <row r="1734" spans="1:16" x14ac:dyDescent="0.25">
      <c r="A1734" s="55"/>
      <c r="B1734" s="43"/>
      <c r="D1734" s="43"/>
      <c r="E1734" s="43"/>
      <c r="F1734" s="33"/>
      <c r="G1734" s="43"/>
      <c r="H1734" s="56"/>
      <c r="I1734" s="56"/>
      <c r="J1734" s="36"/>
      <c r="K1734" s="39"/>
      <c r="L1734" s="57"/>
      <c r="M1734" s="38"/>
      <c r="N1734" s="38"/>
      <c r="O1734" s="39"/>
      <c r="P1734" s="30"/>
    </row>
    <row r="1735" spans="1:16" x14ac:dyDescent="0.25">
      <c r="A1735" s="55"/>
      <c r="B1735" s="43"/>
      <c r="D1735" s="43"/>
      <c r="E1735" s="43"/>
      <c r="F1735" s="33"/>
      <c r="G1735" s="43"/>
      <c r="H1735" s="56"/>
      <c r="I1735" s="56"/>
      <c r="J1735" s="36"/>
      <c r="K1735" s="39"/>
      <c r="L1735" s="57"/>
      <c r="M1735" s="38"/>
      <c r="N1735" s="38"/>
      <c r="O1735" s="39"/>
      <c r="P1735" s="30"/>
    </row>
    <row r="1736" spans="1:16" x14ac:dyDescent="0.25">
      <c r="A1736" s="55"/>
      <c r="B1736" s="43"/>
      <c r="D1736" s="43"/>
      <c r="E1736" s="43"/>
      <c r="F1736" s="33"/>
      <c r="G1736" s="43"/>
      <c r="H1736" s="56"/>
      <c r="I1736" s="56"/>
      <c r="J1736" s="36"/>
      <c r="K1736" s="39"/>
      <c r="L1736" s="57"/>
      <c r="M1736" s="38"/>
      <c r="N1736" s="38"/>
      <c r="O1736" s="39"/>
      <c r="P1736" s="30"/>
    </row>
    <row r="1737" spans="1:16" x14ac:dyDescent="0.25">
      <c r="A1737" s="55"/>
      <c r="B1737" s="43"/>
      <c r="D1737" s="43"/>
      <c r="E1737" s="43"/>
      <c r="F1737" s="33"/>
      <c r="G1737" s="43"/>
      <c r="H1737" s="56"/>
      <c r="I1737" s="56"/>
      <c r="J1737" s="36"/>
      <c r="K1737" s="39"/>
      <c r="L1737" s="57"/>
      <c r="M1737" s="38"/>
      <c r="N1737" s="38"/>
      <c r="O1737" s="39"/>
      <c r="P1737" s="30"/>
    </row>
    <row r="1738" spans="1:16" x14ac:dyDescent="0.25">
      <c r="A1738" s="55"/>
      <c r="B1738" s="43"/>
      <c r="D1738" s="43"/>
      <c r="E1738" s="43"/>
      <c r="F1738" s="33"/>
      <c r="G1738" s="43"/>
      <c r="H1738" s="56"/>
      <c r="I1738" s="56"/>
      <c r="J1738" s="36"/>
      <c r="K1738" s="39"/>
      <c r="L1738" s="57"/>
      <c r="M1738" s="38"/>
      <c r="N1738" s="38"/>
      <c r="O1738" s="39"/>
      <c r="P1738" s="30"/>
    </row>
    <row r="1739" spans="1:16" x14ac:dyDescent="0.25">
      <c r="A1739" s="55"/>
      <c r="B1739" s="43"/>
      <c r="D1739" s="43"/>
      <c r="E1739" s="43"/>
      <c r="F1739" s="33"/>
      <c r="G1739" s="43"/>
      <c r="H1739" s="56"/>
      <c r="I1739" s="56"/>
      <c r="J1739" s="36"/>
      <c r="K1739" s="39"/>
      <c r="L1739" s="57"/>
      <c r="M1739" s="38"/>
      <c r="N1739" s="38"/>
      <c r="O1739" s="39"/>
      <c r="P1739" s="30"/>
    </row>
    <row r="1740" spans="1:16" x14ac:dyDescent="0.25">
      <c r="A1740" s="55"/>
      <c r="B1740" s="43"/>
      <c r="D1740" s="43"/>
      <c r="E1740" s="43"/>
      <c r="F1740" s="33"/>
      <c r="G1740" s="43"/>
      <c r="H1740" s="56"/>
      <c r="I1740" s="56"/>
      <c r="J1740" s="36"/>
      <c r="K1740" s="39"/>
      <c r="L1740" s="57"/>
      <c r="M1740" s="38"/>
      <c r="N1740" s="38"/>
      <c r="O1740" s="39"/>
      <c r="P1740" s="30"/>
    </row>
    <row r="1741" spans="1:16" x14ac:dyDescent="0.25">
      <c r="A1741" s="55"/>
      <c r="B1741" s="43"/>
      <c r="D1741" s="43"/>
      <c r="E1741" s="43"/>
      <c r="F1741" s="33"/>
      <c r="G1741" s="43"/>
      <c r="H1741" s="56"/>
      <c r="I1741" s="56"/>
      <c r="J1741" s="36"/>
      <c r="K1741" s="39"/>
      <c r="L1741" s="57"/>
      <c r="M1741" s="38"/>
      <c r="N1741" s="38"/>
      <c r="O1741" s="39"/>
      <c r="P1741" s="30"/>
    </row>
    <row r="1742" spans="1:16" x14ac:dyDescent="0.25">
      <c r="A1742" s="55"/>
      <c r="B1742" s="43"/>
      <c r="D1742" s="43"/>
      <c r="E1742" s="43"/>
      <c r="F1742" s="33"/>
      <c r="G1742" s="43"/>
      <c r="H1742" s="56"/>
      <c r="I1742" s="56"/>
      <c r="J1742" s="36"/>
      <c r="K1742" s="39"/>
      <c r="L1742" s="57"/>
      <c r="M1742" s="38"/>
      <c r="N1742" s="38"/>
      <c r="O1742" s="39"/>
      <c r="P1742" s="30"/>
    </row>
    <row r="1743" spans="1:16" x14ac:dyDescent="0.25">
      <c r="A1743" s="55"/>
      <c r="B1743" s="43"/>
      <c r="D1743" s="43"/>
      <c r="E1743" s="43"/>
      <c r="F1743" s="33"/>
      <c r="G1743" s="43"/>
      <c r="H1743" s="56"/>
      <c r="I1743" s="56"/>
      <c r="J1743" s="36"/>
      <c r="K1743" s="39"/>
      <c r="L1743" s="57"/>
      <c r="M1743" s="38"/>
      <c r="N1743" s="38"/>
      <c r="O1743" s="39"/>
      <c r="P1743" s="30"/>
    </row>
    <row r="1744" spans="1:16" x14ac:dyDescent="0.25">
      <c r="A1744" s="55"/>
      <c r="B1744" s="43"/>
      <c r="D1744" s="43"/>
      <c r="E1744" s="43"/>
      <c r="F1744" s="33"/>
      <c r="G1744" s="43"/>
      <c r="H1744" s="56"/>
      <c r="I1744" s="56"/>
      <c r="J1744" s="36"/>
      <c r="K1744" s="39"/>
      <c r="L1744" s="57"/>
      <c r="M1744" s="38"/>
      <c r="N1744" s="38"/>
      <c r="O1744" s="39"/>
      <c r="P1744" s="30"/>
    </row>
    <row r="1745" spans="1:16" x14ac:dyDescent="0.25">
      <c r="A1745" s="55"/>
      <c r="B1745" s="43"/>
      <c r="D1745" s="43"/>
      <c r="E1745" s="43"/>
      <c r="F1745" s="33"/>
      <c r="G1745" s="43"/>
      <c r="H1745" s="56"/>
      <c r="I1745" s="56"/>
      <c r="J1745" s="36"/>
      <c r="K1745" s="39"/>
      <c r="L1745" s="57"/>
      <c r="M1745" s="38"/>
      <c r="N1745" s="38"/>
      <c r="O1745" s="39"/>
      <c r="P1745" s="30"/>
    </row>
    <row r="1746" spans="1:16" x14ac:dyDescent="0.25">
      <c r="A1746" s="55"/>
      <c r="B1746" s="43"/>
      <c r="D1746" s="43"/>
      <c r="E1746" s="43"/>
      <c r="F1746" s="33"/>
      <c r="G1746" s="43"/>
      <c r="H1746" s="56"/>
      <c r="I1746" s="56"/>
      <c r="J1746" s="36"/>
      <c r="K1746" s="39"/>
      <c r="L1746" s="57"/>
      <c r="M1746" s="38"/>
      <c r="N1746" s="38"/>
      <c r="O1746" s="39"/>
      <c r="P1746" s="30"/>
    </row>
    <row r="1747" spans="1:16" x14ac:dyDescent="0.25">
      <c r="A1747" s="55"/>
      <c r="B1747" s="43"/>
      <c r="D1747" s="43"/>
      <c r="E1747" s="43"/>
      <c r="F1747" s="33"/>
      <c r="G1747" s="43"/>
      <c r="H1747" s="56"/>
      <c r="I1747" s="56"/>
      <c r="J1747" s="36"/>
      <c r="K1747" s="39"/>
      <c r="L1747" s="57"/>
      <c r="M1747" s="38"/>
      <c r="N1747" s="38"/>
      <c r="O1747" s="39"/>
      <c r="P1747" s="30"/>
    </row>
    <row r="1748" spans="1:16" x14ac:dyDescent="0.25">
      <c r="A1748" s="55"/>
      <c r="B1748" s="43"/>
      <c r="D1748" s="43"/>
      <c r="E1748" s="43"/>
      <c r="F1748" s="33"/>
      <c r="G1748" s="43"/>
      <c r="H1748" s="56"/>
      <c r="I1748" s="56"/>
      <c r="J1748" s="36"/>
      <c r="K1748" s="39"/>
      <c r="L1748" s="57"/>
      <c r="M1748" s="38"/>
      <c r="N1748" s="38"/>
      <c r="O1748" s="39"/>
      <c r="P1748" s="30"/>
    </row>
    <row r="1749" spans="1:16" x14ac:dyDescent="0.25">
      <c r="A1749" s="55"/>
      <c r="B1749" s="43"/>
      <c r="D1749" s="43"/>
      <c r="E1749" s="43"/>
      <c r="F1749" s="33"/>
      <c r="G1749" s="43"/>
      <c r="H1749" s="56"/>
      <c r="I1749" s="56"/>
      <c r="J1749" s="36"/>
      <c r="K1749" s="39"/>
      <c r="L1749" s="57"/>
      <c r="M1749" s="38"/>
      <c r="N1749" s="38"/>
      <c r="O1749" s="39"/>
      <c r="P1749" s="30"/>
    </row>
    <row r="1750" spans="1:16" x14ac:dyDescent="0.25">
      <c r="A1750" s="55"/>
      <c r="B1750" s="43"/>
      <c r="D1750" s="43"/>
      <c r="E1750" s="43"/>
      <c r="F1750" s="33"/>
      <c r="G1750" s="43"/>
      <c r="H1750" s="56"/>
      <c r="I1750" s="56"/>
      <c r="J1750" s="36"/>
      <c r="K1750" s="39"/>
      <c r="L1750" s="57"/>
      <c r="M1750" s="38"/>
      <c r="N1750" s="38"/>
      <c r="O1750" s="39"/>
      <c r="P1750" s="30"/>
    </row>
    <row r="1751" spans="1:16" x14ac:dyDescent="0.25">
      <c r="A1751" s="55"/>
      <c r="B1751" s="43"/>
      <c r="D1751" s="43"/>
      <c r="E1751" s="43"/>
      <c r="F1751" s="33"/>
      <c r="G1751" s="43"/>
      <c r="H1751" s="56"/>
      <c r="I1751" s="56"/>
      <c r="J1751" s="36"/>
      <c r="K1751" s="39"/>
      <c r="L1751" s="57"/>
      <c r="M1751" s="38"/>
      <c r="N1751" s="38"/>
      <c r="O1751" s="39"/>
      <c r="P1751" s="30"/>
    </row>
    <row r="1752" spans="1:16" x14ac:dyDescent="0.25">
      <c r="A1752" s="55"/>
      <c r="B1752" s="43"/>
      <c r="D1752" s="43"/>
      <c r="E1752" s="43"/>
      <c r="F1752" s="33"/>
      <c r="G1752" s="43"/>
      <c r="H1752" s="56"/>
      <c r="I1752" s="56"/>
      <c r="J1752" s="36"/>
      <c r="K1752" s="39"/>
      <c r="L1752" s="57"/>
      <c r="M1752" s="38"/>
      <c r="N1752" s="38"/>
      <c r="O1752" s="39"/>
      <c r="P1752" s="30"/>
    </row>
    <row r="1753" spans="1:16" x14ac:dyDescent="0.25">
      <c r="A1753" s="55"/>
      <c r="B1753" s="43"/>
      <c r="D1753" s="43"/>
      <c r="E1753" s="43"/>
      <c r="F1753" s="33"/>
      <c r="G1753" s="43"/>
      <c r="H1753" s="56"/>
      <c r="I1753" s="56"/>
      <c r="J1753" s="36"/>
      <c r="K1753" s="39"/>
      <c r="L1753" s="57"/>
      <c r="M1753" s="38"/>
      <c r="N1753" s="38"/>
      <c r="O1753" s="39"/>
      <c r="P1753" s="30"/>
    </row>
    <row r="1754" spans="1:16" x14ac:dyDescent="0.25">
      <c r="A1754" s="55"/>
      <c r="B1754" s="43"/>
      <c r="D1754" s="43"/>
      <c r="E1754" s="43"/>
      <c r="F1754" s="33"/>
      <c r="G1754" s="43"/>
      <c r="H1754" s="56"/>
      <c r="I1754" s="56"/>
      <c r="J1754" s="36"/>
      <c r="K1754" s="39"/>
      <c r="L1754" s="57"/>
      <c r="M1754" s="38"/>
      <c r="N1754" s="38"/>
      <c r="O1754" s="39"/>
      <c r="P1754" s="30"/>
    </row>
    <row r="1755" spans="1:16" x14ac:dyDescent="0.25">
      <c r="A1755" s="55"/>
      <c r="B1755" s="43"/>
      <c r="D1755" s="43"/>
      <c r="E1755" s="43"/>
      <c r="F1755" s="33"/>
      <c r="G1755" s="43"/>
      <c r="H1755" s="56"/>
      <c r="I1755" s="56"/>
      <c r="J1755" s="36"/>
      <c r="K1755" s="39"/>
      <c r="L1755" s="57"/>
      <c r="M1755" s="38"/>
      <c r="N1755" s="38"/>
      <c r="O1755" s="39"/>
      <c r="P1755" s="30"/>
    </row>
    <row r="1756" spans="1:16" x14ac:dyDescent="0.25">
      <c r="A1756" s="55"/>
      <c r="B1756" s="43"/>
      <c r="D1756" s="43"/>
      <c r="E1756" s="43"/>
      <c r="F1756" s="33"/>
      <c r="G1756" s="43"/>
      <c r="H1756" s="56"/>
      <c r="I1756" s="56"/>
      <c r="J1756" s="36"/>
      <c r="K1756" s="39"/>
      <c r="L1756" s="57"/>
      <c r="M1756" s="38"/>
      <c r="N1756" s="38"/>
      <c r="O1756" s="39"/>
      <c r="P1756" s="30"/>
    </row>
    <row r="1757" spans="1:16" x14ac:dyDescent="0.25">
      <c r="A1757" s="55"/>
      <c r="B1757" s="43"/>
      <c r="D1757" s="43"/>
      <c r="E1757" s="43"/>
      <c r="F1757" s="33"/>
      <c r="G1757" s="43"/>
      <c r="H1757" s="56"/>
      <c r="I1757" s="56"/>
      <c r="J1757" s="36"/>
      <c r="K1757" s="39"/>
      <c r="L1757" s="57"/>
      <c r="M1757" s="38"/>
      <c r="N1757" s="38"/>
      <c r="O1757" s="39"/>
      <c r="P1757" s="30"/>
    </row>
    <row r="1758" spans="1:16" x14ac:dyDescent="0.25">
      <c r="A1758" s="55"/>
      <c r="B1758" s="43"/>
      <c r="D1758" s="43"/>
      <c r="E1758" s="43"/>
      <c r="F1758" s="33"/>
      <c r="G1758" s="43"/>
      <c r="H1758" s="56"/>
      <c r="I1758" s="56"/>
      <c r="J1758" s="36"/>
      <c r="K1758" s="39"/>
      <c r="L1758" s="57"/>
      <c r="M1758" s="38"/>
      <c r="N1758" s="38"/>
      <c r="O1758" s="39"/>
      <c r="P1758" s="30"/>
    </row>
    <row r="1759" spans="1:16" x14ac:dyDescent="0.25">
      <c r="A1759" s="55"/>
      <c r="B1759" s="43"/>
      <c r="D1759" s="43"/>
      <c r="E1759" s="43"/>
      <c r="F1759" s="33"/>
      <c r="G1759" s="43"/>
      <c r="H1759" s="56"/>
      <c r="I1759" s="56"/>
      <c r="J1759" s="36"/>
      <c r="K1759" s="39"/>
      <c r="L1759" s="57"/>
      <c r="M1759" s="38"/>
      <c r="N1759" s="38"/>
      <c r="O1759" s="39"/>
      <c r="P1759" s="30"/>
    </row>
    <row r="1760" spans="1:16" x14ac:dyDescent="0.25">
      <c r="A1760" s="55"/>
      <c r="B1760" s="43"/>
      <c r="D1760" s="43"/>
      <c r="E1760" s="43"/>
      <c r="F1760" s="33"/>
      <c r="G1760" s="43"/>
      <c r="H1760" s="56"/>
      <c r="I1760" s="56"/>
      <c r="J1760" s="36"/>
      <c r="K1760" s="39"/>
      <c r="L1760" s="57"/>
      <c r="M1760" s="38"/>
      <c r="N1760" s="38"/>
      <c r="O1760" s="39"/>
      <c r="P1760" s="30"/>
    </row>
    <row r="1761" spans="1:16" x14ac:dyDescent="0.25">
      <c r="A1761" s="55"/>
      <c r="B1761" s="43"/>
      <c r="D1761" s="43"/>
      <c r="E1761" s="43"/>
      <c r="F1761" s="33"/>
      <c r="G1761" s="43"/>
      <c r="H1761" s="56"/>
      <c r="I1761" s="56"/>
      <c r="J1761" s="36"/>
      <c r="K1761" s="39"/>
      <c r="L1761" s="57"/>
      <c r="M1761" s="38"/>
      <c r="N1761" s="38"/>
      <c r="O1761" s="39"/>
      <c r="P1761" s="30"/>
    </row>
    <row r="1762" spans="1:16" x14ac:dyDescent="0.25">
      <c r="A1762" s="55"/>
      <c r="B1762" s="43"/>
      <c r="D1762" s="43"/>
      <c r="E1762" s="43"/>
      <c r="F1762" s="33"/>
      <c r="G1762" s="43"/>
      <c r="H1762" s="56"/>
      <c r="I1762" s="56"/>
      <c r="J1762" s="36"/>
      <c r="K1762" s="39"/>
      <c r="L1762" s="57"/>
      <c r="M1762" s="38"/>
      <c r="N1762" s="38"/>
      <c r="O1762" s="39"/>
      <c r="P1762" s="30"/>
    </row>
    <row r="1763" spans="1:16" x14ac:dyDescent="0.25">
      <c r="A1763" s="55"/>
      <c r="B1763" s="43"/>
      <c r="D1763" s="43"/>
      <c r="E1763" s="43"/>
      <c r="F1763" s="33"/>
      <c r="G1763" s="43"/>
      <c r="H1763" s="56"/>
      <c r="I1763" s="56"/>
      <c r="J1763" s="36"/>
      <c r="K1763" s="39"/>
      <c r="L1763" s="57"/>
      <c r="M1763" s="38"/>
      <c r="N1763" s="38"/>
      <c r="O1763" s="39"/>
      <c r="P1763" s="30"/>
    </row>
    <row r="1764" spans="1:16" x14ac:dyDescent="0.25">
      <c r="A1764" s="55"/>
      <c r="B1764" s="43"/>
      <c r="D1764" s="43"/>
      <c r="E1764" s="43"/>
      <c r="F1764" s="33"/>
      <c r="G1764" s="43"/>
      <c r="H1764" s="56"/>
      <c r="I1764" s="56"/>
      <c r="J1764" s="36"/>
      <c r="K1764" s="39"/>
      <c r="L1764" s="57"/>
      <c r="M1764" s="38"/>
      <c r="N1764" s="38"/>
      <c r="O1764" s="39"/>
      <c r="P1764" s="30"/>
    </row>
    <row r="1765" spans="1:16" x14ac:dyDescent="0.25">
      <c r="A1765" s="55"/>
      <c r="B1765" s="43"/>
      <c r="D1765" s="43"/>
      <c r="E1765" s="43"/>
      <c r="F1765" s="33"/>
      <c r="G1765" s="43"/>
      <c r="H1765" s="56"/>
      <c r="I1765" s="56"/>
      <c r="J1765" s="36"/>
      <c r="K1765" s="39"/>
      <c r="L1765" s="57"/>
      <c r="M1765" s="38"/>
      <c r="N1765" s="38"/>
      <c r="O1765" s="39"/>
      <c r="P1765" s="30"/>
    </row>
    <row r="1766" spans="1:16" x14ac:dyDescent="0.25">
      <c r="A1766" s="55"/>
      <c r="B1766" s="43"/>
      <c r="D1766" s="43"/>
      <c r="E1766" s="43"/>
      <c r="F1766" s="33"/>
      <c r="G1766" s="43"/>
      <c r="H1766" s="56"/>
      <c r="I1766" s="56"/>
      <c r="J1766" s="36"/>
      <c r="K1766" s="39"/>
      <c r="L1766" s="57"/>
      <c r="M1766" s="38"/>
      <c r="N1766" s="38"/>
      <c r="O1766" s="39"/>
      <c r="P1766" s="30"/>
    </row>
    <row r="1767" spans="1:16" x14ac:dyDescent="0.25">
      <c r="A1767" s="55"/>
      <c r="B1767" s="43"/>
      <c r="D1767" s="43"/>
      <c r="E1767" s="43"/>
      <c r="F1767" s="33"/>
      <c r="G1767" s="43"/>
      <c r="H1767" s="56"/>
      <c r="I1767" s="56"/>
      <c r="J1767" s="36"/>
      <c r="K1767" s="39"/>
      <c r="L1767" s="57"/>
      <c r="M1767" s="38"/>
      <c r="N1767" s="38"/>
      <c r="O1767" s="39"/>
      <c r="P1767" s="30"/>
    </row>
    <row r="1768" spans="1:16" x14ac:dyDescent="0.25">
      <c r="A1768" s="55"/>
      <c r="B1768" s="43"/>
      <c r="D1768" s="43"/>
      <c r="E1768" s="43"/>
      <c r="F1768" s="33"/>
      <c r="G1768" s="43"/>
      <c r="H1768" s="56"/>
      <c r="I1768" s="56"/>
      <c r="J1768" s="36"/>
      <c r="K1768" s="39"/>
      <c r="L1768" s="57"/>
      <c r="M1768" s="38"/>
      <c r="N1768" s="38"/>
      <c r="O1768" s="39"/>
      <c r="P1768" s="30"/>
    </row>
    <row r="1769" spans="1:16" x14ac:dyDescent="0.25">
      <c r="A1769" s="55"/>
      <c r="B1769" s="43"/>
      <c r="D1769" s="43"/>
      <c r="E1769" s="43"/>
      <c r="F1769" s="33"/>
      <c r="G1769" s="43"/>
      <c r="H1769" s="56"/>
      <c r="I1769" s="56"/>
      <c r="J1769" s="36"/>
      <c r="K1769" s="39"/>
      <c r="L1769" s="57"/>
      <c r="M1769" s="38"/>
      <c r="N1769" s="38"/>
      <c r="O1769" s="39"/>
      <c r="P1769" s="30"/>
    </row>
    <row r="1770" spans="1:16" x14ac:dyDescent="0.25">
      <c r="A1770" s="55"/>
      <c r="B1770" s="43"/>
      <c r="D1770" s="43"/>
      <c r="E1770" s="43"/>
      <c r="F1770" s="33"/>
      <c r="G1770" s="43"/>
      <c r="H1770" s="56"/>
      <c r="I1770" s="56"/>
      <c r="J1770" s="36"/>
      <c r="K1770" s="39"/>
      <c r="L1770" s="57"/>
      <c r="M1770" s="38"/>
      <c r="N1770" s="38"/>
      <c r="O1770" s="39"/>
      <c r="P1770" s="30"/>
    </row>
    <row r="1771" spans="1:16" x14ac:dyDescent="0.25">
      <c r="A1771" s="55"/>
      <c r="B1771" s="43"/>
      <c r="D1771" s="43"/>
      <c r="E1771" s="43"/>
      <c r="F1771" s="33"/>
      <c r="G1771" s="43"/>
      <c r="H1771" s="56"/>
      <c r="I1771" s="56"/>
      <c r="J1771" s="36"/>
      <c r="K1771" s="39"/>
      <c r="L1771" s="57"/>
      <c r="M1771" s="38"/>
      <c r="N1771" s="38"/>
      <c r="O1771" s="39"/>
      <c r="P1771" s="30"/>
    </row>
    <row r="1772" spans="1:16" x14ac:dyDescent="0.25">
      <c r="A1772" s="55"/>
      <c r="B1772" s="43"/>
      <c r="D1772" s="43"/>
      <c r="E1772" s="43"/>
      <c r="F1772" s="33"/>
      <c r="G1772" s="43"/>
      <c r="H1772" s="56"/>
      <c r="I1772" s="56"/>
      <c r="J1772" s="36"/>
      <c r="K1772" s="39"/>
      <c r="L1772" s="57"/>
      <c r="M1772" s="38"/>
      <c r="N1772" s="38"/>
      <c r="O1772" s="39"/>
      <c r="P1772" s="30"/>
    </row>
    <row r="1773" spans="1:16" x14ac:dyDescent="0.25">
      <c r="A1773" s="55"/>
      <c r="B1773" s="43"/>
      <c r="D1773" s="43"/>
      <c r="E1773" s="43"/>
      <c r="F1773" s="33"/>
      <c r="G1773" s="43"/>
      <c r="H1773" s="56"/>
      <c r="I1773" s="56"/>
      <c r="J1773" s="36"/>
      <c r="K1773" s="39"/>
      <c r="L1773" s="57"/>
      <c r="M1773" s="38"/>
      <c r="N1773" s="38"/>
      <c r="O1773" s="39"/>
      <c r="P1773" s="30"/>
    </row>
    <row r="1774" spans="1:16" x14ac:dyDescent="0.25">
      <c r="A1774" s="55"/>
      <c r="B1774" s="43"/>
      <c r="D1774" s="43"/>
      <c r="E1774" s="43"/>
      <c r="F1774" s="33"/>
      <c r="G1774" s="43"/>
      <c r="H1774" s="56"/>
      <c r="I1774" s="56"/>
      <c r="J1774" s="36"/>
      <c r="K1774" s="39"/>
      <c r="L1774" s="57"/>
      <c r="M1774" s="38"/>
      <c r="N1774" s="38"/>
      <c r="O1774" s="39"/>
      <c r="P1774" s="30"/>
    </row>
    <row r="1775" spans="1:16" x14ac:dyDescent="0.25">
      <c r="A1775" s="55"/>
      <c r="B1775" s="43"/>
      <c r="D1775" s="43"/>
      <c r="E1775" s="43"/>
      <c r="F1775" s="33"/>
      <c r="G1775" s="43"/>
      <c r="H1775" s="56"/>
      <c r="I1775" s="56"/>
      <c r="J1775" s="36"/>
      <c r="K1775" s="39"/>
      <c r="L1775" s="57"/>
      <c r="M1775" s="38"/>
      <c r="N1775" s="38"/>
      <c r="O1775" s="39"/>
      <c r="P1775" s="30"/>
    </row>
    <row r="1776" spans="1:16" x14ac:dyDescent="0.25">
      <c r="A1776" s="55"/>
      <c r="B1776" s="43"/>
      <c r="D1776" s="43"/>
      <c r="E1776" s="43"/>
      <c r="F1776" s="33"/>
      <c r="G1776" s="43"/>
      <c r="H1776" s="56"/>
      <c r="I1776" s="56"/>
      <c r="J1776" s="36"/>
      <c r="K1776" s="39"/>
      <c r="L1776" s="57"/>
      <c r="M1776" s="38"/>
      <c r="N1776" s="38"/>
      <c r="O1776" s="39"/>
      <c r="P1776" s="30"/>
    </row>
    <row r="1777" spans="1:16" x14ac:dyDescent="0.25">
      <c r="A1777" s="55"/>
      <c r="B1777" s="43"/>
      <c r="D1777" s="43"/>
      <c r="E1777" s="43"/>
      <c r="F1777" s="33"/>
      <c r="G1777" s="43"/>
      <c r="H1777" s="56"/>
      <c r="I1777" s="56"/>
      <c r="J1777" s="36"/>
      <c r="K1777" s="39"/>
      <c r="L1777" s="57"/>
      <c r="M1777" s="38"/>
      <c r="N1777" s="38"/>
      <c r="O1777" s="39"/>
      <c r="P1777" s="30"/>
    </row>
    <row r="1778" spans="1:16" x14ac:dyDescent="0.25">
      <c r="A1778" s="55"/>
      <c r="B1778" s="43"/>
      <c r="D1778" s="43"/>
      <c r="E1778" s="43"/>
      <c r="F1778" s="33"/>
      <c r="G1778" s="43"/>
      <c r="H1778" s="56"/>
      <c r="I1778" s="56"/>
      <c r="J1778" s="36"/>
      <c r="K1778" s="39"/>
      <c r="L1778" s="57"/>
      <c r="M1778" s="38"/>
      <c r="N1778" s="38"/>
      <c r="O1778" s="39"/>
      <c r="P1778" s="30"/>
    </row>
    <row r="1779" spans="1:16" x14ac:dyDescent="0.25">
      <c r="A1779" s="55"/>
      <c r="B1779" s="43"/>
      <c r="D1779" s="43"/>
      <c r="E1779" s="43"/>
      <c r="F1779" s="33"/>
      <c r="G1779" s="43"/>
      <c r="H1779" s="56"/>
      <c r="I1779" s="56"/>
      <c r="J1779" s="36"/>
      <c r="K1779" s="39"/>
      <c r="L1779" s="57"/>
      <c r="M1779" s="38"/>
      <c r="N1779" s="38"/>
      <c r="O1779" s="39"/>
      <c r="P1779" s="30"/>
    </row>
    <row r="1780" spans="1:16" x14ac:dyDescent="0.25">
      <c r="A1780" s="55"/>
      <c r="B1780" s="43"/>
      <c r="D1780" s="43"/>
      <c r="E1780" s="43"/>
      <c r="F1780" s="33"/>
      <c r="G1780" s="43"/>
      <c r="H1780" s="56"/>
      <c r="I1780" s="56"/>
      <c r="J1780" s="36"/>
      <c r="K1780" s="39"/>
      <c r="L1780" s="57"/>
      <c r="M1780" s="38"/>
      <c r="N1780" s="38"/>
      <c r="O1780" s="39"/>
      <c r="P1780" s="30"/>
    </row>
    <row r="1781" spans="1:16" x14ac:dyDescent="0.25">
      <c r="A1781" s="55"/>
      <c r="B1781" s="43"/>
      <c r="D1781" s="43"/>
      <c r="E1781" s="43"/>
      <c r="F1781" s="33"/>
      <c r="G1781" s="43"/>
      <c r="H1781" s="56"/>
      <c r="I1781" s="56"/>
      <c r="J1781" s="36"/>
      <c r="K1781" s="39"/>
      <c r="L1781" s="57"/>
      <c r="M1781" s="38"/>
      <c r="N1781" s="38"/>
      <c r="O1781" s="39"/>
      <c r="P1781" s="30"/>
    </row>
    <row r="1782" spans="1:16" x14ac:dyDescent="0.25">
      <c r="A1782" s="55"/>
      <c r="B1782" s="43"/>
      <c r="D1782" s="43"/>
      <c r="E1782" s="43"/>
      <c r="F1782" s="33"/>
      <c r="G1782" s="43"/>
      <c r="H1782" s="56"/>
      <c r="I1782" s="56"/>
      <c r="J1782" s="36"/>
      <c r="K1782" s="39"/>
      <c r="L1782" s="57"/>
      <c r="M1782" s="38"/>
      <c r="N1782" s="38"/>
      <c r="O1782" s="39"/>
      <c r="P1782" s="30"/>
    </row>
    <row r="1783" spans="1:16" x14ac:dyDescent="0.25">
      <c r="A1783" s="55"/>
      <c r="B1783" s="43"/>
      <c r="D1783" s="43"/>
      <c r="E1783" s="43"/>
      <c r="F1783" s="33"/>
      <c r="G1783" s="43"/>
      <c r="H1783" s="56"/>
      <c r="I1783" s="56"/>
      <c r="J1783" s="36"/>
      <c r="K1783" s="39"/>
      <c r="L1783" s="57"/>
      <c r="M1783" s="38"/>
      <c r="N1783" s="38"/>
      <c r="O1783" s="39"/>
      <c r="P1783" s="30"/>
    </row>
    <row r="1784" spans="1:16" x14ac:dyDescent="0.25">
      <c r="A1784" s="55"/>
      <c r="B1784" s="43"/>
      <c r="D1784" s="43"/>
      <c r="E1784" s="43"/>
      <c r="F1784" s="33"/>
      <c r="G1784" s="43"/>
      <c r="H1784" s="56"/>
      <c r="I1784" s="56"/>
      <c r="J1784" s="36"/>
      <c r="K1784" s="39"/>
      <c r="L1784" s="57"/>
      <c r="M1784" s="38"/>
      <c r="N1784" s="38"/>
      <c r="O1784" s="39"/>
      <c r="P1784" s="30"/>
    </row>
    <row r="1785" spans="1:16" x14ac:dyDescent="0.25">
      <c r="A1785" s="55"/>
      <c r="B1785" s="43"/>
      <c r="D1785" s="43"/>
      <c r="E1785" s="43"/>
      <c r="F1785" s="33"/>
      <c r="G1785" s="43"/>
      <c r="H1785" s="56"/>
      <c r="I1785" s="56"/>
      <c r="J1785" s="36"/>
      <c r="K1785" s="39"/>
      <c r="L1785" s="57"/>
      <c r="M1785" s="38"/>
      <c r="N1785" s="38"/>
      <c r="O1785" s="39"/>
      <c r="P1785" s="30"/>
    </row>
    <row r="1786" spans="1:16" x14ac:dyDescent="0.25">
      <c r="A1786" s="55"/>
      <c r="B1786" s="43"/>
      <c r="D1786" s="43"/>
      <c r="E1786" s="43"/>
      <c r="F1786" s="33"/>
      <c r="G1786" s="43"/>
      <c r="H1786" s="56"/>
      <c r="I1786" s="56"/>
      <c r="J1786" s="36"/>
      <c r="K1786" s="39"/>
      <c r="L1786" s="57"/>
      <c r="M1786" s="38"/>
      <c r="N1786" s="38"/>
      <c r="O1786" s="39"/>
      <c r="P1786" s="30"/>
    </row>
    <row r="1787" spans="1:16" x14ac:dyDescent="0.25">
      <c r="A1787" s="55"/>
      <c r="B1787" s="43"/>
      <c r="D1787" s="43"/>
      <c r="E1787" s="43"/>
      <c r="F1787" s="33"/>
      <c r="G1787" s="43"/>
      <c r="H1787" s="56"/>
      <c r="I1787" s="56"/>
      <c r="J1787" s="36"/>
      <c r="K1787" s="39"/>
      <c r="L1787" s="57"/>
      <c r="M1787" s="38"/>
      <c r="N1787" s="38"/>
      <c r="O1787" s="39"/>
      <c r="P1787" s="30"/>
    </row>
    <row r="1788" spans="1:16" x14ac:dyDescent="0.25">
      <c r="A1788" s="55"/>
      <c r="B1788" s="43"/>
      <c r="D1788" s="43"/>
      <c r="E1788" s="43"/>
      <c r="F1788" s="33"/>
      <c r="G1788" s="43"/>
      <c r="H1788" s="56"/>
      <c r="I1788" s="56"/>
      <c r="J1788" s="36"/>
      <c r="K1788" s="39"/>
      <c r="L1788" s="57"/>
      <c r="M1788" s="38"/>
      <c r="N1788" s="38"/>
      <c r="O1788" s="39"/>
      <c r="P1788" s="30"/>
    </row>
    <row r="1789" spans="1:16" x14ac:dyDescent="0.25">
      <c r="A1789" s="55"/>
      <c r="B1789" s="43"/>
      <c r="D1789" s="43"/>
      <c r="E1789" s="43"/>
      <c r="F1789" s="33"/>
      <c r="G1789" s="43"/>
      <c r="H1789" s="56"/>
      <c r="I1789" s="56"/>
      <c r="J1789" s="36"/>
      <c r="K1789" s="39"/>
      <c r="L1789" s="57"/>
      <c r="M1789" s="38"/>
      <c r="N1789" s="38"/>
      <c r="O1789" s="39"/>
      <c r="P1789" s="30"/>
    </row>
    <row r="1790" spans="1:16" x14ac:dyDescent="0.25">
      <c r="A1790" s="55"/>
      <c r="B1790" s="43"/>
      <c r="D1790" s="43"/>
      <c r="E1790" s="43"/>
      <c r="F1790" s="33"/>
      <c r="G1790" s="43"/>
      <c r="H1790" s="56"/>
      <c r="I1790" s="56"/>
      <c r="J1790" s="36"/>
      <c r="K1790" s="39"/>
      <c r="L1790" s="57"/>
      <c r="M1790" s="38"/>
      <c r="N1790" s="38"/>
      <c r="O1790" s="39"/>
      <c r="P1790" s="30"/>
    </row>
    <row r="1791" spans="1:16" x14ac:dyDescent="0.25">
      <c r="A1791" s="55"/>
      <c r="B1791" s="43"/>
      <c r="D1791" s="43"/>
      <c r="E1791" s="43"/>
      <c r="F1791" s="33"/>
      <c r="G1791" s="43"/>
      <c r="H1791" s="56"/>
      <c r="I1791" s="56"/>
      <c r="J1791" s="36"/>
      <c r="K1791" s="39"/>
      <c r="L1791" s="57"/>
      <c r="M1791" s="38"/>
      <c r="N1791" s="38"/>
      <c r="O1791" s="39"/>
      <c r="P1791" s="30"/>
    </row>
    <row r="1792" spans="1:16" x14ac:dyDescent="0.25">
      <c r="A1792" s="55"/>
      <c r="B1792" s="43"/>
      <c r="D1792" s="43"/>
      <c r="E1792" s="43"/>
      <c r="F1792" s="33"/>
      <c r="G1792" s="43"/>
      <c r="H1792" s="56"/>
      <c r="I1792" s="56"/>
      <c r="J1792" s="36"/>
      <c r="K1792" s="39"/>
      <c r="L1792" s="57"/>
      <c r="M1792" s="38"/>
      <c r="N1792" s="38"/>
      <c r="O1792" s="39"/>
      <c r="P1792" s="30"/>
    </row>
    <row r="1793" spans="1:16" x14ac:dyDescent="0.25">
      <c r="A1793" s="55"/>
      <c r="B1793" s="43"/>
      <c r="D1793" s="43"/>
      <c r="E1793" s="43"/>
      <c r="F1793" s="33"/>
      <c r="G1793" s="43"/>
      <c r="H1793" s="56"/>
      <c r="I1793" s="56"/>
      <c r="J1793" s="36"/>
      <c r="K1793" s="39"/>
      <c r="L1793" s="57"/>
      <c r="M1793" s="38"/>
      <c r="N1793" s="38"/>
      <c r="O1793" s="39"/>
      <c r="P1793" s="30"/>
    </row>
    <row r="1794" spans="1:16" x14ac:dyDescent="0.25">
      <c r="A1794" s="55"/>
      <c r="B1794" s="43"/>
      <c r="D1794" s="43"/>
      <c r="E1794" s="43"/>
      <c r="F1794" s="33"/>
      <c r="G1794" s="43"/>
      <c r="H1794" s="56"/>
      <c r="I1794" s="56"/>
      <c r="J1794" s="36"/>
      <c r="K1794" s="39"/>
      <c r="L1794" s="57"/>
      <c r="M1794" s="38"/>
      <c r="N1794" s="38"/>
      <c r="O1794" s="39"/>
      <c r="P1794" s="30"/>
    </row>
    <row r="1795" spans="1:16" x14ac:dyDescent="0.25">
      <c r="A1795" s="55"/>
      <c r="B1795" s="43"/>
      <c r="D1795" s="43"/>
      <c r="E1795" s="43"/>
      <c r="F1795" s="33"/>
      <c r="G1795" s="43"/>
      <c r="H1795" s="56"/>
      <c r="I1795" s="56"/>
      <c r="J1795" s="36"/>
      <c r="K1795" s="39"/>
      <c r="L1795" s="57"/>
      <c r="M1795" s="38"/>
      <c r="N1795" s="38"/>
      <c r="O1795" s="39"/>
      <c r="P1795" s="30"/>
    </row>
    <row r="1796" spans="1:16" x14ac:dyDescent="0.25">
      <c r="A1796" s="55"/>
      <c r="B1796" s="43"/>
      <c r="D1796" s="43"/>
      <c r="E1796" s="43"/>
      <c r="F1796" s="33"/>
      <c r="G1796" s="43"/>
      <c r="H1796" s="56"/>
      <c r="I1796" s="56"/>
      <c r="J1796" s="36"/>
      <c r="K1796" s="39"/>
      <c r="L1796" s="57"/>
      <c r="M1796" s="38"/>
      <c r="N1796" s="38"/>
      <c r="O1796" s="39"/>
      <c r="P1796" s="30"/>
    </row>
    <row r="1797" spans="1:16" x14ac:dyDescent="0.25">
      <c r="A1797" s="55"/>
      <c r="B1797" s="43"/>
      <c r="D1797" s="43"/>
      <c r="E1797" s="43"/>
      <c r="F1797" s="33"/>
      <c r="G1797" s="43"/>
      <c r="H1797" s="56"/>
      <c r="I1797" s="56"/>
      <c r="J1797" s="36"/>
      <c r="K1797" s="39"/>
      <c r="L1797" s="57"/>
      <c r="M1797" s="38"/>
      <c r="N1797" s="38"/>
      <c r="O1797" s="39"/>
      <c r="P1797" s="30"/>
    </row>
    <row r="1798" spans="1:16" x14ac:dyDescent="0.25">
      <c r="A1798" s="55"/>
      <c r="B1798" s="43"/>
      <c r="D1798" s="43"/>
      <c r="E1798" s="43"/>
      <c r="F1798" s="33"/>
      <c r="G1798" s="43"/>
      <c r="H1798" s="56"/>
      <c r="I1798" s="56"/>
      <c r="J1798" s="36"/>
      <c r="K1798" s="39"/>
      <c r="L1798" s="57"/>
      <c r="M1798" s="38"/>
      <c r="N1798" s="38"/>
      <c r="O1798" s="39"/>
      <c r="P1798" s="30"/>
    </row>
    <row r="1799" spans="1:16" x14ac:dyDescent="0.25">
      <c r="A1799" s="55"/>
      <c r="B1799" s="43"/>
      <c r="D1799" s="43"/>
      <c r="E1799" s="43"/>
      <c r="F1799" s="33"/>
      <c r="G1799" s="43"/>
      <c r="H1799" s="56"/>
      <c r="I1799" s="56"/>
      <c r="J1799" s="36"/>
      <c r="K1799" s="39"/>
      <c r="L1799" s="57"/>
      <c r="M1799" s="38"/>
      <c r="N1799" s="38"/>
      <c r="O1799" s="39"/>
      <c r="P1799" s="30"/>
    </row>
    <row r="1800" spans="1:16" x14ac:dyDescent="0.25">
      <c r="A1800" s="55"/>
      <c r="B1800" s="43"/>
      <c r="D1800" s="43"/>
      <c r="E1800" s="43"/>
      <c r="F1800" s="33"/>
      <c r="G1800" s="43"/>
      <c r="H1800" s="56"/>
      <c r="I1800" s="56"/>
      <c r="J1800" s="36"/>
      <c r="K1800" s="39"/>
      <c r="L1800" s="57"/>
      <c r="M1800" s="38"/>
      <c r="N1800" s="38"/>
      <c r="O1800" s="39"/>
      <c r="P1800" s="30"/>
    </row>
    <row r="1801" spans="1:16" x14ac:dyDescent="0.25">
      <c r="A1801" s="55"/>
      <c r="B1801" s="43"/>
      <c r="D1801" s="43"/>
      <c r="E1801" s="43"/>
      <c r="F1801" s="33"/>
      <c r="G1801" s="43"/>
      <c r="H1801" s="56"/>
      <c r="I1801" s="56"/>
      <c r="J1801" s="36"/>
      <c r="K1801" s="39"/>
      <c r="L1801" s="57"/>
      <c r="M1801" s="38"/>
      <c r="N1801" s="38"/>
      <c r="O1801" s="39"/>
      <c r="P1801" s="30"/>
    </row>
    <row r="1802" spans="1:16" x14ac:dyDescent="0.25">
      <c r="A1802" s="55"/>
      <c r="B1802" s="43"/>
      <c r="D1802" s="43"/>
      <c r="E1802" s="43"/>
      <c r="F1802" s="33"/>
      <c r="G1802" s="43"/>
      <c r="H1802" s="56"/>
      <c r="I1802" s="56"/>
      <c r="J1802" s="36"/>
      <c r="K1802" s="39"/>
      <c r="L1802" s="57"/>
      <c r="M1802" s="38"/>
      <c r="N1802" s="38"/>
      <c r="O1802" s="39"/>
      <c r="P1802" s="30"/>
    </row>
    <row r="1803" spans="1:16" x14ac:dyDescent="0.25">
      <c r="A1803" s="55"/>
      <c r="B1803" s="43"/>
      <c r="D1803" s="43"/>
      <c r="E1803" s="43"/>
      <c r="F1803" s="33"/>
      <c r="G1803" s="43"/>
      <c r="H1803" s="56"/>
      <c r="I1803" s="56"/>
      <c r="J1803" s="36"/>
      <c r="K1803" s="39"/>
      <c r="L1803" s="57"/>
      <c r="M1803" s="38"/>
      <c r="N1803" s="38"/>
      <c r="O1803" s="39"/>
      <c r="P1803" s="30"/>
    </row>
    <row r="1804" spans="1:16" x14ac:dyDescent="0.25">
      <c r="A1804" s="55"/>
      <c r="B1804" s="43"/>
      <c r="D1804" s="43"/>
      <c r="E1804" s="43"/>
      <c r="F1804" s="33"/>
      <c r="G1804" s="43"/>
      <c r="H1804" s="56"/>
      <c r="I1804" s="56"/>
      <c r="J1804" s="36"/>
      <c r="K1804" s="39"/>
      <c r="L1804" s="57"/>
      <c r="M1804" s="38"/>
      <c r="N1804" s="38"/>
      <c r="O1804" s="39"/>
      <c r="P1804" s="30"/>
    </row>
    <row r="1805" spans="1:16" x14ac:dyDescent="0.25">
      <c r="A1805" s="55"/>
      <c r="B1805" s="43"/>
      <c r="D1805" s="43"/>
      <c r="E1805" s="43"/>
      <c r="F1805" s="33"/>
      <c r="G1805" s="43"/>
      <c r="H1805" s="56"/>
      <c r="I1805" s="56"/>
      <c r="J1805" s="36"/>
      <c r="K1805" s="39"/>
      <c r="L1805" s="57"/>
      <c r="M1805" s="38"/>
      <c r="N1805" s="38"/>
      <c r="O1805" s="39"/>
      <c r="P1805" s="30"/>
    </row>
    <row r="1806" spans="1:16" x14ac:dyDescent="0.25">
      <c r="A1806" s="55"/>
      <c r="B1806" s="43"/>
      <c r="D1806" s="43"/>
      <c r="E1806" s="43"/>
      <c r="F1806" s="33"/>
      <c r="G1806" s="43"/>
      <c r="H1806" s="56"/>
      <c r="I1806" s="56"/>
      <c r="J1806" s="36"/>
      <c r="K1806" s="39"/>
      <c r="L1806" s="57"/>
      <c r="M1806" s="38"/>
      <c r="N1806" s="38"/>
      <c r="O1806" s="39"/>
      <c r="P1806" s="30"/>
    </row>
    <row r="1807" spans="1:16" x14ac:dyDescent="0.25">
      <c r="A1807" s="55"/>
      <c r="B1807" s="43"/>
      <c r="D1807" s="43"/>
      <c r="E1807" s="43"/>
      <c r="F1807" s="33"/>
      <c r="G1807" s="43"/>
      <c r="H1807" s="56"/>
      <c r="I1807" s="56"/>
      <c r="J1807" s="36"/>
      <c r="K1807" s="39"/>
      <c r="L1807" s="57"/>
      <c r="M1807" s="38"/>
      <c r="N1807" s="38"/>
      <c r="O1807" s="39"/>
      <c r="P1807" s="30"/>
    </row>
    <row r="1808" spans="1:16" x14ac:dyDescent="0.25">
      <c r="A1808" s="55"/>
      <c r="B1808" s="43"/>
      <c r="D1808" s="43"/>
      <c r="E1808" s="43"/>
      <c r="F1808" s="33"/>
      <c r="G1808" s="43"/>
      <c r="H1808" s="56"/>
      <c r="I1808" s="56"/>
      <c r="J1808" s="36"/>
      <c r="K1808" s="39"/>
      <c r="L1808" s="57"/>
      <c r="M1808" s="38"/>
      <c r="N1808" s="38"/>
      <c r="O1808" s="39"/>
      <c r="P1808" s="30"/>
    </row>
    <row r="1809" spans="1:16" x14ac:dyDescent="0.25">
      <c r="A1809" s="55"/>
      <c r="B1809" s="43"/>
      <c r="D1809" s="43"/>
      <c r="E1809" s="43"/>
      <c r="F1809" s="33"/>
      <c r="G1809" s="43"/>
      <c r="H1809" s="56"/>
      <c r="I1809" s="56"/>
      <c r="J1809" s="36"/>
      <c r="K1809" s="39"/>
      <c r="L1809" s="57"/>
      <c r="M1809" s="38"/>
      <c r="N1809" s="38"/>
      <c r="O1809" s="39"/>
      <c r="P1809" s="30"/>
    </row>
    <row r="1810" spans="1:16" x14ac:dyDescent="0.25">
      <c r="A1810" s="55"/>
      <c r="B1810" s="43"/>
      <c r="D1810" s="43"/>
      <c r="E1810" s="43"/>
      <c r="F1810" s="33"/>
      <c r="G1810" s="43"/>
      <c r="H1810" s="56"/>
      <c r="I1810" s="56"/>
      <c r="J1810" s="36"/>
      <c r="K1810" s="39"/>
      <c r="L1810" s="57"/>
      <c r="M1810" s="38"/>
      <c r="N1810" s="38"/>
      <c r="O1810" s="39"/>
      <c r="P1810" s="30"/>
    </row>
    <row r="1811" spans="1:16" x14ac:dyDescent="0.25">
      <c r="A1811" s="55"/>
      <c r="B1811" s="43"/>
      <c r="D1811" s="43"/>
      <c r="E1811" s="43"/>
      <c r="F1811" s="33"/>
      <c r="G1811" s="43"/>
      <c r="H1811" s="56"/>
      <c r="I1811" s="56"/>
      <c r="J1811" s="36"/>
      <c r="K1811" s="39"/>
      <c r="L1811" s="57"/>
      <c r="M1811" s="38"/>
      <c r="N1811" s="38"/>
      <c r="O1811" s="39"/>
      <c r="P1811" s="30"/>
    </row>
    <row r="1812" spans="1:16" x14ac:dyDescent="0.25">
      <c r="A1812" s="55"/>
      <c r="B1812" s="43"/>
      <c r="D1812" s="43"/>
      <c r="E1812" s="43"/>
      <c r="F1812" s="33"/>
      <c r="G1812" s="43"/>
      <c r="H1812" s="56"/>
      <c r="I1812" s="56"/>
      <c r="J1812" s="36"/>
      <c r="K1812" s="39"/>
      <c r="L1812" s="57"/>
      <c r="M1812" s="38"/>
      <c r="N1812" s="38"/>
      <c r="O1812" s="39"/>
      <c r="P1812" s="30"/>
    </row>
    <row r="1813" spans="1:16" x14ac:dyDescent="0.25">
      <c r="A1813" s="55"/>
      <c r="B1813" s="43"/>
      <c r="D1813" s="43"/>
      <c r="E1813" s="43"/>
      <c r="F1813" s="33"/>
      <c r="G1813" s="43"/>
      <c r="H1813" s="56"/>
      <c r="I1813" s="56"/>
      <c r="J1813" s="36"/>
      <c r="K1813" s="39"/>
      <c r="L1813" s="57"/>
      <c r="M1813" s="38"/>
      <c r="N1813" s="38"/>
      <c r="O1813" s="39"/>
      <c r="P1813" s="30"/>
    </row>
    <row r="1814" spans="1:16" x14ac:dyDescent="0.25">
      <c r="A1814" s="55"/>
      <c r="B1814" s="43"/>
      <c r="D1814" s="43"/>
      <c r="E1814" s="43"/>
      <c r="F1814" s="33"/>
      <c r="G1814" s="43"/>
      <c r="H1814" s="56"/>
      <c r="I1814" s="56"/>
      <c r="J1814" s="36"/>
      <c r="K1814" s="39"/>
      <c r="L1814" s="57"/>
      <c r="M1814" s="38"/>
      <c r="N1814" s="38"/>
      <c r="O1814" s="39"/>
      <c r="P1814" s="30"/>
    </row>
    <row r="1815" spans="1:16" x14ac:dyDescent="0.25">
      <c r="A1815" s="55"/>
      <c r="B1815" s="43"/>
      <c r="D1815" s="43"/>
      <c r="E1815" s="43"/>
      <c r="F1815" s="33"/>
      <c r="G1815" s="43"/>
      <c r="H1815" s="56"/>
      <c r="I1815" s="56"/>
      <c r="J1815" s="36"/>
      <c r="K1815" s="39"/>
      <c r="L1815" s="57"/>
      <c r="M1815" s="38"/>
      <c r="N1815" s="38"/>
      <c r="O1815" s="39"/>
      <c r="P1815" s="30"/>
    </row>
    <row r="1816" spans="1:16" x14ac:dyDescent="0.25">
      <c r="A1816" s="55"/>
      <c r="B1816" s="43"/>
      <c r="D1816" s="43"/>
      <c r="E1816" s="43"/>
      <c r="F1816" s="33"/>
      <c r="G1816" s="43"/>
      <c r="H1816" s="56"/>
      <c r="I1816" s="56"/>
      <c r="J1816" s="36"/>
      <c r="K1816" s="39"/>
      <c r="L1816" s="57"/>
      <c r="M1816" s="38"/>
      <c r="N1816" s="38"/>
      <c r="O1816" s="39"/>
      <c r="P1816" s="30"/>
    </row>
    <row r="1817" spans="1:16" x14ac:dyDescent="0.25">
      <c r="A1817" s="55"/>
      <c r="B1817" s="43"/>
      <c r="D1817" s="43"/>
      <c r="E1817" s="43"/>
      <c r="F1817" s="33"/>
      <c r="G1817" s="43"/>
      <c r="H1817" s="56"/>
      <c r="I1817" s="56"/>
      <c r="J1817" s="36"/>
      <c r="K1817" s="39"/>
      <c r="L1817" s="57"/>
      <c r="M1817" s="38"/>
      <c r="N1817" s="38"/>
      <c r="O1817" s="39"/>
      <c r="P1817" s="30"/>
    </row>
    <row r="1818" spans="1:16" x14ac:dyDescent="0.25">
      <c r="A1818" s="55"/>
      <c r="B1818" s="43"/>
      <c r="D1818" s="43"/>
      <c r="E1818" s="43"/>
      <c r="F1818" s="33"/>
      <c r="G1818" s="43"/>
      <c r="H1818" s="56"/>
      <c r="I1818" s="56"/>
      <c r="J1818" s="36"/>
      <c r="K1818" s="39"/>
      <c r="L1818" s="57"/>
      <c r="M1818" s="38"/>
      <c r="N1818" s="38"/>
      <c r="O1818" s="39"/>
      <c r="P1818" s="30"/>
    </row>
    <row r="1819" spans="1:16" x14ac:dyDescent="0.25">
      <c r="A1819" s="55"/>
      <c r="B1819" s="43"/>
      <c r="D1819" s="43"/>
      <c r="E1819" s="43"/>
      <c r="F1819" s="33"/>
      <c r="G1819" s="43"/>
      <c r="H1819" s="56"/>
      <c r="I1819" s="56"/>
      <c r="J1819" s="36"/>
      <c r="K1819" s="39"/>
      <c r="L1819" s="57"/>
      <c r="M1819" s="38"/>
      <c r="N1819" s="38"/>
      <c r="O1819" s="39"/>
      <c r="P1819" s="30"/>
    </row>
    <row r="1820" spans="1:16" x14ac:dyDescent="0.25">
      <c r="A1820" s="55"/>
      <c r="B1820" s="43"/>
      <c r="D1820" s="43"/>
      <c r="E1820" s="43"/>
      <c r="F1820" s="33"/>
      <c r="G1820" s="43"/>
      <c r="H1820" s="56"/>
      <c r="I1820" s="56"/>
      <c r="J1820" s="36"/>
      <c r="K1820" s="39"/>
      <c r="L1820" s="57"/>
      <c r="M1820" s="38"/>
      <c r="N1820" s="38"/>
      <c r="O1820" s="39"/>
      <c r="P1820" s="30"/>
    </row>
    <row r="1821" spans="1:16" x14ac:dyDescent="0.25">
      <c r="A1821" s="55"/>
      <c r="B1821" s="43"/>
      <c r="D1821" s="43"/>
      <c r="E1821" s="43"/>
      <c r="F1821" s="33"/>
      <c r="G1821" s="43"/>
      <c r="H1821" s="56"/>
      <c r="I1821" s="56"/>
      <c r="J1821" s="36"/>
      <c r="K1821" s="39"/>
      <c r="L1821" s="57"/>
      <c r="M1821" s="38"/>
      <c r="N1821" s="38"/>
      <c r="O1821" s="39"/>
      <c r="P1821" s="30"/>
    </row>
    <row r="1822" spans="1:16" x14ac:dyDescent="0.25">
      <c r="A1822" s="55"/>
      <c r="B1822" s="43"/>
      <c r="D1822" s="43"/>
      <c r="E1822" s="43"/>
      <c r="F1822" s="33"/>
      <c r="G1822" s="43"/>
      <c r="H1822" s="56"/>
      <c r="I1822" s="56"/>
      <c r="J1822" s="36"/>
      <c r="K1822" s="39"/>
      <c r="L1822" s="57"/>
      <c r="M1822" s="38"/>
      <c r="N1822" s="38"/>
      <c r="O1822" s="39"/>
      <c r="P1822" s="30"/>
    </row>
    <row r="1823" spans="1:16" x14ac:dyDescent="0.25">
      <c r="A1823" s="55"/>
      <c r="B1823" s="43"/>
      <c r="D1823" s="43"/>
      <c r="E1823" s="43"/>
      <c r="F1823" s="33"/>
      <c r="G1823" s="43"/>
      <c r="H1823" s="56"/>
      <c r="I1823" s="56"/>
      <c r="J1823" s="36"/>
      <c r="K1823" s="39"/>
      <c r="L1823" s="57"/>
      <c r="M1823" s="38"/>
      <c r="N1823" s="38"/>
      <c r="O1823" s="39"/>
      <c r="P1823" s="30"/>
    </row>
    <row r="1824" spans="1:16" x14ac:dyDescent="0.25">
      <c r="A1824" s="55"/>
      <c r="B1824" s="43"/>
      <c r="D1824" s="43"/>
      <c r="E1824" s="43"/>
      <c r="F1824" s="33"/>
      <c r="G1824" s="43"/>
      <c r="H1824" s="56"/>
      <c r="I1824" s="56"/>
      <c r="J1824" s="36"/>
      <c r="K1824" s="39"/>
      <c r="L1824" s="57"/>
      <c r="M1824" s="38"/>
      <c r="N1824" s="38"/>
      <c r="O1824" s="39"/>
      <c r="P1824" s="30"/>
    </row>
    <row r="1825" spans="1:16" x14ac:dyDescent="0.25">
      <c r="A1825" s="55"/>
      <c r="B1825" s="43"/>
      <c r="D1825" s="43"/>
      <c r="E1825" s="43"/>
      <c r="F1825" s="33"/>
      <c r="G1825" s="43"/>
      <c r="H1825" s="56"/>
      <c r="I1825" s="56"/>
      <c r="J1825" s="36"/>
      <c r="K1825" s="39"/>
      <c r="L1825" s="57"/>
      <c r="M1825" s="38"/>
      <c r="N1825" s="38"/>
      <c r="O1825" s="39"/>
      <c r="P1825" s="30"/>
    </row>
    <row r="1826" spans="1:16" x14ac:dyDescent="0.25">
      <c r="A1826" s="55"/>
      <c r="B1826" s="43"/>
      <c r="D1826" s="43"/>
      <c r="E1826" s="43"/>
      <c r="F1826" s="33"/>
      <c r="G1826" s="43"/>
      <c r="H1826" s="56"/>
      <c r="I1826" s="56"/>
      <c r="J1826" s="36"/>
      <c r="K1826" s="39"/>
      <c r="L1826" s="57"/>
      <c r="M1826" s="38"/>
      <c r="N1826" s="38"/>
      <c r="O1826" s="39"/>
      <c r="P1826" s="30"/>
    </row>
    <row r="1827" spans="1:16" x14ac:dyDescent="0.25">
      <c r="A1827" s="55"/>
      <c r="B1827" s="43"/>
      <c r="D1827" s="43"/>
      <c r="E1827" s="43"/>
      <c r="F1827" s="33"/>
      <c r="G1827" s="43"/>
      <c r="H1827" s="56"/>
      <c r="I1827" s="56"/>
      <c r="J1827" s="36"/>
      <c r="K1827" s="39"/>
      <c r="L1827" s="57"/>
      <c r="M1827" s="38"/>
      <c r="N1827" s="38"/>
      <c r="O1827" s="39"/>
      <c r="P1827" s="30"/>
    </row>
    <row r="1828" spans="1:16" x14ac:dyDescent="0.25">
      <c r="A1828" s="55"/>
      <c r="B1828" s="43"/>
      <c r="D1828" s="43"/>
      <c r="E1828" s="43"/>
      <c r="F1828" s="33"/>
      <c r="G1828" s="43"/>
      <c r="H1828" s="56"/>
      <c r="I1828" s="56"/>
      <c r="J1828" s="36"/>
      <c r="K1828" s="39"/>
      <c r="L1828" s="57"/>
      <c r="M1828" s="38"/>
      <c r="N1828" s="38"/>
      <c r="O1828" s="39"/>
      <c r="P1828" s="30"/>
    </row>
    <row r="1829" spans="1:16" x14ac:dyDescent="0.25">
      <c r="A1829" s="55"/>
      <c r="B1829" s="43"/>
      <c r="D1829" s="43"/>
      <c r="E1829" s="43"/>
      <c r="F1829" s="33"/>
      <c r="G1829" s="43"/>
      <c r="H1829" s="56"/>
      <c r="I1829" s="56"/>
      <c r="J1829" s="36"/>
      <c r="K1829" s="39"/>
      <c r="L1829" s="57"/>
      <c r="M1829" s="38"/>
      <c r="N1829" s="38"/>
      <c r="O1829" s="39"/>
      <c r="P1829" s="30"/>
    </row>
    <row r="1830" spans="1:16" x14ac:dyDescent="0.25">
      <c r="A1830" s="55"/>
      <c r="B1830" s="43"/>
      <c r="D1830" s="43"/>
      <c r="E1830" s="43"/>
      <c r="F1830" s="33"/>
      <c r="G1830" s="43"/>
      <c r="H1830" s="56"/>
      <c r="I1830" s="56"/>
      <c r="J1830" s="36"/>
      <c r="K1830" s="39"/>
      <c r="L1830" s="57"/>
      <c r="M1830" s="38"/>
      <c r="N1830" s="38"/>
      <c r="O1830" s="39"/>
      <c r="P1830" s="30"/>
    </row>
    <row r="1831" spans="1:16" x14ac:dyDescent="0.25">
      <c r="A1831" s="55"/>
      <c r="B1831" s="43"/>
      <c r="D1831" s="43"/>
      <c r="E1831" s="43"/>
      <c r="F1831" s="33"/>
      <c r="G1831" s="43"/>
      <c r="H1831" s="56"/>
      <c r="I1831" s="56"/>
      <c r="J1831" s="36"/>
      <c r="K1831" s="39"/>
      <c r="L1831" s="57"/>
      <c r="M1831" s="38"/>
      <c r="N1831" s="38"/>
      <c r="O1831" s="39"/>
      <c r="P1831" s="30"/>
    </row>
    <row r="1832" spans="1:16" x14ac:dyDescent="0.25">
      <c r="A1832" s="55"/>
      <c r="B1832" s="43"/>
      <c r="D1832" s="43"/>
      <c r="E1832" s="43"/>
      <c r="F1832" s="33"/>
      <c r="G1832" s="43"/>
      <c r="H1832" s="56"/>
      <c r="I1832" s="56"/>
      <c r="J1832" s="36"/>
      <c r="K1832" s="39"/>
      <c r="L1832" s="57"/>
      <c r="M1832" s="38"/>
      <c r="N1832" s="38"/>
      <c r="O1832" s="39"/>
      <c r="P1832" s="30"/>
    </row>
    <row r="1833" spans="1:16" x14ac:dyDescent="0.25">
      <c r="A1833" s="55"/>
      <c r="B1833" s="43"/>
      <c r="D1833" s="43"/>
      <c r="E1833" s="43"/>
      <c r="F1833" s="33"/>
      <c r="G1833" s="43"/>
      <c r="H1833" s="56"/>
      <c r="I1833" s="56"/>
      <c r="J1833" s="36"/>
      <c r="K1833" s="39"/>
      <c r="L1833" s="57"/>
      <c r="M1833" s="38"/>
      <c r="N1833" s="38"/>
      <c r="O1833" s="39"/>
      <c r="P1833" s="30"/>
    </row>
    <row r="1834" spans="1:16" x14ac:dyDescent="0.25">
      <c r="A1834" s="55"/>
      <c r="B1834" s="43"/>
      <c r="D1834" s="43"/>
      <c r="E1834" s="43"/>
      <c r="F1834" s="33"/>
      <c r="G1834" s="43"/>
      <c r="H1834" s="56"/>
      <c r="I1834" s="56"/>
      <c r="J1834" s="36"/>
      <c r="K1834" s="39"/>
      <c r="L1834" s="57"/>
      <c r="M1834" s="38"/>
      <c r="N1834" s="38"/>
      <c r="O1834" s="39"/>
      <c r="P1834" s="30"/>
    </row>
    <row r="1835" spans="1:16" x14ac:dyDescent="0.25">
      <c r="A1835" s="55"/>
      <c r="B1835" s="43"/>
      <c r="D1835" s="43"/>
      <c r="E1835" s="43"/>
      <c r="F1835" s="33"/>
      <c r="G1835" s="43"/>
      <c r="H1835" s="56"/>
      <c r="I1835" s="56"/>
      <c r="J1835" s="36"/>
      <c r="K1835" s="39"/>
      <c r="L1835" s="57"/>
      <c r="M1835" s="38"/>
      <c r="N1835" s="38"/>
      <c r="O1835" s="39"/>
      <c r="P1835" s="30"/>
    </row>
    <row r="1836" spans="1:16" x14ac:dyDescent="0.25">
      <c r="A1836" s="55"/>
      <c r="B1836" s="43"/>
      <c r="D1836" s="43"/>
      <c r="E1836" s="43"/>
      <c r="F1836" s="33"/>
      <c r="G1836" s="43"/>
      <c r="H1836" s="56"/>
      <c r="I1836" s="56"/>
      <c r="J1836" s="36"/>
      <c r="K1836" s="39"/>
      <c r="L1836" s="57"/>
      <c r="M1836" s="38"/>
      <c r="N1836" s="38"/>
      <c r="O1836" s="39"/>
      <c r="P1836" s="30"/>
    </row>
    <row r="1837" spans="1:16" x14ac:dyDescent="0.25">
      <c r="A1837" s="55"/>
      <c r="B1837" s="43"/>
      <c r="D1837" s="43"/>
      <c r="E1837" s="43"/>
      <c r="F1837" s="33"/>
      <c r="G1837" s="43"/>
      <c r="H1837" s="56"/>
      <c r="I1837" s="56"/>
      <c r="J1837" s="36"/>
      <c r="K1837" s="39"/>
      <c r="L1837" s="57"/>
      <c r="M1837" s="38"/>
      <c r="N1837" s="38"/>
      <c r="O1837" s="39"/>
      <c r="P1837" s="30"/>
    </row>
    <row r="1838" spans="1:16" x14ac:dyDescent="0.25">
      <c r="A1838" s="55"/>
      <c r="B1838" s="43"/>
      <c r="D1838" s="43"/>
      <c r="E1838" s="43"/>
      <c r="F1838" s="33"/>
      <c r="G1838" s="43"/>
      <c r="H1838" s="56"/>
      <c r="I1838" s="56"/>
      <c r="J1838" s="36"/>
      <c r="K1838" s="39"/>
      <c r="L1838" s="57"/>
      <c r="M1838" s="38"/>
      <c r="N1838" s="38"/>
      <c r="O1838" s="39"/>
      <c r="P1838" s="30"/>
    </row>
    <row r="1839" spans="1:16" x14ac:dyDescent="0.25">
      <c r="A1839" s="55"/>
      <c r="B1839" s="43"/>
      <c r="D1839" s="43"/>
      <c r="E1839" s="43"/>
      <c r="F1839" s="33"/>
      <c r="G1839" s="43"/>
      <c r="H1839" s="56"/>
      <c r="I1839" s="56"/>
      <c r="J1839" s="36"/>
      <c r="K1839" s="39"/>
      <c r="L1839" s="57"/>
      <c r="M1839" s="38"/>
      <c r="N1839" s="38"/>
      <c r="O1839" s="39"/>
      <c r="P1839" s="30"/>
    </row>
    <row r="1840" spans="1:16" x14ac:dyDescent="0.25">
      <c r="A1840" s="55"/>
      <c r="B1840" s="43"/>
      <c r="D1840" s="43"/>
      <c r="E1840" s="43"/>
      <c r="F1840" s="33"/>
      <c r="G1840" s="43"/>
      <c r="H1840" s="56"/>
      <c r="I1840" s="56"/>
      <c r="J1840" s="36"/>
      <c r="K1840" s="39"/>
      <c r="L1840" s="57"/>
      <c r="M1840" s="38"/>
      <c r="N1840" s="38"/>
      <c r="O1840" s="39"/>
      <c r="P1840" s="30"/>
    </row>
    <row r="1841" spans="1:16" x14ac:dyDescent="0.25">
      <c r="A1841" s="55"/>
      <c r="B1841" s="43"/>
      <c r="D1841" s="43"/>
      <c r="E1841" s="43"/>
      <c r="F1841" s="33"/>
      <c r="G1841" s="43"/>
      <c r="H1841" s="56"/>
      <c r="I1841" s="56"/>
      <c r="J1841" s="36"/>
      <c r="K1841" s="39"/>
      <c r="L1841" s="57"/>
      <c r="M1841" s="38"/>
      <c r="N1841" s="38"/>
      <c r="O1841" s="39"/>
      <c r="P1841" s="30"/>
    </row>
    <row r="1842" spans="1:16" x14ac:dyDescent="0.25">
      <c r="A1842" s="55"/>
      <c r="B1842" s="43"/>
      <c r="D1842" s="43"/>
      <c r="E1842" s="43"/>
      <c r="F1842" s="33"/>
      <c r="G1842" s="43"/>
      <c r="H1842" s="56"/>
      <c r="I1842" s="56"/>
      <c r="J1842" s="36"/>
      <c r="K1842" s="39"/>
      <c r="L1842" s="57"/>
      <c r="M1842" s="38"/>
      <c r="N1842" s="38"/>
      <c r="O1842" s="39"/>
      <c r="P1842" s="30"/>
    </row>
    <row r="1843" spans="1:16" x14ac:dyDescent="0.25">
      <c r="A1843" s="55"/>
      <c r="B1843" s="43"/>
      <c r="D1843" s="43"/>
      <c r="E1843" s="43"/>
      <c r="F1843" s="33"/>
      <c r="G1843" s="43"/>
      <c r="H1843" s="56"/>
      <c r="I1843" s="56"/>
      <c r="J1843" s="36"/>
      <c r="K1843" s="39"/>
      <c r="L1843" s="57"/>
      <c r="M1843" s="38"/>
      <c r="N1843" s="38"/>
      <c r="O1843" s="39"/>
      <c r="P1843" s="30"/>
    </row>
    <row r="1844" spans="1:16" x14ac:dyDescent="0.25">
      <c r="A1844" s="55"/>
      <c r="B1844" s="43"/>
      <c r="D1844" s="43"/>
      <c r="E1844" s="43"/>
      <c r="F1844" s="33"/>
      <c r="G1844" s="43"/>
      <c r="H1844" s="56"/>
      <c r="I1844" s="56"/>
      <c r="J1844" s="36"/>
      <c r="K1844" s="39"/>
      <c r="L1844" s="57"/>
      <c r="M1844" s="38"/>
      <c r="N1844" s="38"/>
      <c r="O1844" s="39"/>
      <c r="P1844" s="30"/>
    </row>
    <row r="1845" spans="1:16" x14ac:dyDescent="0.25">
      <c r="A1845" s="55"/>
      <c r="B1845" s="43"/>
      <c r="D1845" s="43"/>
      <c r="E1845" s="43"/>
      <c r="F1845" s="33"/>
      <c r="G1845" s="43"/>
      <c r="H1845" s="56"/>
      <c r="I1845" s="56"/>
      <c r="J1845" s="36"/>
      <c r="K1845" s="39"/>
      <c r="L1845" s="57"/>
      <c r="M1845" s="38"/>
      <c r="N1845" s="38"/>
      <c r="O1845" s="39"/>
      <c r="P1845" s="30"/>
    </row>
    <row r="1846" spans="1:16" x14ac:dyDescent="0.25">
      <c r="A1846" s="55"/>
      <c r="B1846" s="43"/>
      <c r="D1846" s="43"/>
      <c r="E1846" s="43"/>
      <c r="F1846" s="33"/>
      <c r="G1846" s="43"/>
      <c r="H1846" s="56"/>
      <c r="I1846" s="56"/>
      <c r="J1846" s="36"/>
      <c r="K1846" s="39"/>
      <c r="L1846" s="57"/>
      <c r="M1846" s="38"/>
      <c r="N1846" s="38"/>
      <c r="O1846" s="39"/>
      <c r="P1846" s="30"/>
    </row>
    <row r="1847" spans="1:16" x14ac:dyDescent="0.25">
      <c r="A1847" s="55"/>
      <c r="B1847" s="43"/>
      <c r="D1847" s="43"/>
      <c r="E1847" s="43"/>
      <c r="F1847" s="33"/>
      <c r="G1847" s="43"/>
      <c r="H1847" s="56"/>
      <c r="I1847" s="56"/>
      <c r="J1847" s="36"/>
      <c r="K1847" s="39"/>
      <c r="L1847" s="57"/>
      <c r="M1847" s="38"/>
      <c r="N1847" s="38"/>
      <c r="O1847" s="39"/>
      <c r="P1847" s="30"/>
    </row>
    <row r="1848" spans="1:16" x14ac:dyDescent="0.25">
      <c r="A1848" s="55"/>
      <c r="B1848" s="43"/>
      <c r="D1848" s="43"/>
      <c r="E1848" s="43"/>
      <c r="F1848" s="33"/>
      <c r="G1848" s="43"/>
      <c r="H1848" s="56"/>
      <c r="I1848" s="56"/>
      <c r="J1848" s="36"/>
      <c r="K1848" s="39"/>
      <c r="L1848" s="57"/>
      <c r="M1848" s="38"/>
      <c r="N1848" s="38"/>
      <c r="O1848" s="39"/>
      <c r="P1848" s="30"/>
    </row>
  </sheetData>
  <autoFilter ref="A2:P1550"/>
  <mergeCells count="1">
    <mergeCell ref="A1:P1"/>
  </mergeCells>
  <conditionalFormatting sqref="O3:O8 O719:O735 O737:O739 O814:O847 O850:O937 O939:O948 O950:O974 O976:O1035 O1094 O1425:O1426 O1409:O1413">
    <cfRule type="containsText" dxfId="139" priority="137" operator="containsText" text="NC">
      <formula>NOT(ISERROR(SEARCH("NC",O3)))</formula>
    </cfRule>
    <cfRule type="containsText" dxfId="138" priority="138" operator="containsText" text="RG">
      <formula>NOT(ISERROR(SEARCH("RG",O3)))</formula>
    </cfRule>
  </conditionalFormatting>
  <conditionalFormatting sqref="O9">
    <cfRule type="containsText" dxfId="137" priority="135" operator="containsText" text="NC">
      <formula>NOT(ISERROR(SEARCH("NC",O9)))</formula>
    </cfRule>
    <cfRule type="containsText" dxfId="136" priority="136" operator="containsText" text="RG">
      <formula>NOT(ISERROR(SEARCH("RG",O9)))</formula>
    </cfRule>
  </conditionalFormatting>
  <conditionalFormatting sqref="O10:O693 O696:O697 O701:O704 O706:O710 O713 O715:O716 O740:O790 O792:O806 O808:O812">
    <cfRule type="containsText" dxfId="135" priority="133" operator="containsText" text="NC">
      <formula>NOT(ISERROR(SEARCH("NC",O10)))</formula>
    </cfRule>
    <cfRule type="containsText" dxfId="134" priority="134" operator="containsText" text="RG">
      <formula>NOT(ISERROR(SEARCH("RG",O10)))</formula>
    </cfRule>
  </conditionalFormatting>
  <conditionalFormatting sqref="O694">
    <cfRule type="containsText" dxfId="133" priority="131" operator="containsText" text="NC">
      <formula>NOT(ISERROR(SEARCH("NC",O694)))</formula>
    </cfRule>
    <cfRule type="containsText" dxfId="132" priority="132" operator="containsText" text="RG">
      <formula>NOT(ISERROR(SEARCH("RG",O694)))</formula>
    </cfRule>
  </conditionalFormatting>
  <conditionalFormatting sqref="O699">
    <cfRule type="containsText" dxfId="131" priority="129" operator="containsText" text="NC">
      <formula>NOT(ISERROR(SEARCH("NC",O699)))</formula>
    </cfRule>
    <cfRule type="containsText" dxfId="130" priority="130" operator="containsText" text="RG">
      <formula>NOT(ISERROR(SEARCH("RG",O699)))</formula>
    </cfRule>
  </conditionalFormatting>
  <conditionalFormatting sqref="O700">
    <cfRule type="containsText" dxfId="129" priority="127" operator="containsText" text="NC">
      <formula>NOT(ISERROR(SEARCH("NC",O700)))</formula>
    </cfRule>
    <cfRule type="containsText" dxfId="128" priority="128" operator="containsText" text="RG">
      <formula>NOT(ISERROR(SEARCH("RG",O700)))</formula>
    </cfRule>
  </conditionalFormatting>
  <conditionalFormatting sqref="O698">
    <cfRule type="containsText" dxfId="127" priority="125" operator="containsText" text="NC">
      <formula>NOT(ISERROR(SEARCH("NC",O698)))</formula>
    </cfRule>
    <cfRule type="containsText" dxfId="126" priority="126" operator="containsText" text="RG">
      <formula>NOT(ISERROR(SEARCH("RG",O698)))</formula>
    </cfRule>
  </conditionalFormatting>
  <conditionalFormatting sqref="O705">
    <cfRule type="containsText" dxfId="125" priority="123" operator="containsText" text="NC">
      <formula>NOT(ISERROR(SEARCH("NC",O705)))</formula>
    </cfRule>
    <cfRule type="containsText" dxfId="124" priority="124" operator="containsText" text="RG">
      <formula>NOT(ISERROR(SEARCH("RG",O705)))</formula>
    </cfRule>
  </conditionalFormatting>
  <conditionalFormatting sqref="O711">
    <cfRule type="containsText" dxfId="123" priority="121" operator="containsText" text="NC">
      <formula>NOT(ISERROR(SEARCH("NC",O711)))</formula>
    </cfRule>
    <cfRule type="containsText" dxfId="122" priority="122" operator="containsText" text="RG">
      <formula>NOT(ISERROR(SEARCH("RG",O711)))</formula>
    </cfRule>
  </conditionalFormatting>
  <conditionalFormatting sqref="O695">
    <cfRule type="containsText" dxfId="121" priority="119" operator="containsText" text="NC">
      <formula>NOT(ISERROR(SEARCH("NC",O695)))</formula>
    </cfRule>
    <cfRule type="containsText" dxfId="120" priority="120" operator="containsText" text="RG">
      <formula>NOT(ISERROR(SEARCH("RG",O695)))</formula>
    </cfRule>
  </conditionalFormatting>
  <conditionalFormatting sqref="O712">
    <cfRule type="containsText" dxfId="119" priority="117" operator="containsText" text="NC">
      <formula>NOT(ISERROR(SEARCH("NC",O712)))</formula>
    </cfRule>
    <cfRule type="containsText" dxfId="118" priority="118" operator="containsText" text="RG">
      <formula>NOT(ISERROR(SEARCH("RG",O712)))</formula>
    </cfRule>
  </conditionalFormatting>
  <conditionalFormatting sqref="O714">
    <cfRule type="containsText" dxfId="117" priority="115" operator="containsText" text="NC">
      <formula>NOT(ISERROR(SEARCH("NC",O714)))</formula>
    </cfRule>
    <cfRule type="containsText" dxfId="116" priority="116" operator="containsText" text="RG">
      <formula>NOT(ISERROR(SEARCH("RG",O714)))</formula>
    </cfRule>
  </conditionalFormatting>
  <conditionalFormatting sqref="O717">
    <cfRule type="containsText" dxfId="115" priority="113" operator="containsText" text="NC">
      <formula>NOT(ISERROR(SEARCH("NC",O717)))</formula>
    </cfRule>
    <cfRule type="containsText" dxfId="114" priority="114" operator="containsText" text="RG">
      <formula>NOT(ISERROR(SEARCH("RG",O717)))</formula>
    </cfRule>
  </conditionalFormatting>
  <conditionalFormatting sqref="O718">
    <cfRule type="containsText" dxfId="113" priority="111" operator="containsText" text="NC">
      <formula>NOT(ISERROR(SEARCH("NC",O718)))</formula>
    </cfRule>
    <cfRule type="containsText" dxfId="112" priority="112" operator="containsText" text="RG">
      <formula>NOT(ISERROR(SEARCH("RG",O718)))</formula>
    </cfRule>
  </conditionalFormatting>
  <conditionalFormatting sqref="L736">
    <cfRule type="containsText" dxfId="111" priority="109" operator="containsText" text="NC">
      <formula>NOT(ISERROR(SEARCH("NC",L736)))</formula>
    </cfRule>
    <cfRule type="containsText" dxfId="110" priority="110" operator="containsText" text="RG">
      <formula>NOT(ISERROR(SEARCH("RG",L736)))</formula>
    </cfRule>
  </conditionalFormatting>
  <conditionalFormatting sqref="O736">
    <cfRule type="containsText" dxfId="109" priority="107" operator="containsText" text="NC">
      <formula>NOT(ISERROR(SEARCH("NC",O736)))</formula>
    </cfRule>
    <cfRule type="containsText" dxfId="108" priority="108" operator="containsText" text="RG">
      <formula>NOT(ISERROR(SEARCH("RG",O736)))</formula>
    </cfRule>
  </conditionalFormatting>
  <conditionalFormatting sqref="O791">
    <cfRule type="containsText" dxfId="107" priority="105" operator="containsText" text="NC">
      <formula>NOT(ISERROR(SEARCH("NC",O791)))</formula>
    </cfRule>
    <cfRule type="containsText" dxfId="106" priority="106" operator="containsText" text="RG">
      <formula>NOT(ISERROR(SEARCH("RG",O791)))</formula>
    </cfRule>
  </conditionalFormatting>
  <conditionalFormatting sqref="O807">
    <cfRule type="containsText" dxfId="105" priority="103" operator="containsText" text="NC">
      <formula>NOT(ISERROR(SEARCH("NC",O807)))</formula>
    </cfRule>
    <cfRule type="containsText" dxfId="104" priority="104" operator="containsText" text="RG">
      <formula>NOT(ISERROR(SEARCH("RG",O807)))</formula>
    </cfRule>
  </conditionalFormatting>
  <conditionalFormatting sqref="O813">
    <cfRule type="containsText" dxfId="103" priority="101" operator="containsText" text="NC">
      <formula>NOT(ISERROR(SEARCH("NC",O813)))</formula>
    </cfRule>
    <cfRule type="containsText" dxfId="102" priority="102" operator="containsText" text="RG">
      <formula>NOT(ISERROR(SEARCH("RG",O813)))</formula>
    </cfRule>
  </conditionalFormatting>
  <conditionalFormatting sqref="O849">
    <cfRule type="containsText" dxfId="101" priority="99" operator="containsText" text="NC">
      <formula>NOT(ISERROR(SEARCH("NC",O849)))</formula>
    </cfRule>
    <cfRule type="containsText" dxfId="100" priority="100" operator="containsText" text="RG">
      <formula>NOT(ISERROR(SEARCH("RG",O849)))</formula>
    </cfRule>
  </conditionalFormatting>
  <conditionalFormatting sqref="O848">
    <cfRule type="containsText" dxfId="99" priority="97" operator="containsText" text="NC">
      <formula>NOT(ISERROR(SEARCH("NC",O848)))</formula>
    </cfRule>
    <cfRule type="containsText" dxfId="98" priority="98" operator="containsText" text="RG">
      <formula>NOT(ISERROR(SEARCH("RG",O848)))</formula>
    </cfRule>
  </conditionalFormatting>
  <conditionalFormatting sqref="O938">
    <cfRule type="containsText" dxfId="97" priority="95" operator="containsText" text="NC">
      <formula>NOT(ISERROR(SEARCH("NC",O938)))</formula>
    </cfRule>
    <cfRule type="containsText" dxfId="96" priority="96" operator="containsText" text="RG">
      <formula>NOT(ISERROR(SEARCH("RG",O938)))</formula>
    </cfRule>
  </conditionalFormatting>
  <conditionalFormatting sqref="O949">
    <cfRule type="containsText" dxfId="95" priority="93" operator="containsText" text="NC">
      <formula>NOT(ISERROR(SEARCH("NC",O949)))</formula>
    </cfRule>
    <cfRule type="containsText" dxfId="94" priority="94" operator="containsText" text="RG">
      <formula>NOT(ISERROR(SEARCH("RG",O949)))</formula>
    </cfRule>
  </conditionalFormatting>
  <conditionalFormatting sqref="O975">
    <cfRule type="containsText" dxfId="93" priority="91" operator="containsText" text="NC">
      <formula>NOT(ISERROR(SEARCH("NC",O975)))</formula>
    </cfRule>
    <cfRule type="containsText" dxfId="92" priority="92" operator="containsText" text="RG">
      <formula>NOT(ISERROR(SEARCH("RG",O975)))</formula>
    </cfRule>
  </conditionalFormatting>
  <conditionalFormatting sqref="O1036:O1193 O1195:O1199 O1202:O1257">
    <cfRule type="containsText" dxfId="91" priority="89" operator="containsText" text="NC">
      <formula>NOT(ISERROR(SEARCH("NC",O1036)))</formula>
    </cfRule>
    <cfRule type="containsText" dxfId="90" priority="90" operator="containsText" text="RG">
      <formula>NOT(ISERROR(SEARCH("RG",O1036)))</formula>
    </cfRule>
  </conditionalFormatting>
  <conditionalFormatting sqref="O1095:O1097">
    <cfRule type="containsText" dxfId="89" priority="87" operator="containsText" text="NC">
      <formula>NOT(ISERROR(SEARCH("NC",O1095)))</formula>
    </cfRule>
    <cfRule type="containsText" dxfId="88" priority="88" operator="containsText" text="RG">
      <formula>NOT(ISERROR(SEARCH("RG",O1095)))</formula>
    </cfRule>
  </conditionalFormatting>
  <conditionalFormatting sqref="O1098">
    <cfRule type="containsText" dxfId="87" priority="85" operator="containsText" text="NC">
      <formula>NOT(ISERROR(SEARCH("NC",O1098)))</formula>
    </cfRule>
    <cfRule type="containsText" dxfId="86" priority="86" operator="containsText" text="RG">
      <formula>NOT(ISERROR(SEARCH("RG",O1098)))</formula>
    </cfRule>
  </conditionalFormatting>
  <conditionalFormatting sqref="O1099:O1101">
    <cfRule type="containsText" dxfId="85" priority="83" operator="containsText" text="NC">
      <formula>NOT(ISERROR(SEARCH("NC",O1099)))</formula>
    </cfRule>
    <cfRule type="containsText" dxfId="84" priority="84" operator="containsText" text="RG">
      <formula>NOT(ISERROR(SEARCH("RG",O1099)))</formula>
    </cfRule>
  </conditionalFormatting>
  <conditionalFormatting sqref="O1102:O1193 O1195:O1199 O1202:O1257">
    <cfRule type="containsText" dxfId="83" priority="81" operator="containsText" text="NC">
      <formula>NOT(ISERROR(SEARCH("NC",O1102)))</formula>
    </cfRule>
    <cfRule type="containsText" dxfId="82" priority="82" operator="containsText" text="RG">
      <formula>NOT(ISERROR(SEARCH("RG",O1102)))</formula>
    </cfRule>
  </conditionalFormatting>
  <conditionalFormatting sqref="O1194">
    <cfRule type="containsText" dxfId="81" priority="79" operator="containsText" text="NC">
      <formula>NOT(ISERROR(SEARCH("NC",O1194)))</formula>
    </cfRule>
    <cfRule type="containsText" dxfId="80" priority="80" operator="containsText" text="RG">
      <formula>NOT(ISERROR(SEARCH("RG",O1194)))</formula>
    </cfRule>
  </conditionalFormatting>
  <conditionalFormatting sqref="O1194">
    <cfRule type="containsText" dxfId="79" priority="77" operator="containsText" text="NC">
      <formula>NOT(ISERROR(SEARCH("NC",O1194)))</formula>
    </cfRule>
    <cfRule type="containsText" dxfId="78" priority="78" operator="containsText" text="RG">
      <formula>NOT(ISERROR(SEARCH("RG",O1194)))</formula>
    </cfRule>
  </conditionalFormatting>
  <conditionalFormatting sqref="O1200">
    <cfRule type="containsText" dxfId="77" priority="75" operator="containsText" text="NC">
      <formula>NOT(ISERROR(SEARCH("NC",O1200)))</formula>
    </cfRule>
    <cfRule type="containsText" dxfId="76" priority="76" operator="containsText" text="RG">
      <formula>NOT(ISERROR(SEARCH("RG",O1200)))</formula>
    </cfRule>
  </conditionalFormatting>
  <conditionalFormatting sqref="O1200">
    <cfRule type="containsText" dxfId="75" priority="73" operator="containsText" text="NC">
      <formula>NOT(ISERROR(SEARCH("NC",O1200)))</formula>
    </cfRule>
    <cfRule type="containsText" dxfId="74" priority="74" operator="containsText" text="RG">
      <formula>NOT(ISERROR(SEARCH("RG",O1200)))</formula>
    </cfRule>
  </conditionalFormatting>
  <conditionalFormatting sqref="O1201">
    <cfRule type="containsText" dxfId="73" priority="71" operator="containsText" text="NC">
      <formula>NOT(ISERROR(SEARCH("NC",O1201)))</formula>
    </cfRule>
    <cfRule type="containsText" dxfId="72" priority="72" operator="containsText" text="RG">
      <formula>NOT(ISERROR(SEARCH("RG",O1201)))</formula>
    </cfRule>
  </conditionalFormatting>
  <conditionalFormatting sqref="O1201">
    <cfRule type="containsText" dxfId="71" priority="69" operator="containsText" text="NC">
      <formula>NOT(ISERROR(SEARCH("NC",O1201)))</formula>
    </cfRule>
    <cfRule type="containsText" dxfId="70" priority="70" operator="containsText" text="RG">
      <formula>NOT(ISERROR(SEARCH("RG",O1201)))</formula>
    </cfRule>
  </conditionalFormatting>
  <conditionalFormatting sqref="O1258:O1264">
    <cfRule type="containsText" dxfId="69" priority="67" operator="containsText" text="NC">
      <formula>NOT(ISERROR(SEARCH("NC",O1258)))</formula>
    </cfRule>
    <cfRule type="containsText" dxfId="68" priority="68" operator="containsText" text="RG">
      <formula>NOT(ISERROR(SEARCH("RG",O1258)))</formula>
    </cfRule>
  </conditionalFormatting>
  <conditionalFormatting sqref="O1258:O1264">
    <cfRule type="containsText" dxfId="67" priority="65" operator="containsText" text="NC">
      <formula>NOT(ISERROR(SEARCH("NC",O1258)))</formula>
    </cfRule>
    <cfRule type="containsText" dxfId="66" priority="66" operator="containsText" text="RG">
      <formula>NOT(ISERROR(SEARCH("RG",O1258)))</formula>
    </cfRule>
  </conditionalFormatting>
  <conditionalFormatting sqref="O1265:O1277 O1279:O1283">
    <cfRule type="containsText" dxfId="65" priority="63" operator="containsText" text="NC">
      <formula>NOT(ISERROR(SEARCH("NC",O1265)))</formula>
    </cfRule>
    <cfRule type="containsText" dxfId="64" priority="64" operator="containsText" text="RG">
      <formula>NOT(ISERROR(SEARCH("RG",O1265)))</formula>
    </cfRule>
  </conditionalFormatting>
  <conditionalFormatting sqref="O1265:O1277 O1279:O1283">
    <cfRule type="containsText" dxfId="63" priority="61" operator="containsText" text="NC">
      <formula>NOT(ISERROR(SEARCH("NC",O1265)))</formula>
    </cfRule>
    <cfRule type="containsText" dxfId="62" priority="62" operator="containsText" text="RG">
      <formula>NOT(ISERROR(SEARCH("RG",O1265)))</formula>
    </cfRule>
  </conditionalFormatting>
  <conditionalFormatting sqref="O1284:O1293">
    <cfRule type="containsText" dxfId="61" priority="59" operator="containsText" text="NC">
      <formula>NOT(ISERROR(SEARCH("NC",O1284)))</formula>
    </cfRule>
    <cfRule type="containsText" dxfId="60" priority="60" operator="containsText" text="RG">
      <formula>NOT(ISERROR(SEARCH("RG",O1284)))</formula>
    </cfRule>
  </conditionalFormatting>
  <conditionalFormatting sqref="O1284:O1293">
    <cfRule type="containsText" dxfId="59" priority="57" operator="containsText" text="NC">
      <formula>NOT(ISERROR(SEARCH("NC",O1284)))</formula>
    </cfRule>
    <cfRule type="containsText" dxfId="58" priority="58" operator="containsText" text="RG">
      <formula>NOT(ISERROR(SEARCH("RG",O1284)))</formula>
    </cfRule>
  </conditionalFormatting>
  <conditionalFormatting sqref="O1278">
    <cfRule type="containsText" dxfId="57" priority="55" operator="containsText" text="NC">
      <formula>NOT(ISERROR(SEARCH("NC",O1278)))</formula>
    </cfRule>
    <cfRule type="containsText" dxfId="56" priority="56" operator="containsText" text="RG">
      <formula>NOT(ISERROR(SEARCH("RG",O1278)))</formula>
    </cfRule>
  </conditionalFormatting>
  <conditionalFormatting sqref="O1278">
    <cfRule type="containsText" dxfId="55" priority="53" operator="containsText" text="NC">
      <formula>NOT(ISERROR(SEARCH("NC",O1278)))</formula>
    </cfRule>
    <cfRule type="containsText" dxfId="54" priority="54" operator="containsText" text="RG">
      <formula>NOT(ISERROR(SEARCH("RG",O1278)))</formula>
    </cfRule>
  </conditionalFormatting>
  <conditionalFormatting sqref="O1295:O1311">
    <cfRule type="containsText" dxfId="53" priority="51" operator="containsText" text="NC">
      <formula>NOT(ISERROR(SEARCH("NC",O1295)))</formula>
    </cfRule>
    <cfRule type="containsText" dxfId="52" priority="52" operator="containsText" text="RG">
      <formula>NOT(ISERROR(SEARCH("RG",O1295)))</formula>
    </cfRule>
  </conditionalFormatting>
  <conditionalFormatting sqref="O1295:O1311">
    <cfRule type="containsText" dxfId="51" priority="49" operator="containsText" text="NC">
      <formula>NOT(ISERROR(SEARCH("NC",O1295)))</formula>
    </cfRule>
    <cfRule type="containsText" dxfId="50" priority="50" operator="containsText" text="RG">
      <formula>NOT(ISERROR(SEARCH("RG",O1295)))</formula>
    </cfRule>
  </conditionalFormatting>
  <conditionalFormatting sqref="O1312:O1318">
    <cfRule type="containsText" dxfId="49" priority="47" operator="containsText" text="NC">
      <formula>NOT(ISERROR(SEARCH("NC",O1312)))</formula>
    </cfRule>
    <cfRule type="containsText" dxfId="48" priority="48" operator="containsText" text="RG">
      <formula>NOT(ISERROR(SEARCH("RG",O1312)))</formula>
    </cfRule>
  </conditionalFormatting>
  <conditionalFormatting sqref="O1312:O1318">
    <cfRule type="containsText" dxfId="47" priority="45" operator="containsText" text="NC">
      <formula>NOT(ISERROR(SEARCH("NC",O1312)))</formula>
    </cfRule>
    <cfRule type="containsText" dxfId="46" priority="46" operator="containsText" text="RG">
      <formula>NOT(ISERROR(SEARCH("RG",O1312)))</formula>
    </cfRule>
  </conditionalFormatting>
  <conditionalFormatting sqref="O1319:O1325">
    <cfRule type="containsText" dxfId="45" priority="43" operator="containsText" text="NC">
      <formula>NOT(ISERROR(SEARCH("NC",O1319)))</formula>
    </cfRule>
    <cfRule type="containsText" dxfId="44" priority="44" operator="containsText" text="RG">
      <formula>NOT(ISERROR(SEARCH("RG",O1319)))</formula>
    </cfRule>
  </conditionalFormatting>
  <conditionalFormatting sqref="O1319:O1325">
    <cfRule type="containsText" dxfId="43" priority="41" operator="containsText" text="NC">
      <formula>NOT(ISERROR(SEARCH("NC",O1319)))</formula>
    </cfRule>
    <cfRule type="containsText" dxfId="42" priority="42" operator="containsText" text="RG">
      <formula>NOT(ISERROR(SEARCH("RG",O1319)))</formula>
    </cfRule>
  </conditionalFormatting>
  <conditionalFormatting sqref="O1326:O1344">
    <cfRule type="containsText" dxfId="41" priority="39" operator="containsText" text="NC">
      <formula>NOT(ISERROR(SEARCH("NC",O1326)))</formula>
    </cfRule>
    <cfRule type="containsText" dxfId="40" priority="40" operator="containsText" text="RG">
      <formula>NOT(ISERROR(SEARCH("RG",O1326)))</formula>
    </cfRule>
  </conditionalFormatting>
  <conditionalFormatting sqref="O1326:O1344">
    <cfRule type="containsText" dxfId="39" priority="37" operator="containsText" text="NC">
      <formula>NOT(ISERROR(SEARCH("NC",O1326)))</formula>
    </cfRule>
    <cfRule type="containsText" dxfId="38" priority="38" operator="containsText" text="RG">
      <formula>NOT(ISERROR(SEARCH("RG",O1326)))</formula>
    </cfRule>
  </conditionalFormatting>
  <conditionalFormatting sqref="O1345:O1378">
    <cfRule type="containsText" dxfId="37" priority="35" operator="containsText" text="NC">
      <formula>NOT(ISERROR(SEARCH("NC",O1345)))</formula>
    </cfRule>
    <cfRule type="containsText" dxfId="36" priority="36" operator="containsText" text="RG">
      <formula>NOT(ISERROR(SEARCH("RG",O1345)))</formula>
    </cfRule>
  </conditionalFormatting>
  <conditionalFormatting sqref="O1345:O1378">
    <cfRule type="containsText" dxfId="35" priority="33" operator="containsText" text="NC">
      <formula>NOT(ISERROR(SEARCH("NC",O1345)))</formula>
    </cfRule>
    <cfRule type="containsText" dxfId="34" priority="34" operator="containsText" text="RG">
      <formula>NOT(ISERROR(SEARCH("RG",O1345)))</formula>
    </cfRule>
  </conditionalFormatting>
  <conditionalFormatting sqref="O1379:O1382 O1384:O1408">
    <cfRule type="containsText" dxfId="33" priority="31" operator="containsText" text="NC">
      <formula>NOT(ISERROR(SEARCH("NC",O1379)))</formula>
    </cfRule>
    <cfRule type="containsText" dxfId="32" priority="32" operator="containsText" text="RG">
      <formula>NOT(ISERROR(SEARCH("RG",O1379)))</formula>
    </cfRule>
  </conditionalFormatting>
  <conditionalFormatting sqref="O1379:O1382 O1384:O1408">
    <cfRule type="containsText" dxfId="31" priority="29" operator="containsText" text="NC">
      <formula>NOT(ISERROR(SEARCH("NC",O1379)))</formula>
    </cfRule>
    <cfRule type="containsText" dxfId="30" priority="30" operator="containsText" text="RG">
      <formula>NOT(ISERROR(SEARCH("RG",O1379)))</formula>
    </cfRule>
  </conditionalFormatting>
  <conditionalFormatting sqref="O1414:O1424">
    <cfRule type="containsText" dxfId="29" priority="27" operator="containsText" text="NC">
      <formula>NOT(ISERROR(SEARCH("NC",O1414)))</formula>
    </cfRule>
    <cfRule type="containsText" dxfId="28" priority="28" operator="containsText" text="RG">
      <formula>NOT(ISERROR(SEARCH("RG",O1414)))</formula>
    </cfRule>
  </conditionalFormatting>
  <conditionalFormatting sqref="O1427:O1435 O1437:O1506 O1509:O1512 O1514:O1520 O1522:O1539 O1544:O1548 O1551:O1848">
    <cfRule type="containsText" dxfId="27" priority="25" operator="containsText" text="NC">
      <formula>NOT(ISERROR(SEARCH("NC",O1427)))</formula>
    </cfRule>
    <cfRule type="containsText" dxfId="26" priority="26" operator="containsText" text="RG">
      <formula>NOT(ISERROR(SEARCH("RG",O1427)))</formula>
    </cfRule>
  </conditionalFormatting>
  <conditionalFormatting sqref="O1436">
    <cfRule type="containsText" dxfId="25" priority="23" operator="containsText" text="NC">
      <formula>NOT(ISERROR(SEARCH("NC",O1436)))</formula>
    </cfRule>
    <cfRule type="containsText" dxfId="24" priority="24" operator="containsText" text="RG">
      <formula>NOT(ISERROR(SEARCH("RG",O1436)))</formula>
    </cfRule>
  </conditionalFormatting>
  <conditionalFormatting sqref="O1294">
    <cfRule type="containsText" dxfId="23" priority="21" operator="containsText" text="NC">
      <formula>NOT(ISERROR(SEARCH("NC",O1294)))</formula>
    </cfRule>
    <cfRule type="containsText" dxfId="22" priority="22" operator="containsText" text="RG">
      <formula>NOT(ISERROR(SEARCH("RG",O1294)))</formula>
    </cfRule>
  </conditionalFormatting>
  <conditionalFormatting sqref="O1294">
    <cfRule type="containsText" dxfId="21" priority="19" operator="containsText" text="NC">
      <formula>NOT(ISERROR(SEARCH("NC",O1294)))</formula>
    </cfRule>
    <cfRule type="containsText" dxfId="20" priority="20" operator="containsText" text="RG">
      <formula>NOT(ISERROR(SEARCH("RG",O1294)))</formula>
    </cfRule>
  </conditionalFormatting>
  <conditionalFormatting sqref="O1383">
    <cfRule type="containsText" dxfId="19" priority="17" operator="containsText" text="NC">
      <formula>NOT(ISERROR(SEARCH("NC",O1383)))</formula>
    </cfRule>
    <cfRule type="containsText" dxfId="18" priority="18" operator="containsText" text="RG">
      <formula>NOT(ISERROR(SEARCH("RG",O1383)))</formula>
    </cfRule>
  </conditionalFormatting>
  <conditionalFormatting sqref="O1383">
    <cfRule type="containsText" dxfId="17" priority="15" operator="containsText" text="NC">
      <formula>NOT(ISERROR(SEARCH("NC",O1383)))</formula>
    </cfRule>
    <cfRule type="containsText" dxfId="16" priority="16" operator="containsText" text="RG">
      <formula>NOT(ISERROR(SEARCH("RG",O1383)))</formula>
    </cfRule>
  </conditionalFormatting>
  <conditionalFormatting sqref="O1508">
    <cfRule type="containsText" dxfId="15" priority="13" operator="containsText" text="NC">
      <formula>NOT(ISERROR(SEARCH("NC",O1508)))</formula>
    </cfRule>
    <cfRule type="containsText" dxfId="14" priority="14" operator="containsText" text="RG">
      <formula>NOT(ISERROR(SEARCH("RG",O1508)))</formula>
    </cfRule>
  </conditionalFormatting>
  <conditionalFormatting sqref="O1513">
    <cfRule type="containsText" dxfId="13" priority="11" operator="containsText" text="NC">
      <formula>NOT(ISERROR(SEARCH("NC",O1513)))</formula>
    </cfRule>
    <cfRule type="containsText" dxfId="12" priority="12" operator="containsText" text="RG">
      <formula>NOT(ISERROR(SEARCH("RG",O1513)))</formula>
    </cfRule>
  </conditionalFormatting>
  <conditionalFormatting sqref="O1507">
    <cfRule type="containsText" dxfId="11" priority="9" operator="containsText" text="NC">
      <formula>NOT(ISERROR(SEARCH("NC",O1507)))</formula>
    </cfRule>
    <cfRule type="containsText" dxfId="10" priority="10" operator="containsText" text="RG">
      <formula>NOT(ISERROR(SEARCH("RG",O1507)))</formula>
    </cfRule>
  </conditionalFormatting>
  <conditionalFormatting sqref="O1521">
    <cfRule type="containsText" dxfId="9" priority="7" operator="containsText" text="NC">
      <formula>NOT(ISERROR(SEARCH("NC",O1521)))</formula>
    </cfRule>
    <cfRule type="containsText" dxfId="8" priority="8" operator="containsText" text="RG">
      <formula>NOT(ISERROR(SEARCH("RG",O1521)))</formula>
    </cfRule>
  </conditionalFormatting>
  <conditionalFormatting sqref="O1540:O1543">
    <cfRule type="containsText" dxfId="7" priority="5" operator="containsText" text="NC">
      <formula>NOT(ISERROR(SEARCH("NC",O1540)))</formula>
    </cfRule>
    <cfRule type="containsText" dxfId="6" priority="6" operator="containsText" text="RG">
      <formula>NOT(ISERROR(SEARCH("RG",O1540)))</formula>
    </cfRule>
  </conditionalFormatting>
  <conditionalFormatting sqref="O1549">
    <cfRule type="containsText" dxfId="5" priority="3" operator="containsText" text="NC">
      <formula>NOT(ISERROR(SEARCH("NC",O1549)))</formula>
    </cfRule>
    <cfRule type="containsText" dxfId="4" priority="4" operator="containsText" text="RG">
      <formula>NOT(ISERROR(SEARCH("RG",O1549)))</formula>
    </cfRule>
  </conditionalFormatting>
  <conditionalFormatting sqref="O1550">
    <cfRule type="containsText" dxfId="3" priority="1" operator="containsText" text="NC">
      <formula>NOT(ISERROR(SEARCH("NC",O1550)))</formula>
    </cfRule>
    <cfRule type="containsText" dxfId="2" priority="2" operator="containsText" text="RG">
      <formula>NOT(ISERROR(SEARCH("RG",O1550)))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view="pageBreakPreview" zoomScale="60" workbookViewId="0">
      <selection activeCell="C7" sqref="C7"/>
    </sheetView>
  </sheetViews>
  <sheetFormatPr baseColWidth="10" defaultRowHeight="15" x14ac:dyDescent="0.25"/>
  <sheetData>
    <row r="5" spans="1:1" x14ac:dyDescent="0.25">
      <c r="A5" s="1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B28" sqref="B28:B36"/>
    </sheetView>
  </sheetViews>
  <sheetFormatPr baseColWidth="10" defaultRowHeight="15" x14ac:dyDescent="0.25"/>
  <cols>
    <col min="1" max="1" width="4.42578125" customWidth="1"/>
    <col min="2" max="2" width="21.5703125" customWidth="1"/>
    <col min="3" max="3" width="8.42578125" customWidth="1"/>
    <col min="4" max="4" width="12.140625" customWidth="1"/>
    <col min="6" max="6" width="6.5703125" customWidth="1"/>
    <col min="7" max="7" width="3.140625" customWidth="1"/>
    <col min="8" max="8" width="19.7109375" customWidth="1"/>
    <col min="9" max="9" width="15.7109375" hidden="1" customWidth="1"/>
    <col min="10" max="14" width="0" hidden="1" customWidth="1"/>
  </cols>
  <sheetData>
    <row r="1" spans="1:14" ht="18" x14ac:dyDescent="0.25">
      <c r="A1" s="117" t="s">
        <v>883</v>
      </c>
    </row>
    <row r="2" spans="1:14" ht="18.75" thickBot="1" x14ac:dyDescent="0.3">
      <c r="A2" s="117"/>
    </row>
    <row r="3" spans="1:14" ht="15.75" thickBot="1" x14ac:dyDescent="0.3">
      <c r="A3" s="128" t="s">
        <v>884</v>
      </c>
      <c r="B3" s="129" t="s">
        <v>885</v>
      </c>
      <c r="C3" s="129" t="s">
        <v>886</v>
      </c>
      <c r="D3" s="129" t="s">
        <v>887</v>
      </c>
      <c r="E3" s="184" t="s">
        <v>888</v>
      </c>
      <c r="F3" s="186"/>
      <c r="G3" s="184" t="s">
        <v>889</v>
      </c>
      <c r="H3" s="185"/>
      <c r="I3" s="186"/>
      <c r="J3" s="118" t="s">
        <v>890</v>
      </c>
      <c r="K3" s="118" t="s">
        <v>891</v>
      </c>
      <c r="L3" s="118" t="s">
        <v>892</v>
      </c>
      <c r="M3" s="118" t="s">
        <v>893</v>
      </c>
      <c r="N3" s="118" t="s">
        <v>894</v>
      </c>
    </row>
    <row r="4" spans="1:14" ht="17.25" thickBot="1" x14ac:dyDescent="0.3">
      <c r="A4" s="178">
        <v>17</v>
      </c>
      <c r="B4" s="181" t="s">
        <v>895</v>
      </c>
      <c r="C4" s="178">
        <v>18010123</v>
      </c>
      <c r="D4" s="127" t="s">
        <v>896</v>
      </c>
      <c r="E4" s="174" t="s">
        <v>865</v>
      </c>
      <c r="F4" s="176"/>
      <c r="G4" s="174">
        <v>1</v>
      </c>
      <c r="H4" s="175"/>
      <c r="I4" s="176"/>
      <c r="J4" s="119">
        <v>822828</v>
      </c>
      <c r="K4" s="119">
        <v>822828</v>
      </c>
      <c r="L4" s="120">
        <v>0.20100000000000001</v>
      </c>
      <c r="M4" s="119">
        <v>165388</v>
      </c>
      <c r="N4" s="119">
        <v>657440</v>
      </c>
    </row>
    <row r="5" spans="1:14" ht="17.25" thickBot="1" x14ac:dyDescent="0.3">
      <c r="A5" s="187"/>
      <c r="B5" s="188"/>
      <c r="C5" s="187"/>
      <c r="D5" s="127" t="s">
        <v>897</v>
      </c>
      <c r="E5" s="174" t="s">
        <v>898</v>
      </c>
      <c r="F5" s="176"/>
      <c r="G5" s="174">
        <v>1</v>
      </c>
      <c r="H5" s="175"/>
      <c r="I5" s="176"/>
      <c r="J5" s="119">
        <v>161601</v>
      </c>
      <c r="K5" s="119">
        <v>161601</v>
      </c>
      <c r="L5" s="120">
        <v>0.20100000000000001</v>
      </c>
      <c r="M5" s="119">
        <v>32482</v>
      </c>
      <c r="N5" s="119">
        <v>129119</v>
      </c>
    </row>
    <row r="6" spans="1:14" ht="17.25" thickBot="1" x14ac:dyDescent="0.3">
      <c r="A6" s="189">
        <v>18</v>
      </c>
      <c r="B6" s="191" t="s">
        <v>899</v>
      </c>
      <c r="C6" s="189">
        <v>18010126</v>
      </c>
      <c r="D6" s="127" t="s">
        <v>896</v>
      </c>
      <c r="E6" s="174" t="s">
        <v>865</v>
      </c>
      <c r="F6" s="176"/>
      <c r="G6" s="174">
        <v>1</v>
      </c>
      <c r="H6" s="175"/>
      <c r="I6" s="176"/>
      <c r="J6" s="119">
        <v>822828</v>
      </c>
      <c r="K6" s="119">
        <v>822828</v>
      </c>
      <c r="L6" s="120">
        <v>0.20100000000000001</v>
      </c>
      <c r="M6" s="119">
        <v>165388</v>
      </c>
      <c r="N6" s="119">
        <v>657440</v>
      </c>
    </row>
    <row r="7" spans="1:14" ht="17.25" thickBot="1" x14ac:dyDescent="0.3">
      <c r="A7" s="187"/>
      <c r="B7" s="192"/>
      <c r="C7" s="187"/>
      <c r="D7" s="127" t="s">
        <v>900</v>
      </c>
      <c r="E7" s="174" t="s">
        <v>898</v>
      </c>
      <c r="F7" s="176"/>
      <c r="G7" s="174">
        <v>1</v>
      </c>
      <c r="H7" s="175"/>
      <c r="I7" s="176"/>
      <c r="J7" s="119">
        <v>263128</v>
      </c>
      <c r="K7" s="119">
        <v>263128</v>
      </c>
      <c r="L7" s="120">
        <v>0.20100000000000001</v>
      </c>
      <c r="M7" s="119">
        <v>52889</v>
      </c>
      <c r="N7" s="119">
        <v>210239</v>
      </c>
    </row>
    <row r="8" spans="1:14" ht="17.25" customHeight="1" thickBot="1" x14ac:dyDescent="0.3">
      <c r="A8" s="189">
        <v>19</v>
      </c>
      <c r="B8" s="190" t="s">
        <v>901</v>
      </c>
      <c r="C8" s="189">
        <v>18010127</v>
      </c>
      <c r="D8" s="127" t="s">
        <v>896</v>
      </c>
      <c r="E8" s="174" t="s">
        <v>865</v>
      </c>
      <c r="F8" s="176"/>
      <c r="G8" s="174">
        <v>1</v>
      </c>
      <c r="H8" s="175"/>
      <c r="I8" s="176"/>
      <c r="J8" s="119">
        <v>822828</v>
      </c>
      <c r="K8" s="119">
        <v>822828</v>
      </c>
      <c r="L8" s="120">
        <v>0.20100000000000001</v>
      </c>
      <c r="M8" s="119">
        <v>165388</v>
      </c>
      <c r="N8" s="119">
        <v>657440</v>
      </c>
    </row>
    <row r="9" spans="1:14" ht="17.25" thickBot="1" x14ac:dyDescent="0.3">
      <c r="A9" s="187"/>
      <c r="B9" s="188"/>
      <c r="C9" s="187"/>
      <c r="D9" s="127" t="s">
        <v>900</v>
      </c>
      <c r="E9" s="174" t="s">
        <v>898</v>
      </c>
      <c r="F9" s="176"/>
      <c r="G9" s="174">
        <v>1</v>
      </c>
      <c r="H9" s="175"/>
      <c r="I9" s="176"/>
      <c r="J9" s="119">
        <v>263128</v>
      </c>
      <c r="K9" s="119">
        <v>263128</v>
      </c>
      <c r="L9" s="120">
        <v>0.20100000000000001</v>
      </c>
      <c r="M9" s="119">
        <v>52889</v>
      </c>
      <c r="N9" s="119">
        <v>210239</v>
      </c>
    </row>
    <row r="10" spans="1:14" ht="17.25" thickBot="1" x14ac:dyDescent="0.3">
      <c r="A10" s="189">
        <v>20</v>
      </c>
      <c r="B10" s="190" t="s">
        <v>902</v>
      </c>
      <c r="C10" s="189">
        <v>18010128</v>
      </c>
      <c r="D10" s="127" t="s">
        <v>896</v>
      </c>
      <c r="E10" s="174" t="s">
        <v>865</v>
      </c>
      <c r="F10" s="176"/>
      <c r="G10" s="174">
        <v>1</v>
      </c>
      <c r="H10" s="175"/>
      <c r="I10" s="176"/>
      <c r="J10" s="119">
        <v>822828</v>
      </c>
      <c r="K10" s="119">
        <v>822828</v>
      </c>
      <c r="L10" s="120">
        <v>0.20100000000000001</v>
      </c>
      <c r="M10" s="119">
        <v>165388</v>
      </c>
      <c r="N10" s="119">
        <v>657440</v>
      </c>
    </row>
    <row r="11" spans="1:14" ht="17.25" thickBot="1" x14ac:dyDescent="0.3">
      <c r="A11" s="187"/>
      <c r="B11" s="188"/>
      <c r="C11" s="187"/>
      <c r="D11" s="127" t="s">
        <v>900</v>
      </c>
      <c r="E11" s="174" t="s">
        <v>898</v>
      </c>
      <c r="F11" s="176"/>
      <c r="G11" s="174">
        <v>1</v>
      </c>
      <c r="H11" s="175"/>
      <c r="I11" s="176"/>
      <c r="J11" s="119">
        <v>263128</v>
      </c>
      <c r="K11" s="119">
        <v>263128</v>
      </c>
      <c r="L11" s="120">
        <v>0.20100000000000001</v>
      </c>
      <c r="M11" s="119">
        <v>52889</v>
      </c>
      <c r="N11" s="119">
        <v>210239</v>
      </c>
    </row>
    <row r="12" spans="1:14" ht="17.25" customHeight="1" thickBot="1" x14ac:dyDescent="0.3">
      <c r="A12" s="189">
        <v>21</v>
      </c>
      <c r="B12" s="190" t="s">
        <v>903</v>
      </c>
      <c r="C12" s="189">
        <v>18010130</v>
      </c>
      <c r="D12" s="127" t="s">
        <v>896</v>
      </c>
      <c r="E12" s="174" t="s">
        <v>865</v>
      </c>
      <c r="F12" s="176"/>
      <c r="G12" s="174">
        <v>4</v>
      </c>
      <c r="H12" s="175"/>
      <c r="I12" s="176"/>
      <c r="J12" s="119">
        <v>822828</v>
      </c>
      <c r="K12" s="119">
        <v>3291312</v>
      </c>
      <c r="L12" s="120">
        <v>0.20100000000000001</v>
      </c>
      <c r="M12" s="119">
        <v>661554</v>
      </c>
      <c r="N12" s="119">
        <v>2629758</v>
      </c>
    </row>
    <row r="13" spans="1:14" ht="25.5" customHeight="1" thickBot="1" x14ac:dyDescent="0.3">
      <c r="A13" s="187"/>
      <c r="B13" s="188"/>
      <c r="C13" s="187"/>
      <c r="D13" s="127" t="s">
        <v>900</v>
      </c>
      <c r="E13" s="174" t="s">
        <v>898</v>
      </c>
      <c r="F13" s="176"/>
      <c r="G13" s="174">
        <v>2</v>
      </c>
      <c r="H13" s="175"/>
      <c r="I13" s="176"/>
      <c r="J13" s="119">
        <v>263128</v>
      </c>
      <c r="K13" s="119">
        <v>526256</v>
      </c>
      <c r="L13" s="120">
        <v>0.20100000000000001</v>
      </c>
      <c r="M13" s="119">
        <v>105777</v>
      </c>
      <c r="N13" s="119">
        <v>420479</v>
      </c>
    </row>
    <row r="14" spans="1:14" ht="17.25" customHeight="1" thickBot="1" x14ac:dyDescent="0.3">
      <c r="A14" s="189">
        <v>22</v>
      </c>
      <c r="B14" s="190" t="s">
        <v>904</v>
      </c>
      <c r="C14" s="189">
        <v>18010131</v>
      </c>
      <c r="D14" s="127" t="s">
        <v>896</v>
      </c>
      <c r="E14" s="174" t="s">
        <v>865</v>
      </c>
      <c r="F14" s="176"/>
      <c r="G14" s="174">
        <v>1</v>
      </c>
      <c r="H14" s="175"/>
      <c r="I14" s="176"/>
      <c r="J14" s="119">
        <v>822828</v>
      </c>
      <c r="K14" s="119">
        <v>822828</v>
      </c>
      <c r="L14" s="120">
        <v>0.20100000000000001</v>
      </c>
      <c r="M14" s="119">
        <v>165388</v>
      </c>
      <c r="N14" s="119">
        <v>657440</v>
      </c>
    </row>
    <row r="15" spans="1:14" ht="17.25" thickBot="1" x14ac:dyDescent="0.3">
      <c r="A15" s="187"/>
      <c r="B15" s="188"/>
      <c r="C15" s="187"/>
      <c r="D15" s="127" t="s">
        <v>897</v>
      </c>
      <c r="E15" s="174" t="s">
        <v>898</v>
      </c>
      <c r="F15" s="176"/>
      <c r="G15" s="174">
        <v>1</v>
      </c>
      <c r="H15" s="175"/>
      <c r="I15" s="176"/>
      <c r="J15" s="119">
        <v>161601</v>
      </c>
      <c r="K15" s="119">
        <v>161601</v>
      </c>
      <c r="L15" s="120">
        <v>0.20100000000000001</v>
      </c>
      <c r="M15" s="119">
        <v>32482</v>
      </c>
      <c r="N15" s="119">
        <v>129119</v>
      </c>
    </row>
    <row r="16" spans="1:14" ht="15.75" thickBot="1" x14ac:dyDescent="0.3">
      <c r="A16" s="121"/>
      <c r="B16" s="121"/>
      <c r="C16" s="121"/>
      <c r="D16" s="177"/>
      <c r="E16" s="177"/>
      <c r="F16" s="177"/>
      <c r="G16" s="177"/>
      <c r="H16" s="121"/>
      <c r="I16" s="121"/>
      <c r="J16" s="121"/>
      <c r="K16" s="121"/>
      <c r="L16" s="121"/>
      <c r="M16" s="122" t="s">
        <v>905</v>
      </c>
      <c r="N16" s="123">
        <v>7226391</v>
      </c>
    </row>
    <row r="17" spans="1:14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4" x14ac:dyDescent="0.25">
      <c r="A18" s="125"/>
    </row>
    <row r="19" spans="1:14" x14ac:dyDescent="0.25">
      <c r="A19" s="125"/>
    </row>
    <row r="20" spans="1:14" ht="18" x14ac:dyDescent="0.25">
      <c r="A20" s="117" t="s">
        <v>906</v>
      </c>
    </row>
    <row r="21" spans="1:14" ht="15.75" thickBot="1" x14ac:dyDescent="0.3">
      <c r="A21" s="125"/>
    </row>
    <row r="22" spans="1:14" ht="15.75" thickBot="1" x14ac:dyDescent="0.3">
      <c r="A22" s="128" t="s">
        <v>884</v>
      </c>
      <c r="B22" s="129" t="s">
        <v>885</v>
      </c>
      <c r="C22" s="129" t="s">
        <v>886</v>
      </c>
      <c r="D22" s="129" t="s">
        <v>907</v>
      </c>
      <c r="E22" s="184" t="s">
        <v>888</v>
      </c>
      <c r="F22" s="185"/>
      <c r="G22" s="186"/>
      <c r="H22" s="129" t="s">
        <v>889</v>
      </c>
      <c r="I22" s="118" t="s">
        <v>890</v>
      </c>
      <c r="J22" s="118" t="s">
        <v>891</v>
      </c>
      <c r="K22" s="118" t="s">
        <v>892</v>
      </c>
      <c r="L22" s="118" t="s">
        <v>893</v>
      </c>
      <c r="M22" s="118" t="s">
        <v>894</v>
      </c>
    </row>
    <row r="23" spans="1:14" ht="36" customHeight="1" thickBot="1" x14ac:dyDescent="0.3">
      <c r="A23" s="130">
        <v>17</v>
      </c>
      <c r="B23" s="137" t="s">
        <v>895</v>
      </c>
      <c r="C23" s="131">
        <v>18010123</v>
      </c>
      <c r="D23" s="127" t="s">
        <v>908</v>
      </c>
      <c r="E23" s="174" t="s">
        <v>842</v>
      </c>
      <c r="F23" s="175"/>
      <c r="G23" s="176"/>
      <c r="H23" s="127">
        <v>1</v>
      </c>
      <c r="I23" s="119">
        <v>1361550</v>
      </c>
      <c r="J23" s="119">
        <v>1361550</v>
      </c>
      <c r="K23" s="120">
        <v>0.20100000000000001</v>
      </c>
      <c r="L23" s="119">
        <v>273672</v>
      </c>
      <c r="M23" s="119">
        <v>1087878</v>
      </c>
    </row>
    <row r="24" spans="1:14" ht="17.25" thickBot="1" x14ac:dyDescent="0.3">
      <c r="A24" s="132">
        <v>18</v>
      </c>
      <c r="B24" s="133" t="s">
        <v>899</v>
      </c>
      <c r="C24" s="134">
        <v>18010126</v>
      </c>
      <c r="D24" s="127" t="s">
        <v>908</v>
      </c>
      <c r="E24" s="174" t="s">
        <v>842</v>
      </c>
      <c r="F24" s="175"/>
      <c r="G24" s="176"/>
      <c r="H24" s="127">
        <v>1</v>
      </c>
      <c r="I24" s="119">
        <v>1361550</v>
      </c>
      <c r="J24" s="119">
        <v>1361550</v>
      </c>
      <c r="K24" s="120">
        <v>0.20100000000000001</v>
      </c>
      <c r="L24" s="119">
        <v>273672</v>
      </c>
      <c r="M24" s="119">
        <v>1087878</v>
      </c>
    </row>
    <row r="25" spans="1:14" ht="17.25" customHeight="1" thickBot="1" x14ac:dyDescent="0.3">
      <c r="A25" s="178">
        <v>19</v>
      </c>
      <c r="B25" s="181" t="s">
        <v>901</v>
      </c>
      <c r="C25" s="178">
        <v>18010127</v>
      </c>
      <c r="D25" s="127" t="s">
        <v>908</v>
      </c>
      <c r="E25" s="174" t="s">
        <v>842</v>
      </c>
      <c r="F25" s="175"/>
      <c r="G25" s="176"/>
      <c r="H25" s="127">
        <v>1</v>
      </c>
      <c r="I25" s="119">
        <v>1361550</v>
      </c>
      <c r="J25" s="119">
        <v>1361550</v>
      </c>
      <c r="K25" s="120">
        <v>0.20100000000000001</v>
      </c>
      <c r="L25" s="119">
        <v>273672</v>
      </c>
      <c r="M25" s="119">
        <v>1087878</v>
      </c>
    </row>
    <row r="26" spans="1:14" ht="17.25" thickBot="1" x14ac:dyDescent="0.3">
      <c r="A26" s="187"/>
      <c r="B26" s="188"/>
      <c r="C26" s="187"/>
      <c r="D26" s="127" t="s">
        <v>897</v>
      </c>
      <c r="E26" s="174" t="s">
        <v>898</v>
      </c>
      <c r="F26" s="175"/>
      <c r="G26" s="176"/>
      <c r="H26" s="127">
        <v>1</v>
      </c>
      <c r="I26" s="119">
        <v>161601</v>
      </c>
      <c r="J26" s="119">
        <v>161601</v>
      </c>
      <c r="K26" s="120">
        <v>0.20100000000000001</v>
      </c>
      <c r="L26" s="119">
        <v>32482</v>
      </c>
      <c r="M26" s="119">
        <v>129119</v>
      </c>
    </row>
    <row r="27" spans="1:14" ht="17.25" thickBot="1" x14ac:dyDescent="0.3">
      <c r="A27" s="130">
        <v>20</v>
      </c>
      <c r="B27" s="131" t="s">
        <v>902</v>
      </c>
      <c r="C27" s="131">
        <v>18010128</v>
      </c>
      <c r="D27" s="127" t="s">
        <v>908</v>
      </c>
      <c r="E27" s="174" t="s">
        <v>842</v>
      </c>
      <c r="F27" s="175"/>
      <c r="G27" s="176"/>
      <c r="H27" s="127">
        <v>1</v>
      </c>
      <c r="I27" s="119">
        <v>1361550</v>
      </c>
      <c r="J27" s="119">
        <v>1361550</v>
      </c>
      <c r="K27" s="120">
        <v>0.20100000000000001</v>
      </c>
      <c r="L27" s="119">
        <v>273672</v>
      </c>
      <c r="M27" s="119">
        <v>1087878</v>
      </c>
    </row>
    <row r="28" spans="1:14" ht="17.25" thickBot="1" x14ac:dyDescent="0.3">
      <c r="A28" s="178">
        <v>21</v>
      </c>
      <c r="B28" s="181" t="s">
        <v>903</v>
      </c>
      <c r="C28" s="178">
        <v>18010130</v>
      </c>
      <c r="D28" s="127" t="s">
        <v>909</v>
      </c>
      <c r="E28" s="174" t="s">
        <v>910</v>
      </c>
      <c r="F28" s="175"/>
      <c r="G28" s="176"/>
      <c r="H28" s="127">
        <v>2</v>
      </c>
      <c r="I28" s="119">
        <v>70836</v>
      </c>
      <c r="J28" s="119">
        <v>141672</v>
      </c>
      <c r="K28" s="120">
        <v>0.20100000000000001</v>
      </c>
      <c r="L28" s="119">
        <v>28476</v>
      </c>
      <c r="M28" s="119">
        <v>113196</v>
      </c>
    </row>
    <row r="29" spans="1:14" ht="17.25" thickBot="1" x14ac:dyDescent="0.3">
      <c r="A29" s="179"/>
      <c r="B29" s="182"/>
      <c r="C29" s="179"/>
      <c r="D29" s="127" t="s">
        <v>911</v>
      </c>
      <c r="E29" s="174" t="s">
        <v>912</v>
      </c>
      <c r="F29" s="175"/>
      <c r="G29" s="176"/>
      <c r="H29" s="127">
        <v>1</v>
      </c>
      <c r="I29" s="119">
        <v>70251</v>
      </c>
      <c r="J29" s="119">
        <v>70251</v>
      </c>
      <c r="K29" s="120">
        <v>0.20100000000000001</v>
      </c>
      <c r="L29" s="119">
        <v>14120</v>
      </c>
      <c r="M29" s="119">
        <v>56131</v>
      </c>
    </row>
    <row r="30" spans="1:14" ht="17.25" thickBot="1" x14ac:dyDescent="0.3">
      <c r="A30" s="179"/>
      <c r="B30" s="182"/>
      <c r="C30" s="179"/>
      <c r="D30" s="127" t="s">
        <v>913</v>
      </c>
      <c r="E30" s="174" t="s">
        <v>914</v>
      </c>
      <c r="F30" s="175"/>
      <c r="G30" s="176"/>
      <c r="H30" s="127">
        <v>1</v>
      </c>
      <c r="I30" s="119">
        <v>607239</v>
      </c>
      <c r="J30" s="119">
        <v>607239</v>
      </c>
      <c r="K30" s="120">
        <v>0.20100000000000001</v>
      </c>
      <c r="L30" s="119">
        <v>122055</v>
      </c>
      <c r="M30" s="119">
        <v>485184</v>
      </c>
    </row>
    <row r="31" spans="1:14" ht="17.25" thickBot="1" x14ac:dyDescent="0.3">
      <c r="A31" s="179"/>
      <c r="B31" s="182"/>
      <c r="C31" s="179"/>
      <c r="D31" s="127" t="s">
        <v>915</v>
      </c>
      <c r="E31" s="174" t="s">
        <v>916</v>
      </c>
      <c r="F31" s="175"/>
      <c r="G31" s="176"/>
      <c r="H31" s="127">
        <v>2</v>
      </c>
      <c r="I31" s="119">
        <v>63753</v>
      </c>
      <c r="J31" s="119">
        <v>127506</v>
      </c>
      <c r="K31" s="120">
        <v>0.20100000000000001</v>
      </c>
      <c r="L31" s="119">
        <v>25629</v>
      </c>
      <c r="M31" s="119">
        <v>101877</v>
      </c>
    </row>
    <row r="32" spans="1:14" ht="17.25" thickBot="1" x14ac:dyDescent="0.3">
      <c r="A32" s="179"/>
      <c r="B32" s="182"/>
      <c r="C32" s="179"/>
      <c r="D32" s="127" t="s">
        <v>917</v>
      </c>
      <c r="E32" s="174" t="s">
        <v>918</v>
      </c>
      <c r="F32" s="175"/>
      <c r="G32" s="176"/>
      <c r="H32" s="127">
        <v>2</v>
      </c>
      <c r="I32" s="119">
        <v>43884</v>
      </c>
      <c r="J32" s="119">
        <v>87768</v>
      </c>
      <c r="K32" s="120">
        <v>0.20100000000000001</v>
      </c>
      <c r="L32" s="119">
        <v>17641</v>
      </c>
      <c r="M32" s="119">
        <v>70127</v>
      </c>
    </row>
    <row r="33" spans="1:13" ht="17.25" thickBot="1" x14ac:dyDescent="0.3">
      <c r="A33" s="179"/>
      <c r="B33" s="182"/>
      <c r="C33" s="179"/>
      <c r="D33" s="127" t="s">
        <v>919</v>
      </c>
      <c r="E33" s="174" t="s">
        <v>920</v>
      </c>
      <c r="F33" s="175"/>
      <c r="G33" s="176"/>
      <c r="H33" s="127">
        <v>2</v>
      </c>
      <c r="I33" s="119">
        <v>7022</v>
      </c>
      <c r="J33" s="119">
        <v>14044</v>
      </c>
      <c r="K33" s="120">
        <v>0.20100000000000001</v>
      </c>
      <c r="L33" s="119">
        <v>2823</v>
      </c>
      <c r="M33" s="119">
        <v>11221</v>
      </c>
    </row>
    <row r="34" spans="1:13" ht="17.25" thickBot="1" x14ac:dyDescent="0.3">
      <c r="A34" s="179"/>
      <c r="B34" s="182"/>
      <c r="C34" s="179"/>
      <c r="D34" s="127" t="s">
        <v>921</v>
      </c>
      <c r="E34" s="174" t="s">
        <v>922</v>
      </c>
      <c r="F34" s="175"/>
      <c r="G34" s="176"/>
      <c r="H34" s="127">
        <v>1</v>
      </c>
      <c r="I34" s="119">
        <v>35550</v>
      </c>
      <c r="J34" s="119">
        <v>35550</v>
      </c>
      <c r="K34" s="120">
        <v>0.20100000000000001</v>
      </c>
      <c r="L34" s="119">
        <v>7146</v>
      </c>
      <c r="M34" s="119">
        <v>28404</v>
      </c>
    </row>
    <row r="35" spans="1:13" ht="17.25" thickBot="1" x14ac:dyDescent="0.3">
      <c r="A35" s="179"/>
      <c r="B35" s="182"/>
      <c r="C35" s="179"/>
      <c r="D35" s="127" t="s">
        <v>923</v>
      </c>
      <c r="E35" s="174" t="s">
        <v>924</v>
      </c>
      <c r="F35" s="175"/>
      <c r="G35" s="176"/>
      <c r="H35" s="127">
        <v>2</v>
      </c>
      <c r="I35" s="119">
        <v>33543</v>
      </c>
      <c r="J35" s="119">
        <v>67086</v>
      </c>
      <c r="K35" s="120">
        <v>0.20100000000000001</v>
      </c>
      <c r="L35" s="119">
        <v>13484</v>
      </c>
      <c r="M35" s="119">
        <v>53602</v>
      </c>
    </row>
    <row r="36" spans="1:13" ht="17.25" thickBot="1" x14ac:dyDescent="0.3">
      <c r="A36" s="180"/>
      <c r="B36" s="183"/>
      <c r="C36" s="180"/>
      <c r="D36" s="127" t="s">
        <v>925</v>
      </c>
      <c r="E36" s="174" t="s">
        <v>898</v>
      </c>
      <c r="F36" s="175"/>
      <c r="G36" s="176"/>
      <c r="H36" s="127">
        <v>2</v>
      </c>
      <c r="I36" s="119">
        <v>216529</v>
      </c>
      <c r="J36" s="119">
        <v>433058</v>
      </c>
      <c r="K36" s="120">
        <v>0.20100000000000001</v>
      </c>
      <c r="L36" s="119">
        <v>87045</v>
      </c>
      <c r="M36" s="119">
        <v>346013</v>
      </c>
    </row>
    <row r="37" spans="1:13" ht="33" customHeight="1" thickBot="1" x14ac:dyDescent="0.3">
      <c r="A37" s="135">
        <v>22</v>
      </c>
      <c r="B37" s="138" t="s">
        <v>904</v>
      </c>
      <c r="C37" s="136">
        <v>18010131</v>
      </c>
      <c r="D37" s="127" t="s">
        <v>908</v>
      </c>
      <c r="E37" s="174" t="s">
        <v>842</v>
      </c>
      <c r="F37" s="175"/>
      <c r="G37" s="176"/>
      <c r="H37" s="127">
        <v>1</v>
      </c>
      <c r="I37" s="119">
        <v>1361550</v>
      </c>
      <c r="J37" s="119">
        <v>1361550</v>
      </c>
      <c r="K37" s="120">
        <v>0.20100000000000001</v>
      </c>
      <c r="L37" s="119">
        <v>273672</v>
      </c>
      <c r="M37" s="119">
        <v>1087878</v>
      </c>
    </row>
    <row r="38" spans="1:13" ht="15.75" thickBot="1" x14ac:dyDescent="0.3">
      <c r="A38" s="121"/>
      <c r="B38" s="121"/>
      <c r="C38" s="121"/>
      <c r="D38" s="177"/>
      <c r="E38" s="177"/>
      <c r="F38" s="121"/>
      <c r="G38" s="121"/>
      <c r="H38" s="121"/>
      <c r="I38" s="121"/>
      <c r="J38" s="121"/>
      <c r="K38" s="121"/>
      <c r="L38" s="122" t="s">
        <v>905</v>
      </c>
      <c r="M38" s="123">
        <v>6834266</v>
      </c>
    </row>
    <row r="39" spans="1:13" ht="15.75" thickBot="1" x14ac:dyDescent="0.3">
      <c r="A39" s="121"/>
      <c r="B39" s="121"/>
      <c r="C39" s="121"/>
      <c r="D39" s="171"/>
      <c r="E39" s="171"/>
      <c r="F39" s="121"/>
      <c r="G39" s="121"/>
      <c r="H39" s="121"/>
      <c r="I39" s="121"/>
      <c r="J39" s="121"/>
      <c r="K39" s="121"/>
      <c r="L39" s="121"/>
      <c r="M39" s="121"/>
    </row>
    <row r="40" spans="1:13" ht="15.75" thickBot="1" x14ac:dyDescent="0.3">
      <c r="A40" s="121"/>
      <c r="B40" s="121"/>
      <c r="C40" s="121"/>
      <c r="D40" s="171"/>
      <c r="E40" s="171"/>
      <c r="F40" s="121"/>
      <c r="G40" s="121"/>
      <c r="H40" s="121"/>
      <c r="I40" s="121"/>
      <c r="J40" s="121"/>
      <c r="K40" s="172" t="s">
        <v>926</v>
      </c>
      <c r="L40" s="173"/>
      <c r="M40" s="126">
        <v>392124</v>
      </c>
    </row>
    <row r="41" spans="1:13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</sheetData>
  <mergeCells count="72">
    <mergeCell ref="E3:F3"/>
    <mergeCell ref="G3:I3"/>
    <mergeCell ref="A4:A5"/>
    <mergeCell ref="B4:B5"/>
    <mergeCell ref="C4:C5"/>
    <mergeCell ref="E4:F4"/>
    <mergeCell ref="G4:I4"/>
    <mergeCell ref="E5:F5"/>
    <mergeCell ref="G5:I5"/>
    <mergeCell ref="A6:A7"/>
    <mergeCell ref="B6:B7"/>
    <mergeCell ref="C6:C7"/>
    <mergeCell ref="E6:F6"/>
    <mergeCell ref="G6:I6"/>
    <mergeCell ref="E7:F7"/>
    <mergeCell ref="G7:I7"/>
    <mergeCell ref="A8:A9"/>
    <mergeCell ref="B8:B9"/>
    <mergeCell ref="C8:C9"/>
    <mergeCell ref="E8:F8"/>
    <mergeCell ref="G8:I8"/>
    <mergeCell ref="E9:F9"/>
    <mergeCell ref="G9:I9"/>
    <mergeCell ref="A10:A11"/>
    <mergeCell ref="B10:B11"/>
    <mergeCell ref="C10:C11"/>
    <mergeCell ref="E10:F10"/>
    <mergeCell ref="G10:I10"/>
    <mergeCell ref="E11:F11"/>
    <mergeCell ref="G11:I11"/>
    <mergeCell ref="A12:A13"/>
    <mergeCell ref="B12:B13"/>
    <mergeCell ref="C12:C13"/>
    <mergeCell ref="E12:F12"/>
    <mergeCell ref="G12:I12"/>
    <mergeCell ref="E13:F13"/>
    <mergeCell ref="G13:I13"/>
    <mergeCell ref="A14:A15"/>
    <mergeCell ref="B14:B15"/>
    <mergeCell ref="C14:C15"/>
    <mergeCell ref="E14:F14"/>
    <mergeCell ref="G14:I14"/>
    <mergeCell ref="E15:F15"/>
    <mergeCell ref="G15:I15"/>
    <mergeCell ref="A25:A26"/>
    <mergeCell ref="B25:B26"/>
    <mergeCell ref="C25:C26"/>
    <mergeCell ref="E25:G25"/>
    <mergeCell ref="E26:G26"/>
    <mergeCell ref="D16:E16"/>
    <mergeCell ref="F16:G16"/>
    <mergeCell ref="E22:G22"/>
    <mergeCell ref="E23:G23"/>
    <mergeCell ref="E24:G24"/>
    <mergeCell ref="E27:G27"/>
    <mergeCell ref="A28:A36"/>
    <mergeCell ref="B28:B36"/>
    <mergeCell ref="C28:C36"/>
    <mergeCell ref="E28:G28"/>
    <mergeCell ref="E29:G29"/>
    <mergeCell ref="E30:G30"/>
    <mergeCell ref="E31:G31"/>
    <mergeCell ref="E32:G32"/>
    <mergeCell ref="E33:G33"/>
    <mergeCell ref="D40:E40"/>
    <mergeCell ref="K40:L40"/>
    <mergeCell ref="E34:G34"/>
    <mergeCell ref="E35:G35"/>
    <mergeCell ref="E36:G36"/>
    <mergeCell ref="E37:G37"/>
    <mergeCell ref="D38:E38"/>
    <mergeCell ref="D39:E39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01"/>
  <sheetViews>
    <sheetView topLeftCell="A92" zoomScaleNormal="251" zoomScaleSheetLayoutView="219" workbookViewId="0">
      <selection activeCell="A183" sqref="A183:D201"/>
    </sheetView>
  </sheetViews>
  <sheetFormatPr baseColWidth="10" defaultRowHeight="12.75" x14ac:dyDescent="0.2"/>
  <cols>
    <col min="1" max="1" width="8.28515625" style="142" customWidth="1"/>
    <col min="2" max="2" width="5.5703125" style="142" customWidth="1"/>
    <col min="3" max="3" width="11.140625" style="142" customWidth="1"/>
    <col min="4" max="5" width="27.7109375" style="142" customWidth="1"/>
    <col min="6" max="6" width="11.140625" style="142" customWidth="1"/>
    <col min="7" max="8" width="5.5703125" style="142" customWidth="1"/>
    <col min="9" max="11" width="8.28515625" style="142" customWidth="1"/>
    <col min="12" max="12" width="24.85546875" style="142" customWidth="1"/>
    <col min="13" max="16384" width="11.42578125" style="142"/>
  </cols>
  <sheetData>
    <row r="1" spans="1:12" ht="12.75" customHeight="1" x14ac:dyDescent="0.2">
      <c r="A1" s="141" t="s">
        <v>843</v>
      </c>
      <c r="B1" s="141" t="s">
        <v>844</v>
      </c>
      <c r="C1" s="141" t="s">
        <v>845</v>
      </c>
      <c r="D1" s="141" t="s">
        <v>846</v>
      </c>
      <c r="E1" s="141" t="s">
        <v>847</v>
      </c>
      <c r="F1" s="141" t="s">
        <v>848</v>
      </c>
      <c r="G1" s="141" t="s">
        <v>62</v>
      </c>
      <c r="H1" s="141" t="s">
        <v>849</v>
      </c>
      <c r="I1" s="141" t="s">
        <v>850</v>
      </c>
      <c r="J1" s="141" t="s">
        <v>851</v>
      </c>
      <c r="K1" s="141" t="s">
        <v>852</v>
      </c>
      <c r="L1" s="141" t="s">
        <v>881</v>
      </c>
    </row>
    <row r="2" spans="1:12" ht="28.35" hidden="1" customHeight="1" x14ac:dyDescent="0.2">
      <c r="A2" s="149">
        <v>18060195</v>
      </c>
      <c r="B2" s="143">
        <v>6374</v>
      </c>
      <c r="C2" s="144">
        <v>42935</v>
      </c>
      <c r="D2" s="145" t="s">
        <v>1108</v>
      </c>
      <c r="E2" s="145" t="s">
        <v>1007</v>
      </c>
      <c r="F2" s="146" t="s">
        <v>60</v>
      </c>
      <c r="G2" s="147" t="s">
        <v>836</v>
      </c>
      <c r="H2" s="148">
        <v>5825</v>
      </c>
      <c r="I2" s="147" t="b">
        <v>1</v>
      </c>
      <c r="J2" s="147" t="b">
        <v>0</v>
      </c>
      <c r="K2" s="147" t="b">
        <v>0</v>
      </c>
      <c r="L2" s="142" t="e">
        <f>VLOOKUP(A2,'F-GP-05'!$B$11:$B$11,1,FALSE)</f>
        <v>#N/A</v>
      </c>
    </row>
    <row r="3" spans="1:12" ht="28.35" hidden="1" customHeight="1" x14ac:dyDescent="0.2">
      <c r="A3" s="149">
        <v>18030017</v>
      </c>
      <c r="B3" s="143">
        <v>5923</v>
      </c>
      <c r="C3" s="144">
        <v>43188</v>
      </c>
      <c r="D3" s="145" t="s">
        <v>931</v>
      </c>
      <c r="E3" s="145" t="s">
        <v>48</v>
      </c>
      <c r="F3" s="146" t="s">
        <v>930</v>
      </c>
      <c r="G3" s="147" t="s">
        <v>833</v>
      </c>
      <c r="H3" s="148">
        <v>5378</v>
      </c>
      <c r="I3" s="147" t="b">
        <v>1</v>
      </c>
      <c r="J3" s="147" t="b">
        <v>0</v>
      </c>
      <c r="K3" s="147" t="b">
        <v>0</v>
      </c>
      <c r="L3" s="142" t="e">
        <f>VLOOKUP(A3,'F-GP-05'!$B$11:$B$11,1,FALSE)</f>
        <v>#N/A</v>
      </c>
    </row>
    <row r="4" spans="1:12" ht="28.35" hidden="1" customHeight="1" x14ac:dyDescent="0.2">
      <c r="A4" s="149">
        <v>18040116</v>
      </c>
      <c r="B4" s="143">
        <v>6059</v>
      </c>
      <c r="C4" s="144">
        <v>43238</v>
      </c>
      <c r="D4" s="145" t="s">
        <v>937</v>
      </c>
      <c r="E4" s="145" t="s">
        <v>878</v>
      </c>
      <c r="F4" s="146" t="s">
        <v>60</v>
      </c>
      <c r="G4" s="147" t="s">
        <v>10</v>
      </c>
      <c r="H4" s="148">
        <v>5540</v>
      </c>
      <c r="I4" s="147" t="b">
        <v>1</v>
      </c>
      <c r="J4" s="147" t="b">
        <v>0</v>
      </c>
      <c r="K4" s="147" t="b">
        <v>0</v>
      </c>
      <c r="L4" s="142" t="e">
        <f>VLOOKUP(A4,'F-GP-05'!$B$11:$B$11,1,FALSE)</f>
        <v>#N/A</v>
      </c>
    </row>
    <row r="5" spans="1:12" ht="28.35" hidden="1" customHeight="1" x14ac:dyDescent="0.2">
      <c r="A5" s="149">
        <v>18050063</v>
      </c>
      <c r="B5" s="143">
        <v>6161</v>
      </c>
      <c r="C5" s="144">
        <v>43249</v>
      </c>
      <c r="E5" s="145" t="s">
        <v>932</v>
      </c>
      <c r="F5" s="146" t="s">
        <v>60</v>
      </c>
      <c r="G5" s="147" t="s">
        <v>37</v>
      </c>
      <c r="H5" s="148">
        <v>5613</v>
      </c>
      <c r="I5" s="147" t="b">
        <v>1</v>
      </c>
      <c r="J5" s="147" t="b">
        <v>0</v>
      </c>
      <c r="K5" s="147" t="b">
        <v>0</v>
      </c>
      <c r="L5" s="142" t="e">
        <f>VLOOKUP(A5,'F-GP-05'!$B$11:$B$11,1,FALSE)</f>
        <v>#N/A</v>
      </c>
    </row>
    <row r="6" spans="1:12" ht="28.35" hidden="1" customHeight="1" x14ac:dyDescent="0.2">
      <c r="A6" s="149">
        <v>18056115</v>
      </c>
      <c r="B6" s="143">
        <v>6001699</v>
      </c>
      <c r="C6" s="144">
        <v>43258</v>
      </c>
      <c r="D6" s="145" t="s">
        <v>945</v>
      </c>
      <c r="E6" s="145" t="s">
        <v>944</v>
      </c>
      <c r="F6" s="146" t="s">
        <v>60</v>
      </c>
      <c r="G6" s="147" t="s">
        <v>43</v>
      </c>
      <c r="H6" s="148">
        <v>5655</v>
      </c>
      <c r="I6" s="147" t="b">
        <v>1</v>
      </c>
      <c r="J6" s="147" t="b">
        <v>0</v>
      </c>
      <c r="K6" s="147" t="b">
        <v>0</v>
      </c>
      <c r="L6" s="142" t="e">
        <f>VLOOKUP(A6,'F-GP-05'!$B$11:$B$11,1,FALSE)</f>
        <v>#N/A</v>
      </c>
    </row>
    <row r="7" spans="1:12" ht="28.35" hidden="1" customHeight="1" x14ac:dyDescent="0.2">
      <c r="A7" s="149">
        <v>18056138</v>
      </c>
      <c r="B7" s="143">
        <v>6001704</v>
      </c>
      <c r="C7" s="144">
        <v>43265</v>
      </c>
      <c r="D7" s="145" t="s">
        <v>871</v>
      </c>
      <c r="E7" s="145" t="s">
        <v>870</v>
      </c>
      <c r="F7" s="146" t="s">
        <v>60</v>
      </c>
      <c r="G7" s="147" t="s">
        <v>43</v>
      </c>
      <c r="H7" s="148">
        <v>5671</v>
      </c>
      <c r="I7" s="147" t="b">
        <v>1</v>
      </c>
      <c r="J7" s="147" t="b">
        <v>0</v>
      </c>
      <c r="K7" s="147" t="b">
        <v>0</v>
      </c>
      <c r="L7" s="142" t="e">
        <f>VLOOKUP(A7,'F-GP-05'!$B$11:$B$11,1,FALSE)</f>
        <v>#N/A</v>
      </c>
    </row>
    <row r="8" spans="1:12" ht="28.35" hidden="1" customHeight="1" x14ac:dyDescent="0.2">
      <c r="A8" s="149">
        <v>18050088</v>
      </c>
      <c r="B8" s="143">
        <v>6082</v>
      </c>
      <c r="C8" s="144">
        <v>43266</v>
      </c>
      <c r="D8" s="145" t="s">
        <v>941</v>
      </c>
      <c r="E8" s="145" t="s">
        <v>878</v>
      </c>
      <c r="F8" s="146" t="s">
        <v>60</v>
      </c>
      <c r="G8" s="147" t="s">
        <v>10</v>
      </c>
      <c r="H8" s="148">
        <v>5631</v>
      </c>
      <c r="I8" s="147" t="b">
        <v>1</v>
      </c>
      <c r="J8" s="147" t="b">
        <v>0</v>
      </c>
      <c r="K8" s="147" t="b">
        <v>0</v>
      </c>
      <c r="L8" s="142" t="e">
        <f>VLOOKUP(A8,'F-GP-05'!$B$11:$B$11,1,FALSE)</f>
        <v>#N/A</v>
      </c>
    </row>
    <row r="9" spans="1:12" ht="28.35" hidden="1" customHeight="1" x14ac:dyDescent="0.2">
      <c r="A9" s="149">
        <v>18056147</v>
      </c>
      <c r="B9" s="143">
        <v>6001709</v>
      </c>
      <c r="C9" s="144">
        <v>43269</v>
      </c>
      <c r="D9" s="145" t="s">
        <v>824</v>
      </c>
      <c r="E9" s="145" t="s">
        <v>870</v>
      </c>
      <c r="F9" s="146" t="s">
        <v>60</v>
      </c>
      <c r="G9" s="147" t="s">
        <v>43</v>
      </c>
      <c r="H9" s="148">
        <v>5677</v>
      </c>
      <c r="I9" s="147" t="b">
        <v>1</v>
      </c>
      <c r="J9" s="147" t="b">
        <v>0</v>
      </c>
      <c r="K9" s="147" t="b">
        <v>0</v>
      </c>
      <c r="L9" s="142" t="e">
        <f>VLOOKUP(A9,'F-GP-05'!$B$11:$B$11,1,FALSE)</f>
        <v>#N/A</v>
      </c>
    </row>
    <row r="10" spans="1:12" ht="28.35" hidden="1" customHeight="1" x14ac:dyDescent="0.2">
      <c r="A10" s="149">
        <v>18050150</v>
      </c>
      <c r="B10" s="143">
        <v>6182</v>
      </c>
      <c r="C10" s="144">
        <v>43269</v>
      </c>
      <c r="E10" s="145" t="s">
        <v>932</v>
      </c>
      <c r="F10" s="146" t="s">
        <v>60</v>
      </c>
      <c r="G10" s="147" t="s">
        <v>37</v>
      </c>
      <c r="H10" s="148">
        <v>5679</v>
      </c>
      <c r="I10" s="147" t="b">
        <v>1</v>
      </c>
      <c r="J10" s="147" t="b">
        <v>0</v>
      </c>
      <c r="K10" s="147" t="b">
        <v>0</v>
      </c>
      <c r="L10" s="142" t="e">
        <f>VLOOKUP(A10,'F-GP-05'!$B$11:$B$11,1,FALSE)</f>
        <v>#N/A</v>
      </c>
    </row>
    <row r="11" spans="1:12" ht="28.35" hidden="1" customHeight="1" x14ac:dyDescent="0.2">
      <c r="A11" s="149">
        <v>18056162</v>
      </c>
      <c r="B11" s="143">
        <v>6001710</v>
      </c>
      <c r="C11" s="144">
        <v>43270</v>
      </c>
      <c r="D11" s="145" t="s">
        <v>824</v>
      </c>
      <c r="E11" s="145" t="s">
        <v>870</v>
      </c>
      <c r="F11" s="146" t="s">
        <v>60</v>
      </c>
      <c r="G11" s="147" t="s">
        <v>43</v>
      </c>
      <c r="H11" s="148">
        <v>5688</v>
      </c>
      <c r="I11" s="147" t="b">
        <v>1</v>
      </c>
      <c r="J11" s="147" t="b">
        <v>0</v>
      </c>
      <c r="K11" s="147" t="b">
        <v>0</v>
      </c>
      <c r="L11" s="142" t="e">
        <f>VLOOKUP(A11,'F-GP-05'!$B$11:$B$11,1,FALSE)</f>
        <v>#N/A</v>
      </c>
    </row>
    <row r="12" spans="1:12" ht="28.35" hidden="1" customHeight="1" x14ac:dyDescent="0.2">
      <c r="A12" s="149">
        <v>18056170</v>
      </c>
      <c r="B12" s="143">
        <v>6001716</v>
      </c>
      <c r="C12" s="144">
        <v>43272</v>
      </c>
      <c r="D12" s="145" t="s">
        <v>860</v>
      </c>
      <c r="E12" s="145" t="s">
        <v>859</v>
      </c>
      <c r="F12" s="146" t="s">
        <v>60</v>
      </c>
      <c r="G12" s="147" t="s">
        <v>43</v>
      </c>
      <c r="H12" s="148">
        <v>5696</v>
      </c>
      <c r="I12" s="147" t="b">
        <v>1</v>
      </c>
      <c r="J12" s="147" t="b">
        <v>0</v>
      </c>
      <c r="K12" s="147" t="b">
        <v>0</v>
      </c>
      <c r="L12" s="142" t="e">
        <f>VLOOKUP(A12,'F-GP-05'!$B$11:$B$11,1,FALSE)</f>
        <v>#N/A</v>
      </c>
    </row>
    <row r="13" spans="1:12" ht="28.35" hidden="1" customHeight="1" x14ac:dyDescent="0.2">
      <c r="A13" s="149">
        <v>18056181</v>
      </c>
      <c r="B13" s="143">
        <v>6001718</v>
      </c>
      <c r="C13" s="144">
        <v>43276</v>
      </c>
      <c r="D13" s="145" t="s">
        <v>953</v>
      </c>
      <c r="E13" s="145" t="s">
        <v>877</v>
      </c>
      <c r="F13" s="146" t="s">
        <v>60</v>
      </c>
      <c r="G13" s="147" t="s">
        <v>43</v>
      </c>
      <c r="H13" s="148">
        <v>5703</v>
      </c>
      <c r="I13" s="147" t="b">
        <v>1</v>
      </c>
      <c r="J13" s="147" t="b">
        <v>0</v>
      </c>
      <c r="K13" s="147" t="b">
        <v>0</v>
      </c>
      <c r="L13" s="142" t="e">
        <f>VLOOKUP(A13,'F-GP-05'!$B$11:$B$11,1,FALSE)</f>
        <v>#N/A</v>
      </c>
    </row>
    <row r="14" spans="1:12" ht="28.35" hidden="1" customHeight="1" x14ac:dyDescent="0.2">
      <c r="A14" s="149">
        <v>18050182</v>
      </c>
      <c r="B14" s="143">
        <v>6211</v>
      </c>
      <c r="C14" s="144">
        <v>43276</v>
      </c>
      <c r="D14" s="145" t="s">
        <v>955</v>
      </c>
      <c r="E14" s="145" t="s">
        <v>954</v>
      </c>
      <c r="F14" s="146" t="s">
        <v>60</v>
      </c>
      <c r="G14" s="147" t="s">
        <v>836</v>
      </c>
      <c r="H14" s="148">
        <v>5704</v>
      </c>
      <c r="I14" s="147" t="b">
        <v>1</v>
      </c>
      <c r="J14" s="147" t="b">
        <v>0</v>
      </c>
      <c r="K14" s="147" t="b">
        <v>0</v>
      </c>
      <c r="L14" s="142" t="e">
        <f>VLOOKUP(A14,'F-GP-05'!$B$11:$B$11,1,FALSE)</f>
        <v>#N/A</v>
      </c>
    </row>
    <row r="15" spans="1:12" ht="28.35" hidden="1" customHeight="1" x14ac:dyDescent="0.2">
      <c r="A15" s="149">
        <v>18050194</v>
      </c>
      <c r="B15" s="143">
        <v>6234</v>
      </c>
      <c r="C15" s="144">
        <v>43276</v>
      </c>
      <c r="D15" s="145" t="s">
        <v>966</v>
      </c>
      <c r="E15" s="145" t="s">
        <v>943</v>
      </c>
      <c r="F15" s="146" t="s">
        <v>60</v>
      </c>
      <c r="G15" s="147" t="s">
        <v>10</v>
      </c>
      <c r="H15" s="148">
        <v>5713</v>
      </c>
      <c r="I15" s="147" t="b">
        <v>1</v>
      </c>
      <c r="J15" s="147" t="b">
        <v>0</v>
      </c>
      <c r="K15" s="147" t="b">
        <v>0</v>
      </c>
      <c r="L15" s="142" t="e">
        <f>VLOOKUP(A15,'F-GP-05'!$B$11:$B$11,1,FALSE)</f>
        <v>#N/A</v>
      </c>
    </row>
    <row r="16" spans="1:12" ht="28.35" hidden="1" customHeight="1" x14ac:dyDescent="0.2">
      <c r="A16" s="149">
        <v>18056197</v>
      </c>
      <c r="B16" s="143">
        <v>6001721</v>
      </c>
      <c r="C16" s="144">
        <v>43276</v>
      </c>
      <c r="D16" s="145" t="s">
        <v>824</v>
      </c>
      <c r="E16" s="145" t="s">
        <v>968</v>
      </c>
      <c r="F16" s="146" t="s">
        <v>60</v>
      </c>
      <c r="G16" s="147" t="s">
        <v>40</v>
      </c>
      <c r="H16" s="148">
        <v>5716</v>
      </c>
      <c r="I16" s="147" t="b">
        <v>1</v>
      </c>
      <c r="J16" s="147" t="b">
        <v>0</v>
      </c>
      <c r="K16" s="147" t="b">
        <v>0</v>
      </c>
      <c r="L16" s="142" t="e">
        <f>VLOOKUP(A16,'F-GP-05'!$B$11:$B$11,1,FALSE)</f>
        <v>#N/A</v>
      </c>
    </row>
    <row r="17" spans="1:12" ht="28.35" hidden="1" customHeight="1" x14ac:dyDescent="0.2">
      <c r="A17" s="149">
        <v>18064147</v>
      </c>
      <c r="B17" s="143">
        <v>4000859</v>
      </c>
      <c r="C17" s="144">
        <v>43279</v>
      </c>
      <c r="D17" s="145" t="s">
        <v>1003</v>
      </c>
      <c r="E17" s="145" t="s">
        <v>838</v>
      </c>
      <c r="F17" s="146" t="s">
        <v>854</v>
      </c>
      <c r="G17" s="147" t="s">
        <v>833</v>
      </c>
      <c r="H17" s="148">
        <v>5797</v>
      </c>
      <c r="I17" s="147" t="b">
        <v>1</v>
      </c>
      <c r="J17" s="147" t="b">
        <v>0</v>
      </c>
      <c r="K17" s="147" t="b">
        <v>0</v>
      </c>
      <c r="L17" s="142" t="e">
        <f>VLOOKUP(A17,'F-GP-05'!$B$11:$B$11,1,FALSE)</f>
        <v>#N/A</v>
      </c>
    </row>
    <row r="18" spans="1:12" ht="28.35" hidden="1" customHeight="1" x14ac:dyDescent="0.2">
      <c r="A18" s="149">
        <v>18050206</v>
      </c>
      <c r="B18" s="143">
        <v>6254</v>
      </c>
      <c r="C18" s="144">
        <v>43279</v>
      </c>
      <c r="D18" s="145" t="s">
        <v>963</v>
      </c>
      <c r="E18" s="145" t="s">
        <v>933</v>
      </c>
      <c r="F18" s="146" t="s">
        <v>60</v>
      </c>
      <c r="G18" s="147" t="s">
        <v>61</v>
      </c>
      <c r="H18" s="148">
        <v>5724</v>
      </c>
      <c r="I18" s="147" t="b">
        <v>1</v>
      </c>
      <c r="J18" s="147" t="b">
        <v>0</v>
      </c>
      <c r="K18" s="147" t="b">
        <v>0</v>
      </c>
      <c r="L18" s="142" t="e">
        <f>VLOOKUP(A18,'F-GP-05'!$B$11:$B$11,1,FALSE)</f>
        <v>#N/A</v>
      </c>
    </row>
    <row r="19" spans="1:12" ht="28.35" hidden="1" customHeight="1" x14ac:dyDescent="0.2">
      <c r="A19" s="149">
        <v>18050209</v>
      </c>
      <c r="B19" s="143">
        <v>6262</v>
      </c>
      <c r="C19" s="144">
        <v>43279</v>
      </c>
      <c r="D19" s="145" t="s">
        <v>824</v>
      </c>
      <c r="E19" s="145" t="s">
        <v>964</v>
      </c>
      <c r="F19" s="146" t="s">
        <v>60</v>
      </c>
      <c r="G19" s="147" t="s">
        <v>38</v>
      </c>
      <c r="H19" s="148">
        <v>5727</v>
      </c>
      <c r="I19" s="147" t="b">
        <v>1</v>
      </c>
      <c r="J19" s="147" t="b">
        <v>0</v>
      </c>
      <c r="K19" s="147" t="b">
        <v>0</v>
      </c>
      <c r="L19" s="142" t="e">
        <f>VLOOKUP(A19,'F-GP-05'!$B$11:$B$11,1,FALSE)</f>
        <v>#N/A</v>
      </c>
    </row>
    <row r="20" spans="1:12" ht="28.35" hidden="1" customHeight="1" x14ac:dyDescent="0.2">
      <c r="A20" s="149">
        <v>18050207</v>
      </c>
      <c r="B20" s="143">
        <v>6207</v>
      </c>
      <c r="C20" s="144">
        <v>43279</v>
      </c>
      <c r="E20" s="145" t="s">
        <v>932</v>
      </c>
      <c r="F20" s="146" t="s">
        <v>60</v>
      </c>
      <c r="G20" s="147" t="s">
        <v>37</v>
      </c>
      <c r="H20" s="148">
        <v>5726</v>
      </c>
      <c r="I20" s="147" t="b">
        <v>1</v>
      </c>
      <c r="J20" s="147" t="b">
        <v>1</v>
      </c>
      <c r="K20" s="147" t="b">
        <v>0</v>
      </c>
      <c r="L20" s="142" t="e">
        <f>VLOOKUP(A20,'F-GP-05'!$B$11:$B$11,1,FALSE)</f>
        <v>#N/A</v>
      </c>
    </row>
    <row r="21" spans="1:12" ht="28.35" hidden="1" customHeight="1" x14ac:dyDescent="0.2">
      <c r="A21" s="149">
        <v>18066081</v>
      </c>
      <c r="B21" s="143">
        <v>6001734</v>
      </c>
      <c r="C21" s="144">
        <v>43280</v>
      </c>
      <c r="D21" s="145" t="s">
        <v>824</v>
      </c>
      <c r="E21" s="145" t="s">
        <v>960</v>
      </c>
      <c r="F21" s="146" t="s">
        <v>60</v>
      </c>
      <c r="G21" s="147" t="s">
        <v>43</v>
      </c>
      <c r="H21" s="148">
        <v>5743</v>
      </c>
      <c r="I21" s="147" t="b">
        <v>1</v>
      </c>
      <c r="J21" s="147" t="b">
        <v>0</v>
      </c>
      <c r="K21" s="147" t="b">
        <v>0</v>
      </c>
      <c r="L21" s="142" t="e">
        <f>VLOOKUP(A21,'F-GP-05'!$B$11:$B$11,1,FALSE)</f>
        <v>#N/A</v>
      </c>
    </row>
    <row r="22" spans="1:12" ht="28.35" hidden="1" customHeight="1" x14ac:dyDescent="0.2">
      <c r="A22" s="149">
        <v>18066085</v>
      </c>
      <c r="B22" s="143">
        <v>6001745</v>
      </c>
      <c r="C22" s="144">
        <v>43280</v>
      </c>
      <c r="D22" s="145" t="s">
        <v>832</v>
      </c>
      <c r="E22" s="145" t="s">
        <v>949</v>
      </c>
      <c r="F22" s="146" t="s">
        <v>60</v>
      </c>
      <c r="G22" s="147" t="s">
        <v>856</v>
      </c>
      <c r="H22" s="148">
        <v>5747</v>
      </c>
      <c r="I22" s="147" t="b">
        <v>1</v>
      </c>
      <c r="J22" s="147" t="b">
        <v>0</v>
      </c>
      <c r="K22" s="147" t="b">
        <v>0</v>
      </c>
      <c r="L22" s="142" t="e">
        <f>VLOOKUP(A22,'F-GP-05'!$B$11:$B$11,1,FALSE)</f>
        <v>#N/A</v>
      </c>
    </row>
    <row r="23" spans="1:12" ht="28.35" hidden="1" customHeight="1" x14ac:dyDescent="0.2">
      <c r="A23" s="149">
        <v>18060084</v>
      </c>
      <c r="B23" s="143">
        <v>6288</v>
      </c>
      <c r="C23" s="144">
        <v>43280</v>
      </c>
      <c r="D23" s="145" t="s">
        <v>962</v>
      </c>
      <c r="E23" s="145" t="s">
        <v>873</v>
      </c>
      <c r="F23" s="146" t="s">
        <v>60</v>
      </c>
      <c r="G23" s="147" t="s">
        <v>872</v>
      </c>
      <c r="H23" s="148">
        <v>5746</v>
      </c>
      <c r="I23" s="147" t="b">
        <v>1</v>
      </c>
      <c r="J23" s="147" t="b">
        <v>0</v>
      </c>
      <c r="K23" s="147" t="b">
        <v>0</v>
      </c>
      <c r="L23" s="142" t="e">
        <f>VLOOKUP(A23,'F-GP-05'!$B$11:$B$11,1,FALSE)</f>
        <v>#N/A</v>
      </c>
    </row>
    <row r="24" spans="1:12" ht="28.35" hidden="1" customHeight="1" x14ac:dyDescent="0.2">
      <c r="A24" s="149">
        <v>18060075</v>
      </c>
      <c r="B24" s="143">
        <v>6257</v>
      </c>
      <c r="C24" s="144">
        <v>43280</v>
      </c>
      <c r="D24" s="145" t="s">
        <v>958</v>
      </c>
      <c r="E24" s="145" t="s">
        <v>828</v>
      </c>
      <c r="F24" s="146" t="s">
        <v>60</v>
      </c>
      <c r="G24" s="147" t="s">
        <v>481</v>
      </c>
      <c r="H24" s="148">
        <v>5738</v>
      </c>
      <c r="I24" s="147" t="b">
        <v>1</v>
      </c>
      <c r="J24" s="147" t="b">
        <v>0</v>
      </c>
      <c r="K24" s="147" t="b">
        <v>0</v>
      </c>
      <c r="L24" s="142" t="e">
        <f>VLOOKUP(A24,'F-GP-05'!$B$11:$B$11,1,FALSE)</f>
        <v>#N/A</v>
      </c>
    </row>
    <row r="25" spans="1:12" ht="28.35" hidden="1" customHeight="1" x14ac:dyDescent="0.2">
      <c r="A25" s="149">
        <v>18060098</v>
      </c>
      <c r="B25" s="143">
        <v>6289</v>
      </c>
      <c r="C25" s="144">
        <v>43282</v>
      </c>
      <c r="D25" s="145" t="s">
        <v>980</v>
      </c>
      <c r="E25" s="145" t="s">
        <v>839</v>
      </c>
      <c r="F25" s="146" t="s">
        <v>60</v>
      </c>
      <c r="G25" s="147" t="s">
        <v>10</v>
      </c>
      <c r="H25" s="148">
        <v>5756</v>
      </c>
      <c r="I25" s="147" t="b">
        <v>1</v>
      </c>
      <c r="J25" s="147" t="b">
        <v>0</v>
      </c>
      <c r="K25" s="147" t="b">
        <v>0</v>
      </c>
      <c r="L25" s="142" t="e">
        <f>VLOOKUP(A25,'F-GP-05'!$B$11:$B$11,1,FALSE)</f>
        <v>#N/A</v>
      </c>
    </row>
    <row r="26" spans="1:12" ht="28.35" hidden="1" customHeight="1" x14ac:dyDescent="0.2">
      <c r="A26" s="149">
        <v>18066088</v>
      </c>
      <c r="B26" s="143">
        <v>6001740</v>
      </c>
      <c r="C26" s="144">
        <v>43282</v>
      </c>
      <c r="D26" s="145" t="s">
        <v>858</v>
      </c>
      <c r="E26" s="145" t="s">
        <v>948</v>
      </c>
      <c r="F26" s="146" t="s">
        <v>60</v>
      </c>
      <c r="G26" s="147" t="s">
        <v>43</v>
      </c>
      <c r="H26" s="148">
        <v>5749</v>
      </c>
      <c r="I26" s="147" t="b">
        <v>1</v>
      </c>
      <c r="J26" s="147" t="b">
        <v>0</v>
      </c>
      <c r="K26" s="147" t="b">
        <v>0</v>
      </c>
      <c r="L26" s="142" t="e">
        <f>VLOOKUP(A26,'F-GP-05'!$B$11:$B$11,1,FALSE)</f>
        <v>#N/A</v>
      </c>
    </row>
    <row r="27" spans="1:12" ht="28.35" hidden="1" customHeight="1" x14ac:dyDescent="0.2">
      <c r="A27" s="149">
        <v>18060099</v>
      </c>
      <c r="B27" s="143">
        <v>6269</v>
      </c>
      <c r="C27" s="144">
        <v>43282</v>
      </c>
      <c r="D27" s="145" t="s">
        <v>981</v>
      </c>
      <c r="E27" s="145" t="s">
        <v>965</v>
      </c>
      <c r="F27" s="146" t="s">
        <v>60</v>
      </c>
      <c r="G27" s="147" t="s">
        <v>38</v>
      </c>
      <c r="H27" s="148">
        <v>5762</v>
      </c>
      <c r="I27" s="147" t="b">
        <v>1</v>
      </c>
      <c r="J27" s="147" t="b">
        <v>0</v>
      </c>
      <c r="K27" s="147" t="b">
        <v>0</v>
      </c>
      <c r="L27" s="142" t="e">
        <f>VLOOKUP(A27,'F-GP-05'!$B$11:$B$11,1,FALSE)</f>
        <v>#N/A</v>
      </c>
    </row>
    <row r="28" spans="1:12" ht="28.35" hidden="1" customHeight="1" x14ac:dyDescent="0.2">
      <c r="A28" s="149">
        <v>18064094</v>
      </c>
      <c r="B28" s="143">
        <v>4000873</v>
      </c>
      <c r="C28" s="144">
        <v>43282</v>
      </c>
      <c r="D28" s="145" t="s">
        <v>979</v>
      </c>
      <c r="E28" s="145" t="s">
        <v>841</v>
      </c>
      <c r="F28" s="146" t="s">
        <v>60</v>
      </c>
      <c r="G28" s="147" t="s">
        <v>56</v>
      </c>
      <c r="H28" s="148">
        <v>5753</v>
      </c>
      <c r="I28" s="147" t="b">
        <v>1</v>
      </c>
      <c r="J28" s="147" t="b">
        <v>0</v>
      </c>
      <c r="K28" s="147" t="b">
        <v>0</v>
      </c>
      <c r="L28" s="142" t="e">
        <f>VLOOKUP(A28,'F-GP-05'!$B$11:$B$11,1,FALSE)</f>
        <v>#N/A</v>
      </c>
    </row>
    <row r="29" spans="1:12" ht="28.35" hidden="1" customHeight="1" x14ac:dyDescent="0.2">
      <c r="A29" s="149">
        <v>18060092</v>
      </c>
      <c r="B29" s="143">
        <v>6277</v>
      </c>
      <c r="C29" s="144">
        <v>43282</v>
      </c>
      <c r="D29" s="145" t="s">
        <v>978</v>
      </c>
      <c r="E29" s="145" t="s">
        <v>977</v>
      </c>
      <c r="F29" s="146" t="s">
        <v>60</v>
      </c>
      <c r="G29" s="147" t="s">
        <v>12</v>
      </c>
      <c r="H29" s="148">
        <v>5752</v>
      </c>
      <c r="I29" s="147" t="b">
        <v>1</v>
      </c>
      <c r="J29" s="147" t="b">
        <v>0</v>
      </c>
      <c r="K29" s="147" t="b">
        <v>0</v>
      </c>
      <c r="L29" s="142" t="e">
        <f>VLOOKUP(A29,'F-GP-05'!$B$11:$B$11,1,FALSE)</f>
        <v>#N/A</v>
      </c>
    </row>
    <row r="30" spans="1:12" ht="28.35" hidden="1" customHeight="1" x14ac:dyDescent="0.2">
      <c r="A30" s="149">
        <v>18064091</v>
      </c>
      <c r="B30" s="143">
        <v>4000860</v>
      </c>
      <c r="C30" s="144">
        <v>43282</v>
      </c>
      <c r="E30" s="145" t="s">
        <v>976</v>
      </c>
      <c r="F30" s="146" t="s">
        <v>60</v>
      </c>
      <c r="G30" s="147" t="s">
        <v>56</v>
      </c>
      <c r="H30" s="148">
        <v>5759</v>
      </c>
      <c r="I30" s="147" t="b">
        <v>1</v>
      </c>
      <c r="J30" s="147" t="b">
        <v>0</v>
      </c>
      <c r="K30" s="147" t="b">
        <v>0</v>
      </c>
      <c r="L30" s="142" t="e">
        <f>VLOOKUP(A30,'F-GP-05'!$B$11:$B$11,1,FALSE)</f>
        <v>#N/A</v>
      </c>
    </row>
    <row r="31" spans="1:12" ht="28.35" hidden="1" customHeight="1" x14ac:dyDescent="0.2">
      <c r="A31" s="149">
        <v>18060185</v>
      </c>
      <c r="B31" s="143">
        <v>6027</v>
      </c>
      <c r="C31" s="144">
        <v>43284</v>
      </c>
      <c r="E31" s="145" t="s">
        <v>1004</v>
      </c>
      <c r="F31" s="146" t="s">
        <v>855</v>
      </c>
      <c r="G31" s="147" t="s">
        <v>66</v>
      </c>
      <c r="H31" s="148">
        <v>5819</v>
      </c>
      <c r="I31" s="147" t="b">
        <v>1</v>
      </c>
      <c r="J31" s="147" t="b">
        <v>0</v>
      </c>
      <c r="K31" s="147" t="b">
        <v>0</v>
      </c>
      <c r="L31" s="142" t="e">
        <f>VLOOKUP(A31,'F-GP-05'!$B$11:$B$11,1,FALSE)</f>
        <v>#N/A</v>
      </c>
    </row>
    <row r="32" spans="1:12" ht="28.35" customHeight="1" x14ac:dyDescent="0.2">
      <c r="A32" s="149">
        <v>18072065</v>
      </c>
      <c r="B32" s="143">
        <v>2000429</v>
      </c>
      <c r="C32" s="144">
        <v>43285</v>
      </c>
      <c r="D32" s="145" t="s">
        <v>861</v>
      </c>
      <c r="E32" s="145" t="s">
        <v>1107</v>
      </c>
      <c r="F32" s="146" t="s">
        <v>857</v>
      </c>
      <c r="G32" s="147" t="s">
        <v>66</v>
      </c>
      <c r="H32" s="148">
        <v>0</v>
      </c>
      <c r="I32" s="147" t="b">
        <v>0</v>
      </c>
      <c r="J32" s="147" t="b">
        <v>0</v>
      </c>
      <c r="K32" s="147" t="b">
        <v>0</v>
      </c>
      <c r="L32" s="142" t="e">
        <f>VLOOKUP(A32,'F-GP-05'!$B$11:$B$11,1,FALSE)</f>
        <v>#N/A</v>
      </c>
    </row>
    <row r="33" spans="1:12" ht="28.35" customHeight="1" x14ac:dyDescent="0.2">
      <c r="A33" s="149">
        <v>18072077</v>
      </c>
      <c r="B33" s="143">
        <v>2000433</v>
      </c>
      <c r="C33" s="144">
        <v>43285</v>
      </c>
      <c r="D33" s="145" t="s">
        <v>861</v>
      </c>
      <c r="E33" s="145" t="s">
        <v>866</v>
      </c>
      <c r="F33" s="146" t="s">
        <v>857</v>
      </c>
      <c r="G33" s="147" t="s">
        <v>66</v>
      </c>
      <c r="H33" s="148">
        <v>0</v>
      </c>
      <c r="I33" s="147" t="b">
        <v>0</v>
      </c>
      <c r="J33" s="147" t="b">
        <v>0</v>
      </c>
      <c r="K33" s="147" t="b">
        <v>0</v>
      </c>
      <c r="L33" s="142" t="e">
        <f>VLOOKUP(A33,'F-GP-05'!$B$11:$B$11,1,FALSE)</f>
        <v>#N/A</v>
      </c>
    </row>
    <row r="34" spans="1:12" ht="28.35" customHeight="1" x14ac:dyDescent="0.2">
      <c r="A34" s="149">
        <v>18072076</v>
      </c>
      <c r="B34" s="143">
        <v>2000432</v>
      </c>
      <c r="C34" s="144">
        <v>43285</v>
      </c>
      <c r="D34" s="145" t="s">
        <v>861</v>
      </c>
      <c r="E34" s="145" t="s">
        <v>934</v>
      </c>
      <c r="F34" s="146" t="s">
        <v>857</v>
      </c>
      <c r="G34" s="147" t="s">
        <v>66</v>
      </c>
      <c r="H34" s="148">
        <v>0</v>
      </c>
      <c r="I34" s="147" t="b">
        <v>0</v>
      </c>
      <c r="J34" s="147" t="b">
        <v>0</v>
      </c>
      <c r="K34" s="147" t="b">
        <v>0</v>
      </c>
      <c r="L34" s="142" t="e">
        <f>VLOOKUP(A34,'F-GP-05'!$B$11:$B$11,1,FALSE)</f>
        <v>#N/A</v>
      </c>
    </row>
    <row r="35" spans="1:12" ht="28.35" customHeight="1" x14ac:dyDescent="0.2">
      <c r="A35" s="149">
        <v>18072071</v>
      </c>
      <c r="B35" s="143">
        <v>2000430</v>
      </c>
      <c r="C35" s="144">
        <v>43285</v>
      </c>
      <c r="D35" s="145" t="s">
        <v>861</v>
      </c>
      <c r="E35" s="145" t="s">
        <v>934</v>
      </c>
      <c r="F35" s="146" t="s">
        <v>857</v>
      </c>
      <c r="G35" s="147" t="s">
        <v>66</v>
      </c>
      <c r="H35" s="148">
        <v>0</v>
      </c>
      <c r="I35" s="147" t="b">
        <v>0</v>
      </c>
      <c r="J35" s="147" t="b">
        <v>0</v>
      </c>
      <c r="K35" s="147" t="b">
        <v>0</v>
      </c>
      <c r="L35" s="142" t="e">
        <f>VLOOKUP(A35,'F-GP-05'!$B$11:$B$11,1,FALSE)</f>
        <v>#N/A</v>
      </c>
    </row>
    <row r="36" spans="1:12" ht="28.35" customHeight="1" x14ac:dyDescent="0.2">
      <c r="A36" s="149">
        <v>18072083</v>
      </c>
      <c r="B36" s="143">
        <v>2000434</v>
      </c>
      <c r="C36" s="144">
        <v>43285</v>
      </c>
      <c r="D36" s="145" t="s">
        <v>861</v>
      </c>
      <c r="E36" s="145" t="s">
        <v>959</v>
      </c>
      <c r="F36" s="146" t="s">
        <v>857</v>
      </c>
      <c r="G36" s="147" t="s">
        <v>66</v>
      </c>
      <c r="H36" s="148">
        <v>0</v>
      </c>
      <c r="I36" s="147" t="b">
        <v>0</v>
      </c>
      <c r="J36" s="147" t="b">
        <v>0</v>
      </c>
      <c r="K36" s="147" t="b">
        <v>0</v>
      </c>
      <c r="L36" s="142" t="e">
        <f>VLOOKUP(A36,'F-GP-05'!$B$11:$B$11,1,FALSE)</f>
        <v>#N/A</v>
      </c>
    </row>
    <row r="37" spans="1:12" ht="28.35" hidden="1" customHeight="1" x14ac:dyDescent="0.2">
      <c r="A37" s="149">
        <v>18064104</v>
      </c>
      <c r="B37" s="143">
        <v>4000867</v>
      </c>
      <c r="C37" s="144">
        <v>43286</v>
      </c>
      <c r="D37" s="145" t="s">
        <v>973</v>
      </c>
      <c r="E37" s="145" t="s">
        <v>841</v>
      </c>
      <c r="F37" s="146" t="s">
        <v>60</v>
      </c>
      <c r="G37" s="147" t="s">
        <v>56</v>
      </c>
      <c r="H37" s="148">
        <v>5764</v>
      </c>
      <c r="I37" s="147" t="b">
        <v>1</v>
      </c>
      <c r="J37" s="147" t="b">
        <v>0</v>
      </c>
      <c r="K37" s="147" t="b">
        <v>0</v>
      </c>
      <c r="L37" s="142" t="e">
        <f>VLOOKUP(A37,'F-GP-05'!$B$11:$B$11,1,FALSE)</f>
        <v>#N/A</v>
      </c>
    </row>
    <row r="38" spans="1:12" ht="28.35" hidden="1" customHeight="1" x14ac:dyDescent="0.2">
      <c r="A38" s="149">
        <v>18060109</v>
      </c>
      <c r="B38" s="143">
        <v>6309</v>
      </c>
      <c r="C38" s="144">
        <v>43286</v>
      </c>
      <c r="D38" s="145" t="s">
        <v>974</v>
      </c>
      <c r="E38" s="145" t="s">
        <v>58</v>
      </c>
      <c r="F38" s="146" t="s">
        <v>60</v>
      </c>
      <c r="G38" s="147" t="s">
        <v>29</v>
      </c>
      <c r="H38" s="148">
        <v>5769</v>
      </c>
      <c r="I38" s="147" t="b">
        <v>1</v>
      </c>
      <c r="J38" s="147" t="b">
        <v>0</v>
      </c>
      <c r="K38" s="147" t="b">
        <v>0</v>
      </c>
      <c r="L38" s="142" t="e">
        <f>VLOOKUP(A38,'F-GP-05'!$B$11:$B$11,1,FALSE)</f>
        <v>#N/A</v>
      </c>
    </row>
    <row r="39" spans="1:12" ht="28.35" hidden="1" customHeight="1" x14ac:dyDescent="0.2">
      <c r="A39" s="149">
        <v>18066107</v>
      </c>
      <c r="B39" s="143">
        <v>6001749</v>
      </c>
      <c r="C39" s="144">
        <v>43286</v>
      </c>
      <c r="D39" s="145" t="s">
        <v>945</v>
      </c>
      <c r="E39" s="145" t="s">
        <v>944</v>
      </c>
      <c r="F39" s="146" t="s">
        <v>60</v>
      </c>
      <c r="G39" s="147" t="s">
        <v>43</v>
      </c>
      <c r="H39" s="148">
        <v>5767</v>
      </c>
      <c r="I39" s="147" t="b">
        <v>1</v>
      </c>
      <c r="J39" s="147" t="b">
        <v>0</v>
      </c>
      <c r="K39" s="147" t="b">
        <v>0</v>
      </c>
      <c r="L39" s="142" t="e">
        <f>VLOOKUP(A39,'F-GP-05'!$B$11:$B$11,1,FALSE)</f>
        <v>#N/A</v>
      </c>
    </row>
    <row r="40" spans="1:12" ht="28.35" hidden="1" customHeight="1" x14ac:dyDescent="0.2">
      <c r="A40" s="149">
        <v>18064106</v>
      </c>
      <c r="B40" s="143">
        <v>4000874</v>
      </c>
      <c r="C40" s="144">
        <v>43286</v>
      </c>
      <c r="E40" s="145" t="s">
        <v>972</v>
      </c>
      <c r="F40" s="146" t="s">
        <v>60</v>
      </c>
      <c r="G40" s="147" t="s">
        <v>56</v>
      </c>
      <c r="H40" s="148">
        <v>5766</v>
      </c>
      <c r="I40" s="147" t="b">
        <v>1</v>
      </c>
      <c r="J40" s="147" t="b">
        <v>0</v>
      </c>
      <c r="K40" s="147" t="b">
        <v>0</v>
      </c>
      <c r="L40" s="142" t="e">
        <f>VLOOKUP(A40,'F-GP-05'!$B$11:$B$11,1,FALSE)</f>
        <v>#N/A</v>
      </c>
    </row>
    <row r="41" spans="1:12" ht="28.35" customHeight="1" x14ac:dyDescent="0.2">
      <c r="A41" s="149">
        <v>18072084</v>
      </c>
      <c r="B41" s="143">
        <v>2000435</v>
      </c>
      <c r="C41" s="144">
        <v>43286</v>
      </c>
      <c r="D41" s="145" t="s">
        <v>861</v>
      </c>
      <c r="E41" s="145" t="s">
        <v>959</v>
      </c>
      <c r="F41" s="146" t="s">
        <v>857</v>
      </c>
      <c r="G41" s="147" t="s">
        <v>66</v>
      </c>
      <c r="H41" s="148">
        <v>0</v>
      </c>
      <c r="I41" s="147" t="b">
        <v>0</v>
      </c>
      <c r="J41" s="147" t="b">
        <v>0</v>
      </c>
      <c r="K41" s="147" t="b">
        <v>0</v>
      </c>
      <c r="L41" s="142" t="e">
        <f>VLOOKUP(A41,'F-GP-05'!$B$11:$B$11,1,FALSE)</f>
        <v>#N/A</v>
      </c>
    </row>
    <row r="42" spans="1:12" ht="28.35" customHeight="1" x14ac:dyDescent="0.2">
      <c r="A42" s="149">
        <v>18072096</v>
      </c>
      <c r="B42" s="143">
        <v>2000439</v>
      </c>
      <c r="C42" s="144">
        <v>43287</v>
      </c>
      <c r="D42" s="145" t="s">
        <v>861</v>
      </c>
      <c r="E42" s="145" t="s">
        <v>876</v>
      </c>
      <c r="F42" s="146" t="s">
        <v>857</v>
      </c>
      <c r="G42" s="147" t="s">
        <v>66</v>
      </c>
      <c r="H42" s="148">
        <v>0</v>
      </c>
      <c r="I42" s="147" t="b">
        <v>0</v>
      </c>
      <c r="J42" s="147" t="b">
        <v>0</v>
      </c>
      <c r="K42" s="147" t="b">
        <v>0</v>
      </c>
      <c r="L42" s="142" t="e">
        <f>VLOOKUP(A42,'F-GP-05'!$B$11:$B$11,1,FALSE)</f>
        <v>#N/A</v>
      </c>
    </row>
    <row r="43" spans="1:12" ht="28.35" hidden="1" customHeight="1" x14ac:dyDescent="0.2">
      <c r="A43" s="149">
        <v>18060117</v>
      </c>
      <c r="B43" s="143">
        <v>6324</v>
      </c>
      <c r="C43" s="144">
        <v>43287</v>
      </c>
      <c r="D43" s="145" t="s">
        <v>1002</v>
      </c>
      <c r="E43" s="145" t="s">
        <v>55</v>
      </c>
      <c r="F43" s="146" t="s">
        <v>60</v>
      </c>
      <c r="G43" s="147" t="s">
        <v>10</v>
      </c>
      <c r="H43" s="148">
        <v>5775</v>
      </c>
      <c r="I43" s="147" t="b">
        <v>1</v>
      </c>
      <c r="J43" s="147" t="b">
        <v>0</v>
      </c>
      <c r="K43" s="147" t="b">
        <v>0</v>
      </c>
      <c r="L43" s="142" t="e">
        <f>VLOOKUP(A43,'F-GP-05'!$B$11:$B$11,1,FALSE)</f>
        <v>#N/A</v>
      </c>
    </row>
    <row r="44" spans="1:12" ht="28.35" hidden="1" customHeight="1" x14ac:dyDescent="0.2">
      <c r="A44" s="149">
        <v>18060205</v>
      </c>
      <c r="B44" s="143">
        <v>6384</v>
      </c>
      <c r="C44" s="144">
        <v>43287</v>
      </c>
      <c r="D44" s="145" t="s">
        <v>1106</v>
      </c>
      <c r="E44" s="145" t="s">
        <v>828</v>
      </c>
      <c r="F44" s="146" t="s">
        <v>855</v>
      </c>
      <c r="G44" s="147" t="s">
        <v>481</v>
      </c>
      <c r="H44" s="148">
        <v>5831</v>
      </c>
      <c r="I44" s="147" t="b">
        <v>1</v>
      </c>
      <c r="J44" s="147" t="b">
        <v>0</v>
      </c>
      <c r="K44" s="147" t="b">
        <v>0</v>
      </c>
      <c r="L44" s="142" t="e">
        <f>VLOOKUP(A44,'F-GP-05'!$B$11:$B$11,1,FALSE)</f>
        <v>#N/A</v>
      </c>
    </row>
    <row r="45" spans="1:12" ht="28.35" customHeight="1" x14ac:dyDescent="0.2">
      <c r="A45" s="149">
        <v>18072095</v>
      </c>
      <c r="B45" s="143">
        <v>2000438</v>
      </c>
      <c r="C45" s="144">
        <v>43287</v>
      </c>
      <c r="D45" s="145" t="s">
        <v>861</v>
      </c>
      <c r="E45" s="145" t="s">
        <v>876</v>
      </c>
      <c r="F45" s="146" t="s">
        <v>857</v>
      </c>
      <c r="G45" s="147" t="s">
        <v>66</v>
      </c>
      <c r="H45" s="148">
        <v>0</v>
      </c>
      <c r="I45" s="147" t="b">
        <v>0</v>
      </c>
      <c r="J45" s="147" t="b">
        <v>0</v>
      </c>
      <c r="K45" s="147" t="b">
        <v>0</v>
      </c>
      <c r="L45" s="142" t="e">
        <f>VLOOKUP(A45,'F-GP-05'!$B$11:$B$11,1,FALSE)</f>
        <v>#N/A</v>
      </c>
    </row>
    <row r="46" spans="1:12" ht="28.35" customHeight="1" x14ac:dyDescent="0.2">
      <c r="A46" s="149">
        <v>18072088</v>
      </c>
      <c r="B46" s="143">
        <v>2000436</v>
      </c>
      <c r="C46" s="144">
        <v>43287</v>
      </c>
      <c r="D46" s="145" t="s">
        <v>861</v>
      </c>
      <c r="E46" s="145" t="s">
        <v>876</v>
      </c>
      <c r="F46" s="146" t="s">
        <v>857</v>
      </c>
      <c r="G46" s="147" t="s">
        <v>66</v>
      </c>
      <c r="H46" s="148">
        <v>0</v>
      </c>
      <c r="I46" s="147" t="b">
        <v>0</v>
      </c>
      <c r="J46" s="147" t="b">
        <v>0</v>
      </c>
      <c r="K46" s="147" t="b">
        <v>0</v>
      </c>
      <c r="L46" s="142" t="e">
        <f>VLOOKUP(A46,'F-GP-05'!$B$11:$B$11,1,FALSE)</f>
        <v>#N/A</v>
      </c>
    </row>
    <row r="47" spans="1:12" ht="28.35" customHeight="1" x14ac:dyDescent="0.2">
      <c r="A47" s="149">
        <v>18072091</v>
      </c>
      <c r="B47" s="143">
        <v>2000437</v>
      </c>
      <c r="C47" s="144">
        <v>43287</v>
      </c>
      <c r="D47" s="145" t="s">
        <v>861</v>
      </c>
      <c r="E47" s="145" t="s">
        <v>876</v>
      </c>
      <c r="F47" s="146" t="s">
        <v>857</v>
      </c>
      <c r="G47" s="147" t="s">
        <v>66</v>
      </c>
      <c r="H47" s="148">
        <v>0</v>
      </c>
      <c r="I47" s="147" t="b">
        <v>0</v>
      </c>
      <c r="J47" s="147" t="b">
        <v>0</v>
      </c>
      <c r="K47" s="147" t="b">
        <v>0</v>
      </c>
      <c r="L47" s="142" t="e">
        <f>VLOOKUP(A47,'F-GP-05'!$B$11:$B$11,1,FALSE)</f>
        <v>#N/A</v>
      </c>
    </row>
    <row r="48" spans="1:12" ht="28.35" customHeight="1" x14ac:dyDescent="0.2">
      <c r="A48" s="149">
        <v>18072098</v>
      </c>
      <c r="B48" s="143">
        <v>2000440</v>
      </c>
      <c r="C48" s="144">
        <v>43288</v>
      </c>
      <c r="D48" s="145" t="s">
        <v>861</v>
      </c>
      <c r="E48" s="145" t="s">
        <v>866</v>
      </c>
      <c r="F48" s="146" t="s">
        <v>857</v>
      </c>
      <c r="G48" s="147" t="s">
        <v>66</v>
      </c>
      <c r="H48" s="148">
        <v>0</v>
      </c>
      <c r="I48" s="147" t="b">
        <v>0</v>
      </c>
      <c r="J48" s="147" t="b">
        <v>0</v>
      </c>
      <c r="K48" s="147" t="b">
        <v>0</v>
      </c>
      <c r="L48" s="142" t="e">
        <f>VLOOKUP(A48,'F-GP-05'!$B$11:$B$11,1,FALSE)</f>
        <v>#N/A</v>
      </c>
    </row>
    <row r="49" spans="1:12" ht="28.35" customHeight="1" x14ac:dyDescent="0.2">
      <c r="A49" s="149">
        <v>18072102</v>
      </c>
      <c r="B49" s="143">
        <v>2000441</v>
      </c>
      <c r="C49" s="144">
        <v>43288</v>
      </c>
      <c r="D49" s="145" t="s">
        <v>861</v>
      </c>
      <c r="E49" s="145" t="s">
        <v>876</v>
      </c>
      <c r="F49" s="146" t="s">
        <v>857</v>
      </c>
      <c r="G49" s="147" t="s">
        <v>66</v>
      </c>
      <c r="H49" s="148">
        <v>0</v>
      </c>
      <c r="I49" s="147" t="b">
        <v>0</v>
      </c>
      <c r="J49" s="147" t="b">
        <v>0</v>
      </c>
      <c r="K49" s="147" t="b">
        <v>0</v>
      </c>
      <c r="L49" s="142" t="e">
        <f>VLOOKUP(A49,'F-GP-05'!$B$11:$B$11,1,FALSE)</f>
        <v>#N/A</v>
      </c>
    </row>
    <row r="50" spans="1:12" ht="28.35" hidden="1" customHeight="1" x14ac:dyDescent="0.2">
      <c r="A50" s="149">
        <v>18060124</v>
      </c>
      <c r="B50" s="143">
        <v>6328</v>
      </c>
      <c r="C50" s="144">
        <v>43289</v>
      </c>
      <c r="D50" s="145" t="s">
        <v>1001</v>
      </c>
      <c r="E50" s="145" t="s">
        <v>835</v>
      </c>
      <c r="F50" s="146" t="s">
        <v>853</v>
      </c>
      <c r="G50" s="147" t="s">
        <v>54</v>
      </c>
      <c r="H50" s="148">
        <v>5780</v>
      </c>
      <c r="I50" s="147" t="b">
        <v>1</v>
      </c>
      <c r="J50" s="147" t="b">
        <v>0</v>
      </c>
      <c r="K50" s="147" t="b">
        <v>0</v>
      </c>
      <c r="L50" s="142" t="e">
        <f>VLOOKUP(A50,'F-GP-05'!$B$11:$B$11,1,FALSE)</f>
        <v>#N/A</v>
      </c>
    </row>
    <row r="51" spans="1:12" ht="28.35" hidden="1" customHeight="1" x14ac:dyDescent="0.2">
      <c r="A51" s="149">
        <v>18066138</v>
      </c>
      <c r="B51" s="143">
        <v>6001753</v>
      </c>
      <c r="C51" s="144">
        <v>43289</v>
      </c>
      <c r="D51" s="145" t="s">
        <v>1000</v>
      </c>
      <c r="E51" s="145" t="s">
        <v>999</v>
      </c>
      <c r="F51" s="146" t="s">
        <v>60</v>
      </c>
      <c r="G51" s="147" t="s">
        <v>856</v>
      </c>
      <c r="H51" s="148">
        <v>5788</v>
      </c>
      <c r="I51" s="147" t="b">
        <v>1</v>
      </c>
      <c r="J51" s="147" t="b">
        <v>0</v>
      </c>
      <c r="K51" s="147" t="b">
        <v>0</v>
      </c>
      <c r="L51" s="142" t="e">
        <f>VLOOKUP(A51,'F-GP-05'!$B$11:$B$11,1,FALSE)</f>
        <v>#N/A</v>
      </c>
    </row>
    <row r="52" spans="1:12" ht="28.35" hidden="1" customHeight="1" x14ac:dyDescent="0.2">
      <c r="A52" s="149">
        <v>18060210</v>
      </c>
      <c r="B52" s="143">
        <v>6387</v>
      </c>
      <c r="C52" s="144">
        <v>43290</v>
      </c>
      <c r="E52" s="145" t="s">
        <v>928</v>
      </c>
      <c r="F52" s="146" t="s">
        <v>862</v>
      </c>
      <c r="G52" s="147" t="s">
        <v>868</v>
      </c>
      <c r="H52" s="148">
        <v>5835</v>
      </c>
      <c r="I52" s="147" t="b">
        <v>1</v>
      </c>
      <c r="J52" s="147" t="b">
        <v>0</v>
      </c>
      <c r="K52" s="147" t="b">
        <v>0</v>
      </c>
      <c r="L52" s="142" t="e">
        <f>VLOOKUP(A52,'F-GP-05'!$B$11:$B$11,1,FALSE)</f>
        <v>#N/A</v>
      </c>
    </row>
    <row r="53" spans="1:12" ht="28.35" customHeight="1" x14ac:dyDescent="0.2">
      <c r="A53" s="149">
        <v>18072115</v>
      </c>
      <c r="B53" s="143">
        <v>2000446</v>
      </c>
      <c r="C53" s="144">
        <v>43291</v>
      </c>
      <c r="D53" s="145" t="s">
        <v>861</v>
      </c>
      <c r="E53" s="145" t="s">
        <v>876</v>
      </c>
      <c r="F53" s="146" t="s">
        <v>857</v>
      </c>
      <c r="G53" s="147" t="s">
        <v>66</v>
      </c>
      <c r="H53" s="148">
        <v>0</v>
      </c>
      <c r="I53" s="147" t="b">
        <v>0</v>
      </c>
      <c r="J53" s="147" t="b">
        <v>0</v>
      </c>
      <c r="K53" s="147" t="b">
        <v>0</v>
      </c>
      <c r="L53" s="142" t="e">
        <f>VLOOKUP(A53,'F-GP-05'!$B$11:$B$11,1,FALSE)</f>
        <v>#N/A</v>
      </c>
    </row>
    <row r="54" spans="1:12" ht="28.35" customHeight="1" x14ac:dyDescent="0.2">
      <c r="A54" s="149">
        <v>18072107</v>
      </c>
      <c r="B54" s="143">
        <v>2000444</v>
      </c>
      <c r="C54" s="144">
        <v>43291</v>
      </c>
      <c r="D54" s="145" t="s">
        <v>861</v>
      </c>
      <c r="E54" s="145" t="s">
        <v>878</v>
      </c>
      <c r="F54" s="146" t="s">
        <v>857</v>
      </c>
      <c r="G54" s="147" t="s">
        <v>66</v>
      </c>
      <c r="H54" s="148">
        <v>0</v>
      </c>
      <c r="I54" s="147" t="b">
        <v>0</v>
      </c>
      <c r="J54" s="147" t="b">
        <v>0</v>
      </c>
      <c r="K54" s="147" t="b">
        <v>0</v>
      </c>
      <c r="L54" s="142" t="e">
        <f>VLOOKUP(A54,'F-GP-05'!$B$11:$B$11,1,FALSE)</f>
        <v>#N/A</v>
      </c>
    </row>
    <row r="55" spans="1:12" ht="28.35" customHeight="1" x14ac:dyDescent="0.2">
      <c r="A55" s="149">
        <v>18072104</v>
      </c>
      <c r="B55" s="143">
        <v>2000442</v>
      </c>
      <c r="C55" s="144">
        <v>43291</v>
      </c>
      <c r="D55" s="145" t="s">
        <v>861</v>
      </c>
      <c r="E55" s="145" t="s">
        <v>876</v>
      </c>
      <c r="F55" s="146" t="s">
        <v>857</v>
      </c>
      <c r="G55" s="147" t="s">
        <v>66</v>
      </c>
      <c r="H55" s="148">
        <v>0</v>
      </c>
      <c r="I55" s="147" t="b">
        <v>0</v>
      </c>
      <c r="J55" s="147" t="b">
        <v>0</v>
      </c>
      <c r="K55" s="147" t="b">
        <v>0</v>
      </c>
      <c r="L55" s="142" t="e">
        <f>VLOOKUP(A55,'F-GP-05'!$B$11:$B$11,1,FALSE)</f>
        <v>#N/A</v>
      </c>
    </row>
    <row r="56" spans="1:12" ht="28.35" customHeight="1" x14ac:dyDescent="0.2">
      <c r="A56" s="149">
        <v>18072112</v>
      </c>
      <c r="B56" s="143">
        <v>2000445</v>
      </c>
      <c r="C56" s="144">
        <v>43291</v>
      </c>
      <c r="D56" s="145" t="s">
        <v>861</v>
      </c>
      <c r="E56" s="145" t="s">
        <v>878</v>
      </c>
      <c r="F56" s="146" t="s">
        <v>857</v>
      </c>
      <c r="G56" s="147" t="s">
        <v>66</v>
      </c>
      <c r="H56" s="148">
        <v>0</v>
      </c>
      <c r="I56" s="147" t="b">
        <v>0</v>
      </c>
      <c r="J56" s="147" t="b">
        <v>0</v>
      </c>
      <c r="K56" s="147" t="b">
        <v>0</v>
      </c>
      <c r="L56" s="142" t="e">
        <f>VLOOKUP(A56,'F-GP-05'!$B$11:$B$11,1,FALSE)</f>
        <v>#N/A</v>
      </c>
    </row>
    <row r="57" spans="1:12" ht="28.35" customHeight="1" x14ac:dyDescent="0.2">
      <c r="A57" s="149">
        <v>18072106</v>
      </c>
      <c r="B57" s="143">
        <v>2000443</v>
      </c>
      <c r="C57" s="144">
        <v>43291</v>
      </c>
      <c r="D57" s="145" t="s">
        <v>861</v>
      </c>
      <c r="E57" s="145" t="s">
        <v>878</v>
      </c>
      <c r="F57" s="146" t="s">
        <v>857</v>
      </c>
      <c r="G57" s="147" t="s">
        <v>66</v>
      </c>
      <c r="H57" s="148">
        <v>0</v>
      </c>
      <c r="I57" s="147" t="b">
        <v>0</v>
      </c>
      <c r="J57" s="147" t="b">
        <v>0</v>
      </c>
      <c r="K57" s="147" t="b">
        <v>0</v>
      </c>
      <c r="L57" s="142" t="e">
        <f>VLOOKUP(A57,'F-GP-05'!$B$11:$B$11,1,FALSE)</f>
        <v>#N/A</v>
      </c>
    </row>
    <row r="58" spans="1:12" ht="28.35" customHeight="1" x14ac:dyDescent="0.2">
      <c r="A58" s="149">
        <v>18072120</v>
      </c>
      <c r="B58" s="143">
        <v>2000447</v>
      </c>
      <c r="C58" s="144">
        <v>43292</v>
      </c>
      <c r="D58" s="145" t="s">
        <v>861</v>
      </c>
      <c r="E58" s="145" t="s">
        <v>875</v>
      </c>
      <c r="F58" s="146" t="s">
        <v>857</v>
      </c>
      <c r="G58" s="147" t="s">
        <v>66</v>
      </c>
      <c r="H58" s="148">
        <v>0</v>
      </c>
      <c r="I58" s="147" t="b">
        <v>0</v>
      </c>
      <c r="J58" s="147" t="b">
        <v>0</v>
      </c>
      <c r="K58" s="147" t="b">
        <v>0</v>
      </c>
      <c r="L58" s="142" t="e">
        <f>VLOOKUP(A58,'F-GP-05'!$B$11:$B$11,1,FALSE)</f>
        <v>#N/A</v>
      </c>
    </row>
    <row r="59" spans="1:12" ht="28.35" customHeight="1" x14ac:dyDescent="0.2">
      <c r="A59" s="149">
        <v>18072125</v>
      </c>
      <c r="B59" s="143">
        <v>2000448</v>
      </c>
      <c r="C59" s="144">
        <v>43292</v>
      </c>
      <c r="D59" s="145" t="s">
        <v>861</v>
      </c>
      <c r="E59" s="145" t="s">
        <v>839</v>
      </c>
      <c r="F59" s="146" t="s">
        <v>857</v>
      </c>
      <c r="G59" s="147" t="s">
        <v>66</v>
      </c>
      <c r="H59" s="148">
        <v>0</v>
      </c>
      <c r="I59" s="147" t="b">
        <v>0</v>
      </c>
      <c r="J59" s="147" t="b">
        <v>0</v>
      </c>
      <c r="K59" s="147" t="b">
        <v>0</v>
      </c>
      <c r="L59" s="142" t="e">
        <f>VLOOKUP(A59,'F-GP-05'!$B$11:$B$11,1,FALSE)</f>
        <v>#N/A</v>
      </c>
    </row>
    <row r="60" spans="1:12" ht="28.35" hidden="1" customHeight="1" x14ac:dyDescent="0.2">
      <c r="A60" s="149">
        <v>18066156</v>
      </c>
      <c r="B60" s="143">
        <v>6001759</v>
      </c>
      <c r="C60" s="144">
        <v>43293</v>
      </c>
      <c r="D60" s="145" t="s">
        <v>824</v>
      </c>
      <c r="E60" s="145" t="s">
        <v>991</v>
      </c>
      <c r="F60" s="146" t="s">
        <v>60</v>
      </c>
      <c r="G60" s="147" t="s">
        <v>43</v>
      </c>
      <c r="H60" s="148">
        <v>5804</v>
      </c>
      <c r="I60" s="147" t="b">
        <v>1</v>
      </c>
      <c r="J60" s="147" t="b">
        <v>0</v>
      </c>
      <c r="K60" s="147" t="b">
        <v>0</v>
      </c>
      <c r="L60" s="142" t="e">
        <f>VLOOKUP(A60,'F-GP-05'!$B$11:$B$11,1,FALSE)</f>
        <v>#N/A</v>
      </c>
    </row>
    <row r="61" spans="1:12" ht="28.35" hidden="1" customHeight="1" x14ac:dyDescent="0.2">
      <c r="A61" s="149">
        <v>18068155</v>
      </c>
      <c r="B61" s="143">
        <v>8003198</v>
      </c>
      <c r="C61" s="144">
        <v>43293</v>
      </c>
      <c r="D61" s="145" t="s">
        <v>993</v>
      </c>
      <c r="E61" s="145" t="s">
        <v>992</v>
      </c>
      <c r="F61" s="146" t="s">
        <v>60</v>
      </c>
      <c r="G61" s="147" t="s">
        <v>13</v>
      </c>
      <c r="H61" s="148">
        <v>5803</v>
      </c>
      <c r="I61" s="147" t="b">
        <v>1</v>
      </c>
      <c r="J61" s="147" t="b">
        <v>0</v>
      </c>
      <c r="K61" s="147" t="b">
        <v>0</v>
      </c>
      <c r="L61" s="142" t="e">
        <f>VLOOKUP(A61,'F-GP-05'!$B$11:$B$11,1,FALSE)</f>
        <v>#N/A</v>
      </c>
    </row>
    <row r="62" spans="1:12" ht="28.35" customHeight="1" x14ac:dyDescent="0.2">
      <c r="A62" s="149">
        <v>18072135</v>
      </c>
      <c r="B62" s="143">
        <v>2000449</v>
      </c>
      <c r="C62" s="144">
        <v>43293</v>
      </c>
      <c r="D62" s="145" t="s">
        <v>861</v>
      </c>
      <c r="E62" s="145" t="s">
        <v>55</v>
      </c>
      <c r="F62" s="146" t="s">
        <v>857</v>
      </c>
      <c r="G62" s="147" t="s">
        <v>66</v>
      </c>
      <c r="H62" s="148">
        <v>0</v>
      </c>
      <c r="I62" s="147" t="b">
        <v>0</v>
      </c>
      <c r="J62" s="147" t="b">
        <v>0</v>
      </c>
      <c r="K62" s="147" t="b">
        <v>0</v>
      </c>
      <c r="L62" s="142" t="e">
        <f>VLOOKUP(A62,'F-GP-05'!$B$11:$B$11,1,FALSE)</f>
        <v>#N/A</v>
      </c>
    </row>
    <row r="63" spans="1:12" ht="28.35" hidden="1" customHeight="1" x14ac:dyDescent="0.2">
      <c r="A63" s="149">
        <v>18060152</v>
      </c>
      <c r="B63" s="143">
        <v>6347</v>
      </c>
      <c r="C63" s="144">
        <v>43293</v>
      </c>
      <c r="D63" s="145" t="s">
        <v>44</v>
      </c>
      <c r="E63" s="145" t="s">
        <v>998</v>
      </c>
      <c r="F63" s="146" t="s">
        <v>60</v>
      </c>
      <c r="G63" s="147" t="s">
        <v>54</v>
      </c>
      <c r="H63" s="148">
        <v>5802</v>
      </c>
      <c r="I63" s="147" t="b">
        <v>1</v>
      </c>
      <c r="J63" s="147" t="b">
        <v>0</v>
      </c>
      <c r="K63" s="147" t="b">
        <v>0</v>
      </c>
      <c r="L63" s="142" t="e">
        <f>VLOOKUP(A63,'F-GP-05'!$B$11:$B$11,1,FALSE)</f>
        <v>#N/A</v>
      </c>
    </row>
    <row r="64" spans="1:12" ht="28.35" hidden="1" customHeight="1" x14ac:dyDescent="0.2">
      <c r="A64" s="149">
        <v>18064140</v>
      </c>
      <c r="B64" s="143">
        <v>4000862</v>
      </c>
      <c r="C64" s="144">
        <v>43293</v>
      </c>
      <c r="D64" s="145" t="s">
        <v>858</v>
      </c>
      <c r="E64" s="145" t="s">
        <v>989</v>
      </c>
      <c r="F64" s="146" t="s">
        <v>60</v>
      </c>
      <c r="G64" s="147" t="s">
        <v>56</v>
      </c>
      <c r="H64" s="148">
        <v>5790</v>
      </c>
      <c r="I64" s="147" t="b">
        <v>1</v>
      </c>
      <c r="J64" s="147" t="b">
        <v>0</v>
      </c>
      <c r="K64" s="147" t="b">
        <v>0</v>
      </c>
      <c r="L64" s="142" t="e">
        <f>VLOOKUP(A64,'F-GP-05'!$B$11:$B$11,1,FALSE)</f>
        <v>#N/A</v>
      </c>
    </row>
    <row r="65" spans="1:12" ht="31.9" hidden="1" customHeight="1" x14ac:dyDescent="0.2">
      <c r="A65" s="149">
        <v>18060101</v>
      </c>
      <c r="B65" s="143">
        <v>6270</v>
      </c>
      <c r="C65" s="144">
        <v>43293</v>
      </c>
      <c r="D65" s="145" t="s">
        <v>969</v>
      </c>
      <c r="E65" s="145" t="s">
        <v>956</v>
      </c>
      <c r="F65" s="146" t="s">
        <v>60</v>
      </c>
      <c r="G65" s="147" t="s">
        <v>10</v>
      </c>
      <c r="H65" s="148">
        <v>5758</v>
      </c>
      <c r="I65" s="147" t="b">
        <v>1</v>
      </c>
      <c r="J65" s="147" t="b">
        <v>0</v>
      </c>
      <c r="K65" s="147" t="b">
        <v>0</v>
      </c>
      <c r="L65" s="142" t="e">
        <f>VLOOKUP(A65,'F-GP-05'!$B$11:$B$11,1,FALSE)</f>
        <v>#N/A</v>
      </c>
    </row>
    <row r="66" spans="1:12" ht="28.35" hidden="1" customHeight="1" x14ac:dyDescent="0.2">
      <c r="A66" s="149">
        <v>18066145</v>
      </c>
      <c r="B66" s="143">
        <v>6001754</v>
      </c>
      <c r="C66" s="144">
        <v>43293</v>
      </c>
      <c r="D66" s="145" t="s">
        <v>858</v>
      </c>
      <c r="E66" s="145" t="s">
        <v>957</v>
      </c>
      <c r="F66" s="146" t="s">
        <v>60</v>
      </c>
      <c r="G66" s="147" t="s">
        <v>43</v>
      </c>
      <c r="H66" s="148">
        <v>5795</v>
      </c>
      <c r="I66" s="147" t="b">
        <v>1</v>
      </c>
      <c r="J66" s="147" t="b">
        <v>0</v>
      </c>
      <c r="K66" s="147" t="b">
        <v>0</v>
      </c>
      <c r="L66" s="142" t="e">
        <f>VLOOKUP(A66,'F-GP-05'!$B$11:$B$11,1,FALSE)</f>
        <v>#N/A</v>
      </c>
    </row>
    <row r="67" spans="1:12" ht="28.35" hidden="1" customHeight="1" x14ac:dyDescent="0.2">
      <c r="A67" s="149">
        <v>18060144</v>
      </c>
      <c r="B67" s="143">
        <v>6338</v>
      </c>
      <c r="C67" s="144">
        <v>43293</v>
      </c>
      <c r="D67" s="145" t="s">
        <v>997</v>
      </c>
      <c r="E67" s="145" t="s">
        <v>996</v>
      </c>
      <c r="F67" s="146" t="s">
        <v>60</v>
      </c>
      <c r="G67" s="147" t="s">
        <v>836</v>
      </c>
      <c r="H67" s="148">
        <v>5794</v>
      </c>
      <c r="I67" s="147" t="b">
        <v>1</v>
      </c>
      <c r="J67" s="147" t="b">
        <v>0</v>
      </c>
      <c r="K67" s="147" t="b">
        <v>0</v>
      </c>
      <c r="L67" s="142" t="e">
        <f>VLOOKUP(A67,'F-GP-05'!$B$11:$B$11,1,FALSE)</f>
        <v>#N/A</v>
      </c>
    </row>
    <row r="68" spans="1:12" ht="28.35" hidden="1" customHeight="1" x14ac:dyDescent="0.2">
      <c r="A68" s="149">
        <v>18066141</v>
      </c>
      <c r="B68" s="143">
        <v>6001756</v>
      </c>
      <c r="C68" s="144">
        <v>43293</v>
      </c>
      <c r="D68" s="145" t="s">
        <v>824</v>
      </c>
      <c r="E68" s="145" t="s">
        <v>990</v>
      </c>
      <c r="F68" s="146" t="s">
        <v>60</v>
      </c>
      <c r="G68" s="147" t="s">
        <v>40</v>
      </c>
      <c r="H68" s="148">
        <v>5791</v>
      </c>
      <c r="I68" s="147" t="b">
        <v>1</v>
      </c>
      <c r="J68" s="147" t="b">
        <v>0</v>
      </c>
      <c r="K68" s="147" t="b">
        <v>0</v>
      </c>
      <c r="L68" s="142" t="e">
        <f>VLOOKUP(A68,'F-GP-05'!$B$11:$B$11,1,FALSE)</f>
        <v>#N/A</v>
      </c>
    </row>
    <row r="69" spans="1:12" ht="28.35" hidden="1" customHeight="1" x14ac:dyDescent="0.2">
      <c r="A69" s="149">
        <v>18060149</v>
      </c>
      <c r="B69" s="143">
        <v>6344</v>
      </c>
      <c r="C69" s="144">
        <v>43293</v>
      </c>
      <c r="D69" s="145" t="s">
        <v>995</v>
      </c>
      <c r="E69" s="145" t="s">
        <v>839</v>
      </c>
      <c r="F69" s="146" t="s">
        <v>60</v>
      </c>
      <c r="G69" s="147" t="s">
        <v>10</v>
      </c>
      <c r="H69" s="148">
        <v>5799</v>
      </c>
      <c r="I69" s="147" t="b">
        <v>1</v>
      </c>
      <c r="J69" s="147" t="b">
        <v>0</v>
      </c>
      <c r="K69" s="147" t="b">
        <v>0</v>
      </c>
      <c r="L69" s="142" t="e">
        <f>VLOOKUP(A69,'F-GP-05'!$B$11:$B$11,1,FALSE)</f>
        <v>#N/A</v>
      </c>
    </row>
    <row r="70" spans="1:12" ht="28.35" hidden="1" customHeight="1" x14ac:dyDescent="0.2">
      <c r="A70" s="149">
        <v>18060097</v>
      </c>
      <c r="B70" s="143">
        <v>6287</v>
      </c>
      <c r="C70" s="144">
        <v>43293</v>
      </c>
      <c r="D70" s="145" t="s">
        <v>971</v>
      </c>
      <c r="E70" s="145" t="s">
        <v>970</v>
      </c>
      <c r="F70" s="146" t="s">
        <v>853</v>
      </c>
      <c r="G70" s="147" t="s">
        <v>61</v>
      </c>
      <c r="H70" s="148">
        <v>5761</v>
      </c>
      <c r="I70" s="147" t="b">
        <v>1</v>
      </c>
      <c r="J70" s="147" t="b">
        <v>0</v>
      </c>
      <c r="K70" s="147" t="b">
        <v>0</v>
      </c>
      <c r="L70" s="142" t="e">
        <f>VLOOKUP(A70,'F-GP-05'!$B$11:$B$11,1,FALSE)</f>
        <v>#N/A</v>
      </c>
    </row>
    <row r="71" spans="1:12" ht="28.35" hidden="1" customHeight="1" x14ac:dyDescent="0.2">
      <c r="A71" s="149">
        <v>18066157</v>
      </c>
      <c r="B71" s="143">
        <v>6001764</v>
      </c>
      <c r="C71" s="144">
        <v>43294</v>
      </c>
      <c r="D71" s="145" t="s">
        <v>945</v>
      </c>
      <c r="E71" s="145" t="s">
        <v>944</v>
      </c>
      <c r="F71" s="146" t="s">
        <v>60</v>
      </c>
      <c r="G71" s="147" t="s">
        <v>43</v>
      </c>
      <c r="H71" s="148">
        <v>5805</v>
      </c>
      <c r="I71" s="147" t="b">
        <v>1</v>
      </c>
      <c r="J71" s="147" t="b">
        <v>0</v>
      </c>
      <c r="K71" s="147" t="b">
        <v>0</v>
      </c>
      <c r="L71" s="142" t="e">
        <f>VLOOKUP(A71,'F-GP-05'!$B$11:$B$11,1,FALSE)</f>
        <v>#N/A</v>
      </c>
    </row>
    <row r="72" spans="1:12" ht="28.35" hidden="1" customHeight="1" x14ac:dyDescent="0.2">
      <c r="A72" s="149">
        <v>18060158</v>
      </c>
      <c r="B72" s="143">
        <v>6353</v>
      </c>
      <c r="C72" s="144">
        <v>43294</v>
      </c>
      <c r="E72" s="145" t="s">
        <v>932</v>
      </c>
      <c r="F72" s="146" t="s">
        <v>60</v>
      </c>
      <c r="G72" s="147" t="s">
        <v>37</v>
      </c>
      <c r="H72" s="148">
        <v>5806</v>
      </c>
      <c r="I72" s="147" t="b">
        <v>1</v>
      </c>
      <c r="J72" s="147" t="b">
        <v>0</v>
      </c>
      <c r="K72" s="147" t="b">
        <v>0</v>
      </c>
      <c r="L72" s="142" t="e">
        <f>VLOOKUP(A72,'F-GP-05'!$B$11:$B$11,1,FALSE)</f>
        <v>#N/A</v>
      </c>
    </row>
    <row r="73" spans="1:12" ht="28.35" hidden="1" customHeight="1" x14ac:dyDescent="0.2">
      <c r="A73" s="149">
        <v>18060161</v>
      </c>
      <c r="B73" s="143">
        <v>6363</v>
      </c>
      <c r="C73" s="144">
        <v>43294</v>
      </c>
      <c r="D73" s="145" t="s">
        <v>1105</v>
      </c>
      <c r="E73" s="145" t="s">
        <v>1104</v>
      </c>
      <c r="F73" s="146" t="s">
        <v>60</v>
      </c>
      <c r="G73" s="147" t="s">
        <v>66</v>
      </c>
      <c r="H73" s="148">
        <v>5807</v>
      </c>
      <c r="I73" s="147" t="b">
        <v>1</v>
      </c>
      <c r="J73" s="147" t="b">
        <v>0</v>
      </c>
      <c r="K73" s="147" t="b">
        <v>0</v>
      </c>
      <c r="L73" s="142" t="e">
        <f>VLOOKUP(A73,'F-GP-05'!$B$11:$B$11,1,FALSE)</f>
        <v>#N/A</v>
      </c>
    </row>
    <row r="74" spans="1:12" ht="28.35" customHeight="1" x14ac:dyDescent="0.2">
      <c r="A74" s="149">
        <v>18072161</v>
      </c>
      <c r="B74" s="143">
        <v>2000453</v>
      </c>
      <c r="C74" s="144">
        <v>43295</v>
      </c>
      <c r="D74" s="145" t="s">
        <v>861</v>
      </c>
      <c r="E74" s="145" t="s">
        <v>938</v>
      </c>
      <c r="F74" s="146" t="s">
        <v>857</v>
      </c>
      <c r="G74" s="147" t="s">
        <v>66</v>
      </c>
      <c r="H74" s="148">
        <v>0</v>
      </c>
      <c r="I74" s="147" t="b">
        <v>0</v>
      </c>
      <c r="J74" s="147" t="b">
        <v>0</v>
      </c>
      <c r="K74" s="147" t="b">
        <v>0</v>
      </c>
      <c r="L74" s="142" t="e">
        <f>VLOOKUP(A74,'F-GP-05'!$B$11:$B$11,1,FALSE)</f>
        <v>#N/A</v>
      </c>
    </row>
    <row r="75" spans="1:12" ht="28.35" customHeight="1" x14ac:dyDescent="0.2">
      <c r="A75" s="149">
        <v>18072160</v>
      </c>
      <c r="B75" s="143">
        <v>2000452</v>
      </c>
      <c r="C75" s="144">
        <v>43295</v>
      </c>
      <c r="D75" s="145" t="s">
        <v>861</v>
      </c>
      <c r="E75" s="145" t="s">
        <v>876</v>
      </c>
      <c r="F75" s="146" t="s">
        <v>857</v>
      </c>
      <c r="G75" s="147" t="s">
        <v>66</v>
      </c>
      <c r="H75" s="148">
        <v>0</v>
      </c>
      <c r="I75" s="147" t="b">
        <v>0</v>
      </c>
      <c r="J75" s="147" t="b">
        <v>0</v>
      </c>
      <c r="K75" s="147" t="b">
        <v>0</v>
      </c>
      <c r="L75" s="142" t="e">
        <f>VLOOKUP(A75,'F-GP-05'!$B$11:$B$11,1,FALSE)</f>
        <v>#N/A</v>
      </c>
    </row>
    <row r="76" spans="1:12" ht="28.35" customHeight="1" x14ac:dyDescent="0.2">
      <c r="A76" s="149">
        <v>18070036</v>
      </c>
      <c r="B76" s="143">
        <v>2000451</v>
      </c>
      <c r="C76" s="144">
        <v>43295</v>
      </c>
      <c r="D76" s="145" t="s">
        <v>929</v>
      </c>
      <c r="E76" s="145" t="s">
        <v>437</v>
      </c>
      <c r="F76" s="146" t="s">
        <v>857</v>
      </c>
      <c r="G76" s="147" t="s">
        <v>66</v>
      </c>
      <c r="H76" s="148">
        <v>0</v>
      </c>
      <c r="I76" s="147" t="b">
        <v>0</v>
      </c>
      <c r="J76" s="147" t="b">
        <v>0</v>
      </c>
      <c r="K76" s="147" t="b">
        <v>0</v>
      </c>
      <c r="L76" s="142" t="e">
        <f>VLOOKUP(A76,'F-GP-05'!$B$11:$B$11,1,FALSE)</f>
        <v>#N/A</v>
      </c>
    </row>
    <row r="77" spans="1:12" ht="28.35" customHeight="1" x14ac:dyDescent="0.2">
      <c r="A77" s="149">
        <v>18072151</v>
      </c>
      <c r="B77" s="143">
        <v>2000450</v>
      </c>
      <c r="C77" s="144">
        <v>43295</v>
      </c>
      <c r="D77" s="145" t="s">
        <v>861</v>
      </c>
      <c r="E77" s="145" t="s">
        <v>878</v>
      </c>
      <c r="F77" s="146" t="s">
        <v>857</v>
      </c>
      <c r="G77" s="147" t="s">
        <v>66</v>
      </c>
      <c r="H77" s="148">
        <v>0</v>
      </c>
      <c r="I77" s="147" t="b">
        <v>0</v>
      </c>
      <c r="J77" s="147" t="b">
        <v>0</v>
      </c>
      <c r="K77" s="147" t="b">
        <v>0</v>
      </c>
      <c r="L77" s="142" t="e">
        <f>VLOOKUP(A77,'F-GP-05'!$B$11:$B$11,1,FALSE)</f>
        <v>#N/A</v>
      </c>
    </row>
    <row r="78" spans="1:12" ht="28.35" hidden="1" customHeight="1" x14ac:dyDescent="0.2">
      <c r="A78" s="149">
        <v>18068191</v>
      </c>
      <c r="B78" s="143">
        <v>8003241</v>
      </c>
      <c r="C78" s="144">
        <v>43296</v>
      </c>
      <c r="D78" s="145" t="s">
        <v>1103</v>
      </c>
      <c r="E78" s="145" t="s">
        <v>65</v>
      </c>
      <c r="F78" s="146" t="s">
        <v>854</v>
      </c>
      <c r="G78" s="147" t="s">
        <v>726</v>
      </c>
      <c r="H78" s="148">
        <v>5822</v>
      </c>
      <c r="I78" s="147" t="b">
        <v>1</v>
      </c>
      <c r="J78" s="147" t="b">
        <v>0</v>
      </c>
      <c r="K78" s="147" t="b">
        <v>0</v>
      </c>
      <c r="L78" s="142" t="e">
        <f>VLOOKUP(A78,'F-GP-05'!$B$11:$B$11,1,FALSE)</f>
        <v>#N/A</v>
      </c>
    </row>
    <row r="79" spans="1:12" ht="28.35" hidden="1" customHeight="1" x14ac:dyDescent="0.2">
      <c r="A79" s="149">
        <v>18064180</v>
      </c>
      <c r="B79" s="143">
        <v>4000880</v>
      </c>
      <c r="C79" s="144">
        <v>43296</v>
      </c>
      <c r="D79" s="145" t="s">
        <v>1102</v>
      </c>
      <c r="E79" s="145" t="s">
        <v>841</v>
      </c>
      <c r="F79" s="146" t="s">
        <v>60</v>
      </c>
      <c r="G79" s="147" t="s">
        <v>56</v>
      </c>
      <c r="H79" s="148">
        <v>5817</v>
      </c>
      <c r="I79" s="147" t="b">
        <v>1</v>
      </c>
      <c r="J79" s="147" t="b">
        <v>0</v>
      </c>
      <c r="K79" s="147" t="b">
        <v>0</v>
      </c>
      <c r="L79" s="142" t="e">
        <f>VLOOKUP(A79,'F-GP-05'!$B$11:$B$11,1,FALSE)</f>
        <v>#N/A</v>
      </c>
    </row>
    <row r="80" spans="1:12" ht="28.35" hidden="1" customHeight="1" x14ac:dyDescent="0.2">
      <c r="A80" s="149">
        <v>18060182</v>
      </c>
      <c r="B80" s="143">
        <v>6350</v>
      </c>
      <c r="C80" s="144">
        <v>43296</v>
      </c>
      <c r="D80" s="145" t="s">
        <v>1101</v>
      </c>
      <c r="E80" s="145" t="s">
        <v>938</v>
      </c>
      <c r="F80" s="146" t="s">
        <v>60</v>
      </c>
      <c r="G80" s="147" t="s">
        <v>836</v>
      </c>
      <c r="H80" s="148">
        <v>5818</v>
      </c>
      <c r="I80" s="147" t="b">
        <v>1</v>
      </c>
      <c r="J80" s="147" t="b">
        <v>0</v>
      </c>
      <c r="K80" s="147" t="b">
        <v>0</v>
      </c>
      <c r="L80" s="142" t="e">
        <f>VLOOKUP(A80,'F-GP-05'!$B$11:$B$11,1,FALSE)</f>
        <v>#N/A</v>
      </c>
    </row>
    <row r="81" spans="1:12" ht="28.35" hidden="1" customHeight="1" x14ac:dyDescent="0.2">
      <c r="A81" s="149">
        <v>18060119</v>
      </c>
      <c r="B81" s="143">
        <v>6313</v>
      </c>
      <c r="C81" s="144">
        <v>43298</v>
      </c>
      <c r="D81" s="145" t="s">
        <v>988</v>
      </c>
      <c r="E81" s="145" t="s">
        <v>965</v>
      </c>
      <c r="F81" s="146" t="s">
        <v>60</v>
      </c>
      <c r="G81" s="147" t="s">
        <v>38</v>
      </c>
      <c r="H81" s="148">
        <v>5777</v>
      </c>
      <c r="I81" s="147" t="b">
        <v>1</v>
      </c>
      <c r="J81" s="147" t="b">
        <v>0</v>
      </c>
      <c r="K81" s="147" t="b">
        <v>0</v>
      </c>
      <c r="L81" s="142" t="e">
        <f>VLOOKUP(A81,'F-GP-05'!$B$11:$B$11,1,FALSE)</f>
        <v>#N/A</v>
      </c>
    </row>
    <row r="82" spans="1:12" ht="28.35" customHeight="1" x14ac:dyDescent="0.2">
      <c r="A82" s="149">
        <v>18072168</v>
      </c>
      <c r="B82" s="143">
        <v>2000455</v>
      </c>
      <c r="C82" s="144">
        <v>43298</v>
      </c>
      <c r="D82" s="145" t="s">
        <v>861</v>
      </c>
      <c r="E82" s="145" t="s">
        <v>972</v>
      </c>
      <c r="F82" s="146" t="s">
        <v>857</v>
      </c>
      <c r="G82" s="147" t="s">
        <v>66</v>
      </c>
      <c r="H82" s="148">
        <v>0</v>
      </c>
      <c r="I82" s="147" t="b">
        <v>0</v>
      </c>
      <c r="J82" s="147" t="b">
        <v>0</v>
      </c>
      <c r="K82" s="147" t="b">
        <v>0</v>
      </c>
      <c r="L82" s="142" t="e">
        <f>VLOOKUP(A82,'F-GP-05'!$B$11:$B$11,1,FALSE)</f>
        <v>#N/A</v>
      </c>
    </row>
    <row r="83" spans="1:12" ht="28.35" customHeight="1" x14ac:dyDescent="0.2">
      <c r="A83" s="149">
        <v>18072167</v>
      </c>
      <c r="B83" s="143">
        <v>2000454</v>
      </c>
      <c r="C83" s="144">
        <v>43298</v>
      </c>
      <c r="D83" s="145" t="s">
        <v>861</v>
      </c>
      <c r="E83" s="145" t="s">
        <v>841</v>
      </c>
      <c r="F83" s="146" t="s">
        <v>857</v>
      </c>
      <c r="G83" s="147" t="s">
        <v>66</v>
      </c>
      <c r="H83" s="148">
        <v>0</v>
      </c>
      <c r="I83" s="147" t="b">
        <v>0</v>
      </c>
      <c r="J83" s="147" t="b">
        <v>0</v>
      </c>
      <c r="K83" s="147" t="b">
        <v>0</v>
      </c>
      <c r="L83" s="142" t="e">
        <f>VLOOKUP(A83,'F-GP-05'!$B$11:$B$11,1,FALSE)</f>
        <v>#N/A</v>
      </c>
    </row>
    <row r="84" spans="1:12" ht="28.35" customHeight="1" x14ac:dyDescent="0.2">
      <c r="A84" s="149">
        <v>18072178</v>
      </c>
      <c r="B84" s="143">
        <v>2000456</v>
      </c>
      <c r="C84" s="144">
        <v>43299</v>
      </c>
      <c r="D84" s="145" t="s">
        <v>861</v>
      </c>
      <c r="E84" s="145" t="s">
        <v>839</v>
      </c>
      <c r="F84" s="146" t="s">
        <v>857</v>
      </c>
      <c r="G84" s="147" t="s">
        <v>66</v>
      </c>
      <c r="H84" s="148">
        <v>0</v>
      </c>
      <c r="I84" s="147" t="b">
        <v>0</v>
      </c>
      <c r="J84" s="147" t="b">
        <v>0</v>
      </c>
      <c r="K84" s="147" t="b">
        <v>0</v>
      </c>
      <c r="L84" s="142" t="e">
        <f>VLOOKUP(A84,'F-GP-05'!$B$11:$B$11,1,FALSE)</f>
        <v>#N/A</v>
      </c>
    </row>
    <row r="85" spans="1:12" ht="28.35" customHeight="1" x14ac:dyDescent="0.2">
      <c r="A85" s="149">
        <v>18072190</v>
      </c>
      <c r="B85" s="143">
        <v>2000459</v>
      </c>
      <c r="C85" s="144">
        <v>43300</v>
      </c>
      <c r="D85" s="145" t="s">
        <v>861</v>
      </c>
      <c r="E85" s="145" t="s">
        <v>878</v>
      </c>
      <c r="F85" s="146" t="s">
        <v>857</v>
      </c>
      <c r="G85" s="147" t="s">
        <v>66</v>
      </c>
      <c r="H85" s="148">
        <v>0</v>
      </c>
      <c r="I85" s="147" t="b">
        <v>0</v>
      </c>
      <c r="J85" s="147" t="b">
        <v>0</v>
      </c>
      <c r="K85" s="147" t="b">
        <v>0</v>
      </c>
      <c r="L85" s="142" t="e">
        <f>VLOOKUP(A85,'F-GP-05'!$B$11:$B$11,1,FALSE)</f>
        <v>#N/A</v>
      </c>
    </row>
    <row r="86" spans="1:12" ht="28.35" customHeight="1" x14ac:dyDescent="0.2">
      <c r="A86" s="149">
        <v>18070005</v>
      </c>
      <c r="B86" s="143">
        <v>2000460</v>
      </c>
      <c r="C86" s="144">
        <v>43300</v>
      </c>
      <c r="D86" s="145" t="s">
        <v>929</v>
      </c>
      <c r="E86" s="145" t="s">
        <v>838</v>
      </c>
      <c r="F86" s="146" t="s">
        <v>857</v>
      </c>
      <c r="G86" s="147" t="s">
        <v>66</v>
      </c>
      <c r="H86" s="148">
        <v>0</v>
      </c>
      <c r="I86" s="147" t="b">
        <v>0</v>
      </c>
      <c r="J86" s="147" t="b">
        <v>0</v>
      </c>
      <c r="K86" s="147" t="b">
        <v>0</v>
      </c>
      <c r="L86" s="142" t="e">
        <f>VLOOKUP(A86,'F-GP-05'!$B$11:$B$11,1,FALSE)</f>
        <v>#N/A</v>
      </c>
    </row>
    <row r="87" spans="1:12" ht="28.35" customHeight="1" x14ac:dyDescent="0.2">
      <c r="A87" s="149">
        <v>18072182</v>
      </c>
      <c r="B87" s="143">
        <v>2000457</v>
      </c>
      <c r="C87" s="144">
        <v>43300</v>
      </c>
      <c r="D87" s="145" t="s">
        <v>861</v>
      </c>
      <c r="E87" s="145" t="s">
        <v>970</v>
      </c>
      <c r="F87" s="146" t="s">
        <v>857</v>
      </c>
      <c r="G87" s="147" t="s">
        <v>66</v>
      </c>
      <c r="H87" s="148">
        <v>0</v>
      </c>
      <c r="I87" s="147" t="b">
        <v>0</v>
      </c>
      <c r="J87" s="147" t="b">
        <v>0</v>
      </c>
      <c r="K87" s="147" t="b">
        <v>0</v>
      </c>
      <c r="L87" s="142" t="e">
        <f>VLOOKUP(A87,'F-GP-05'!$B$11:$B$11,1,FALSE)</f>
        <v>#N/A</v>
      </c>
    </row>
    <row r="88" spans="1:12" ht="28.35" hidden="1" customHeight="1" x14ac:dyDescent="0.2">
      <c r="A88" s="149">
        <v>18060132</v>
      </c>
      <c r="B88" s="143">
        <v>6334</v>
      </c>
      <c r="C88" s="144">
        <v>43300</v>
      </c>
      <c r="D88" s="145" t="s">
        <v>987</v>
      </c>
      <c r="E88" s="145" t="s">
        <v>863</v>
      </c>
      <c r="F88" s="146" t="s">
        <v>60</v>
      </c>
      <c r="G88" s="147" t="s">
        <v>61</v>
      </c>
      <c r="H88" s="148">
        <v>5785</v>
      </c>
      <c r="I88" s="147" t="b">
        <v>1</v>
      </c>
      <c r="J88" s="147" t="b">
        <v>0</v>
      </c>
      <c r="K88" s="147" t="b">
        <v>0</v>
      </c>
      <c r="L88" s="142" t="e">
        <f>VLOOKUP(A88,'F-GP-05'!$B$11:$B$11,1,FALSE)</f>
        <v>#N/A</v>
      </c>
    </row>
    <row r="89" spans="1:12" ht="28.35" customHeight="1" x14ac:dyDescent="0.2">
      <c r="A89" s="149">
        <v>18072189</v>
      </c>
      <c r="B89" s="143">
        <v>2000458</v>
      </c>
      <c r="C89" s="144">
        <v>43300</v>
      </c>
      <c r="D89" s="145" t="s">
        <v>861</v>
      </c>
      <c r="E89" s="145" t="s">
        <v>876</v>
      </c>
      <c r="F89" s="146" t="s">
        <v>857</v>
      </c>
      <c r="G89" s="147" t="s">
        <v>66</v>
      </c>
      <c r="H89" s="148">
        <v>0</v>
      </c>
      <c r="I89" s="147" t="b">
        <v>0</v>
      </c>
      <c r="J89" s="147" t="b">
        <v>0</v>
      </c>
      <c r="K89" s="147" t="b">
        <v>0</v>
      </c>
      <c r="L89" s="142" t="e">
        <f>VLOOKUP(A89,'F-GP-05'!$B$11:$B$11,1,FALSE)</f>
        <v>#N/A</v>
      </c>
    </row>
    <row r="90" spans="1:12" ht="28.35" hidden="1" customHeight="1" x14ac:dyDescent="0.2">
      <c r="A90" s="149">
        <v>18060193</v>
      </c>
      <c r="B90" s="143">
        <v>6376</v>
      </c>
      <c r="C90" s="144">
        <v>43300</v>
      </c>
      <c r="D90" s="145" t="s">
        <v>1100</v>
      </c>
      <c r="E90" s="145" t="s">
        <v>1006</v>
      </c>
      <c r="F90" s="146" t="s">
        <v>60</v>
      </c>
      <c r="G90" s="147" t="s">
        <v>836</v>
      </c>
      <c r="H90" s="148">
        <v>5823</v>
      </c>
      <c r="I90" s="147" t="b">
        <v>1</v>
      </c>
      <c r="J90" s="147" t="b">
        <v>0</v>
      </c>
      <c r="K90" s="147" t="b">
        <v>0</v>
      </c>
      <c r="L90" s="142" t="e">
        <f>VLOOKUP(A90,'F-GP-05'!$B$11:$B$11,1,FALSE)</f>
        <v>#N/A</v>
      </c>
    </row>
    <row r="91" spans="1:12" ht="28.35" hidden="1" customHeight="1" x14ac:dyDescent="0.2">
      <c r="A91" s="149">
        <v>18060217</v>
      </c>
      <c r="B91" s="143">
        <v>6395</v>
      </c>
      <c r="C91" s="144">
        <v>43303</v>
      </c>
      <c r="D91" s="145" t="s">
        <v>1099</v>
      </c>
      <c r="E91" s="145" t="s">
        <v>939</v>
      </c>
      <c r="F91" s="146" t="s">
        <v>60</v>
      </c>
      <c r="G91" s="147" t="s">
        <v>10</v>
      </c>
      <c r="H91" s="148">
        <v>5839</v>
      </c>
      <c r="I91" s="147" t="b">
        <v>1</v>
      </c>
      <c r="J91" s="147" t="b">
        <v>0</v>
      </c>
      <c r="K91" s="147" t="b">
        <v>0</v>
      </c>
      <c r="L91" s="142" t="e">
        <f>VLOOKUP(A91,'F-GP-05'!$B$11:$B$11,1,FALSE)</f>
        <v>#N/A</v>
      </c>
    </row>
    <row r="92" spans="1:12" ht="28.35" customHeight="1" x14ac:dyDescent="0.2">
      <c r="A92" s="149">
        <v>18072197</v>
      </c>
      <c r="B92" s="143">
        <v>2000461</v>
      </c>
      <c r="C92" s="144">
        <v>43303</v>
      </c>
      <c r="D92" s="145" t="s">
        <v>861</v>
      </c>
      <c r="E92" s="145" t="s">
        <v>972</v>
      </c>
      <c r="F92" s="146" t="s">
        <v>857</v>
      </c>
      <c r="G92" s="147" t="s">
        <v>66</v>
      </c>
      <c r="H92" s="148">
        <v>0</v>
      </c>
      <c r="I92" s="147" t="b">
        <v>0</v>
      </c>
      <c r="J92" s="147" t="b">
        <v>0</v>
      </c>
      <c r="K92" s="147" t="b">
        <v>0</v>
      </c>
      <c r="L92" s="142" t="e">
        <f>VLOOKUP(A92,'F-GP-05'!$B$11:$B$11,1,FALSE)</f>
        <v>#N/A</v>
      </c>
    </row>
    <row r="93" spans="1:12" ht="28.35" hidden="1" customHeight="1" x14ac:dyDescent="0.2">
      <c r="A93" s="149">
        <v>18060219</v>
      </c>
      <c r="B93" s="143">
        <v>6394</v>
      </c>
      <c r="C93" s="144">
        <v>43303</v>
      </c>
      <c r="D93" s="145" t="s">
        <v>1098</v>
      </c>
      <c r="E93" s="145" t="s">
        <v>1011</v>
      </c>
      <c r="F93" s="146" t="s">
        <v>60</v>
      </c>
      <c r="G93" s="147" t="s">
        <v>836</v>
      </c>
      <c r="H93" s="148">
        <v>5841</v>
      </c>
      <c r="I93" s="147" t="b">
        <v>1</v>
      </c>
      <c r="J93" s="147" t="b">
        <v>0</v>
      </c>
      <c r="K93" s="147" t="b">
        <v>0</v>
      </c>
      <c r="L93" s="142" t="e">
        <f>VLOOKUP(A93,'F-GP-05'!$B$11:$B$11,1,FALSE)</f>
        <v>#N/A</v>
      </c>
    </row>
    <row r="94" spans="1:12" ht="28.35" hidden="1" customHeight="1" x14ac:dyDescent="0.2">
      <c r="A94" s="149">
        <v>18060244</v>
      </c>
      <c r="B94" s="143">
        <v>6404</v>
      </c>
      <c r="C94" s="144">
        <v>43303</v>
      </c>
      <c r="D94" s="145" t="s">
        <v>879</v>
      </c>
      <c r="E94" s="145" t="s">
        <v>828</v>
      </c>
      <c r="F94" s="146" t="s">
        <v>60</v>
      </c>
      <c r="G94" s="147" t="s">
        <v>481</v>
      </c>
      <c r="H94" s="148">
        <v>5853</v>
      </c>
      <c r="I94" s="147" t="b">
        <v>1</v>
      </c>
      <c r="J94" s="147" t="b">
        <v>0</v>
      </c>
      <c r="K94" s="147" t="b">
        <v>0</v>
      </c>
      <c r="L94" s="142" t="e">
        <f>VLOOKUP(A94,'F-GP-05'!$B$11:$B$11,1,FALSE)</f>
        <v>#N/A</v>
      </c>
    </row>
    <row r="95" spans="1:12" ht="28.35" hidden="1" customHeight="1" x14ac:dyDescent="0.2">
      <c r="A95" s="149">
        <v>18068236</v>
      </c>
      <c r="B95" s="143">
        <v>8003243</v>
      </c>
      <c r="C95" s="144">
        <v>43303</v>
      </c>
      <c r="D95" s="145" t="s">
        <v>824</v>
      </c>
      <c r="E95" s="145" t="s">
        <v>840</v>
      </c>
      <c r="F95" s="146" t="s">
        <v>60</v>
      </c>
      <c r="G95" s="147" t="s">
        <v>726</v>
      </c>
      <c r="H95" s="148">
        <v>5849</v>
      </c>
      <c r="I95" s="147" t="b">
        <v>1</v>
      </c>
      <c r="J95" s="147" t="b">
        <v>0</v>
      </c>
      <c r="K95" s="147" t="b">
        <v>0</v>
      </c>
      <c r="L95" s="142" t="e">
        <f>VLOOKUP(A95,'F-GP-05'!$B$11:$B$11,1,FALSE)</f>
        <v>#N/A</v>
      </c>
    </row>
    <row r="96" spans="1:12" ht="28.35" hidden="1" customHeight="1" x14ac:dyDescent="0.2">
      <c r="A96" s="149">
        <v>18060240</v>
      </c>
      <c r="B96" s="143">
        <v>6403</v>
      </c>
      <c r="C96" s="144">
        <v>43303</v>
      </c>
      <c r="D96" s="145" t="s">
        <v>1097</v>
      </c>
      <c r="E96" s="145" t="s">
        <v>943</v>
      </c>
      <c r="F96" s="146" t="s">
        <v>60</v>
      </c>
      <c r="G96" s="147" t="s">
        <v>10</v>
      </c>
      <c r="H96" s="148">
        <v>5851</v>
      </c>
      <c r="I96" s="147" t="b">
        <v>1</v>
      </c>
      <c r="J96" s="147" t="b">
        <v>0</v>
      </c>
      <c r="K96" s="147" t="b">
        <v>0</v>
      </c>
      <c r="L96" s="142" t="e">
        <f>VLOOKUP(A96,'F-GP-05'!$B$11:$B$11,1,FALSE)</f>
        <v>#N/A</v>
      </c>
    </row>
    <row r="97" spans="1:12" ht="28.35" hidden="1" customHeight="1" x14ac:dyDescent="0.2">
      <c r="A97" s="149">
        <v>18060239</v>
      </c>
      <c r="B97" s="143">
        <v>6396</v>
      </c>
      <c r="C97" s="144">
        <v>43303</v>
      </c>
      <c r="D97" s="145" t="s">
        <v>1096</v>
      </c>
      <c r="E97" s="145" t="s">
        <v>943</v>
      </c>
      <c r="F97" s="146" t="s">
        <v>60</v>
      </c>
      <c r="G97" s="147" t="s">
        <v>10</v>
      </c>
      <c r="H97" s="148">
        <v>5850</v>
      </c>
      <c r="I97" s="147" t="b">
        <v>1</v>
      </c>
      <c r="J97" s="147" t="b">
        <v>0</v>
      </c>
      <c r="K97" s="147" t="b">
        <v>0</v>
      </c>
      <c r="L97" s="142" t="e">
        <f>VLOOKUP(A97,'F-GP-05'!$B$11:$B$11,1,FALSE)</f>
        <v>#N/A</v>
      </c>
    </row>
    <row r="98" spans="1:12" ht="28.35" hidden="1" customHeight="1" x14ac:dyDescent="0.2">
      <c r="A98" s="149">
        <v>18060231</v>
      </c>
      <c r="B98" s="143">
        <v>6352</v>
      </c>
      <c r="C98" s="144">
        <v>43303</v>
      </c>
      <c r="D98" s="145" t="s">
        <v>951</v>
      </c>
      <c r="E98" s="145" t="s">
        <v>932</v>
      </c>
      <c r="F98" s="146" t="s">
        <v>60</v>
      </c>
      <c r="G98" s="147" t="s">
        <v>37</v>
      </c>
      <c r="H98" s="148">
        <v>5847</v>
      </c>
      <c r="I98" s="147" t="b">
        <v>1</v>
      </c>
      <c r="J98" s="147" t="b">
        <v>0</v>
      </c>
      <c r="K98" s="147" t="b">
        <v>0</v>
      </c>
      <c r="L98" s="142" t="e">
        <f>VLOOKUP(A98,'F-GP-05'!$B$11:$B$11,1,FALSE)</f>
        <v>#N/A</v>
      </c>
    </row>
    <row r="99" spans="1:12" ht="28.35" hidden="1" customHeight="1" x14ac:dyDescent="0.2">
      <c r="A99" s="149">
        <v>18060198</v>
      </c>
      <c r="B99" s="143">
        <v>6379</v>
      </c>
      <c r="C99" s="144">
        <v>43304</v>
      </c>
      <c r="D99" s="145" t="s">
        <v>1095</v>
      </c>
      <c r="E99" s="145" t="s">
        <v>942</v>
      </c>
      <c r="F99" s="146" t="s">
        <v>60</v>
      </c>
      <c r="G99" s="147" t="s">
        <v>836</v>
      </c>
      <c r="H99" s="148">
        <v>5827</v>
      </c>
      <c r="I99" s="147" t="b">
        <v>1</v>
      </c>
      <c r="J99" s="147" t="b">
        <v>0</v>
      </c>
      <c r="K99" s="147" t="b">
        <v>0</v>
      </c>
      <c r="L99" s="142" t="e">
        <f>VLOOKUP(A99,'F-GP-05'!$B$11:$B$11,1,FALSE)</f>
        <v>#N/A</v>
      </c>
    </row>
    <row r="100" spans="1:12" ht="28.35" hidden="1" customHeight="1" x14ac:dyDescent="0.2">
      <c r="A100" s="149">
        <v>18060200</v>
      </c>
      <c r="B100" s="143">
        <v>6339</v>
      </c>
      <c r="C100" s="144">
        <v>43304</v>
      </c>
      <c r="D100" s="145" t="s">
        <v>1094</v>
      </c>
      <c r="E100" s="145" t="s">
        <v>1009</v>
      </c>
      <c r="F100" s="146" t="s">
        <v>60</v>
      </c>
      <c r="G100" s="147" t="s">
        <v>836</v>
      </c>
      <c r="H100" s="148">
        <v>5829</v>
      </c>
      <c r="I100" s="147" t="b">
        <v>1</v>
      </c>
      <c r="J100" s="147" t="b">
        <v>0</v>
      </c>
      <c r="K100" s="147" t="b">
        <v>0</v>
      </c>
      <c r="L100" s="142" t="e">
        <f>VLOOKUP(A100,'F-GP-05'!$B$11:$B$11,1,FALSE)</f>
        <v>#N/A</v>
      </c>
    </row>
    <row r="101" spans="1:12" ht="28.35" hidden="1" customHeight="1" x14ac:dyDescent="0.2">
      <c r="A101" s="149">
        <v>18060196</v>
      </c>
      <c r="B101" s="143">
        <v>6371</v>
      </c>
      <c r="C101" s="144">
        <v>43304</v>
      </c>
      <c r="D101" s="145" t="s">
        <v>824</v>
      </c>
      <c r="E101" s="145" t="s">
        <v>1008</v>
      </c>
      <c r="F101" s="146" t="s">
        <v>60</v>
      </c>
      <c r="G101" s="147" t="s">
        <v>836</v>
      </c>
      <c r="H101" s="148">
        <v>5826</v>
      </c>
      <c r="I101" s="147" t="b">
        <v>1</v>
      </c>
      <c r="J101" s="147" t="b">
        <v>0</v>
      </c>
      <c r="K101" s="147" t="b">
        <v>0</v>
      </c>
      <c r="L101" s="142" t="e">
        <f>VLOOKUP(A101,'F-GP-05'!$B$11:$B$11,1,FALSE)</f>
        <v>#N/A</v>
      </c>
    </row>
    <row r="102" spans="1:12" ht="28.35" hidden="1" customHeight="1" x14ac:dyDescent="0.2">
      <c r="A102" s="149">
        <v>18060211</v>
      </c>
      <c r="B102" s="143">
        <v>6389</v>
      </c>
      <c r="C102" s="144">
        <v>43305</v>
      </c>
      <c r="D102" s="145" t="s">
        <v>1093</v>
      </c>
      <c r="E102" s="145" t="s">
        <v>977</v>
      </c>
      <c r="F102" s="146" t="s">
        <v>60</v>
      </c>
      <c r="G102" s="147" t="s">
        <v>12</v>
      </c>
      <c r="H102" s="148">
        <v>5836</v>
      </c>
      <c r="I102" s="147" t="b">
        <v>1</v>
      </c>
      <c r="J102" s="147" t="b">
        <v>0</v>
      </c>
      <c r="K102" s="147" t="b">
        <v>0</v>
      </c>
      <c r="L102" s="142" t="e">
        <f>VLOOKUP(A102,'F-GP-05'!$B$11:$B$11,1,FALSE)</f>
        <v>#N/A</v>
      </c>
    </row>
    <row r="103" spans="1:12" ht="28.35" hidden="1" customHeight="1" x14ac:dyDescent="0.2">
      <c r="A103" s="149">
        <v>18060148</v>
      </c>
      <c r="B103" s="143">
        <v>6345</v>
      </c>
      <c r="C103" s="144">
        <v>43305</v>
      </c>
      <c r="D103" s="145" t="s">
        <v>984</v>
      </c>
      <c r="E103" s="145" t="s">
        <v>878</v>
      </c>
      <c r="F103" s="146" t="s">
        <v>60</v>
      </c>
      <c r="G103" s="147" t="s">
        <v>10</v>
      </c>
      <c r="H103" s="148">
        <v>5798</v>
      </c>
      <c r="I103" s="147" t="b">
        <v>1</v>
      </c>
      <c r="J103" s="147" t="b">
        <v>0</v>
      </c>
      <c r="K103" s="147" t="b">
        <v>0</v>
      </c>
      <c r="L103" s="142" t="e">
        <f>VLOOKUP(A103,'F-GP-05'!$B$11:$B$11,1,FALSE)</f>
        <v>#N/A</v>
      </c>
    </row>
    <row r="104" spans="1:12" ht="28.35" hidden="1" customHeight="1" x14ac:dyDescent="0.2">
      <c r="A104" s="149">
        <v>18068207</v>
      </c>
      <c r="B104" s="143">
        <v>8003234</v>
      </c>
      <c r="C104" s="144">
        <v>43305</v>
      </c>
      <c r="D104" s="145" t="s">
        <v>1092</v>
      </c>
      <c r="E104" s="145" t="s">
        <v>1010</v>
      </c>
      <c r="F104" s="146" t="s">
        <v>60</v>
      </c>
      <c r="G104" s="147" t="s">
        <v>13</v>
      </c>
      <c r="H104" s="148">
        <v>5833</v>
      </c>
      <c r="I104" s="147" t="b">
        <v>1</v>
      </c>
      <c r="J104" s="147" t="b">
        <v>0</v>
      </c>
      <c r="K104" s="147" t="b">
        <v>0</v>
      </c>
      <c r="L104" s="142" t="e">
        <f>VLOOKUP(A104,'F-GP-05'!$B$11:$B$11,1,FALSE)</f>
        <v>#N/A</v>
      </c>
    </row>
    <row r="105" spans="1:12" ht="28.35" hidden="1" customHeight="1" x14ac:dyDescent="0.2">
      <c r="A105" s="149">
        <v>18064139</v>
      </c>
      <c r="B105" s="143">
        <v>4000871</v>
      </c>
      <c r="C105" s="144">
        <v>43305</v>
      </c>
      <c r="D105" s="145" t="s">
        <v>858</v>
      </c>
      <c r="E105" s="145" t="s">
        <v>738</v>
      </c>
      <c r="F105" s="146" t="s">
        <v>60</v>
      </c>
      <c r="G105" s="147" t="s">
        <v>56</v>
      </c>
      <c r="H105" s="148">
        <v>5789</v>
      </c>
      <c r="I105" s="147" t="b">
        <v>1</v>
      </c>
      <c r="J105" s="147" t="b">
        <v>0</v>
      </c>
      <c r="K105" s="147" t="b">
        <v>0</v>
      </c>
      <c r="L105" s="142" t="e">
        <f>VLOOKUP(A105,'F-GP-05'!$B$11:$B$11,1,FALSE)</f>
        <v>#N/A</v>
      </c>
    </row>
    <row r="106" spans="1:12" ht="28.35" hidden="1" customHeight="1" x14ac:dyDescent="0.2">
      <c r="A106" s="149">
        <v>18064151</v>
      </c>
      <c r="B106" s="143">
        <v>4000879</v>
      </c>
      <c r="C106" s="144">
        <v>43305</v>
      </c>
      <c r="E106" s="145" t="s">
        <v>983</v>
      </c>
      <c r="F106" s="146" t="s">
        <v>60</v>
      </c>
      <c r="G106" s="147" t="s">
        <v>56</v>
      </c>
      <c r="H106" s="148">
        <v>5801</v>
      </c>
      <c r="I106" s="147" t="b">
        <v>1</v>
      </c>
      <c r="J106" s="147" t="b">
        <v>0</v>
      </c>
      <c r="K106" s="147" t="b">
        <v>0</v>
      </c>
      <c r="L106" s="142" t="e">
        <f>VLOOKUP(A106,'F-GP-05'!$B$11:$B$11,1,FALSE)</f>
        <v>#N/A</v>
      </c>
    </row>
    <row r="107" spans="1:12" ht="28.35" hidden="1" customHeight="1" x14ac:dyDescent="0.2">
      <c r="A107" s="149">
        <v>18070153</v>
      </c>
      <c r="B107" s="143">
        <v>6465</v>
      </c>
      <c r="C107" s="144">
        <v>43305</v>
      </c>
      <c r="D107" s="145" t="s">
        <v>74</v>
      </c>
      <c r="E107" s="145" t="s">
        <v>1024</v>
      </c>
      <c r="F107" s="146" t="s">
        <v>855</v>
      </c>
      <c r="G107" s="147" t="s">
        <v>29</v>
      </c>
      <c r="H107" s="148">
        <v>5915</v>
      </c>
      <c r="I107" s="147" t="b">
        <v>1</v>
      </c>
      <c r="J107" s="147" t="b">
        <v>0</v>
      </c>
      <c r="K107" s="147" t="b">
        <v>0</v>
      </c>
      <c r="L107" s="142" t="e">
        <f>VLOOKUP(A107,'F-GP-05'!$B$11:$B$11,1,FALSE)</f>
        <v>#N/A</v>
      </c>
    </row>
    <row r="108" spans="1:12" ht="28.35" hidden="1" customHeight="1" x14ac:dyDescent="0.2">
      <c r="A108" s="149">
        <v>18060216</v>
      </c>
      <c r="B108" s="143">
        <v>6393</v>
      </c>
      <c r="C108" s="144">
        <v>43305</v>
      </c>
      <c r="D108" s="145" t="s">
        <v>1091</v>
      </c>
      <c r="E108" s="145" t="s">
        <v>940</v>
      </c>
      <c r="F108" s="146" t="s">
        <v>60</v>
      </c>
      <c r="G108" s="147" t="s">
        <v>15</v>
      </c>
      <c r="H108" s="148">
        <v>5838</v>
      </c>
      <c r="I108" s="147" t="b">
        <v>1</v>
      </c>
      <c r="J108" s="147" t="b">
        <v>0</v>
      </c>
      <c r="K108" s="147" t="b">
        <v>0</v>
      </c>
      <c r="L108" s="142" t="e">
        <f>VLOOKUP(A108,'F-GP-05'!$B$11:$B$11,1,FALSE)</f>
        <v>#N/A</v>
      </c>
    </row>
    <row r="109" spans="1:12" ht="28.35" customHeight="1" x14ac:dyDescent="0.2">
      <c r="A109" s="149">
        <v>18072208</v>
      </c>
      <c r="B109" s="143">
        <v>2000462</v>
      </c>
      <c r="C109" s="144">
        <v>43306</v>
      </c>
      <c r="D109" s="145" t="s">
        <v>861</v>
      </c>
      <c r="E109" s="145" t="s">
        <v>1090</v>
      </c>
      <c r="F109" s="146" t="s">
        <v>857</v>
      </c>
      <c r="G109" s="147" t="s">
        <v>66</v>
      </c>
      <c r="H109" s="148">
        <v>0</v>
      </c>
      <c r="I109" s="147" t="b">
        <v>0</v>
      </c>
      <c r="J109" s="147" t="b">
        <v>0</v>
      </c>
      <c r="K109" s="147" t="b">
        <v>0</v>
      </c>
      <c r="L109" s="142" t="e">
        <f>VLOOKUP(A109,'F-GP-05'!$B$11:$B$11,1,FALSE)</f>
        <v>#N/A</v>
      </c>
    </row>
    <row r="110" spans="1:12" ht="28.35" customHeight="1" x14ac:dyDescent="0.2">
      <c r="A110" s="149">
        <v>18072210</v>
      </c>
      <c r="B110" s="143">
        <v>2000463</v>
      </c>
      <c r="C110" s="144">
        <v>43306</v>
      </c>
      <c r="D110" s="145" t="s">
        <v>861</v>
      </c>
      <c r="E110" s="145" t="s">
        <v>976</v>
      </c>
      <c r="F110" s="146" t="s">
        <v>857</v>
      </c>
      <c r="G110" s="147" t="s">
        <v>66</v>
      </c>
      <c r="H110" s="148">
        <v>0</v>
      </c>
      <c r="I110" s="147" t="b">
        <v>0</v>
      </c>
      <c r="J110" s="147" t="b">
        <v>0</v>
      </c>
      <c r="K110" s="147" t="b">
        <v>0</v>
      </c>
      <c r="L110" s="142" t="e">
        <f>VLOOKUP(A110,'F-GP-05'!$B$11:$B$11,1,FALSE)</f>
        <v>#N/A</v>
      </c>
    </row>
    <row r="111" spans="1:12" ht="28.35" hidden="1" customHeight="1" x14ac:dyDescent="0.2">
      <c r="A111" s="149">
        <v>18060175</v>
      </c>
      <c r="B111" s="143">
        <v>6346</v>
      </c>
      <c r="C111" s="144">
        <v>43307</v>
      </c>
      <c r="D111" s="145" t="s">
        <v>1089</v>
      </c>
      <c r="E111" s="145" t="s">
        <v>970</v>
      </c>
      <c r="F111" s="146" t="s">
        <v>853</v>
      </c>
      <c r="G111" s="147" t="s">
        <v>61</v>
      </c>
      <c r="H111" s="148">
        <v>5814</v>
      </c>
      <c r="I111" s="147" t="b">
        <v>1</v>
      </c>
      <c r="J111" s="147" t="b">
        <v>0</v>
      </c>
      <c r="K111" s="147" t="b">
        <v>0</v>
      </c>
      <c r="L111" s="142" t="e">
        <f>VLOOKUP(A111,'F-GP-05'!$B$11:$B$11,1,FALSE)</f>
        <v>#N/A</v>
      </c>
    </row>
    <row r="112" spans="1:12" ht="28.35" hidden="1" customHeight="1" x14ac:dyDescent="0.2">
      <c r="A112" s="149">
        <v>18078063</v>
      </c>
      <c r="B112" s="143">
        <v>8003224</v>
      </c>
      <c r="C112" s="144">
        <v>43307</v>
      </c>
      <c r="D112" s="145" t="s">
        <v>1088</v>
      </c>
      <c r="E112" s="145" t="s">
        <v>1017</v>
      </c>
      <c r="F112" s="146" t="s">
        <v>60</v>
      </c>
      <c r="G112" s="147" t="s">
        <v>726</v>
      </c>
      <c r="H112" s="148">
        <v>5857</v>
      </c>
      <c r="I112" s="147" t="b">
        <v>1</v>
      </c>
      <c r="J112" s="147" t="b">
        <v>0</v>
      </c>
      <c r="K112" s="147" t="b">
        <v>0</v>
      </c>
      <c r="L112" s="142" t="e">
        <f>VLOOKUP(A112,'F-GP-05'!$B$11:$B$11,1,FALSE)</f>
        <v>#N/A</v>
      </c>
    </row>
    <row r="113" spans="1:12" ht="28.35" hidden="1" customHeight="1" x14ac:dyDescent="0.2">
      <c r="A113" s="149">
        <v>18076064</v>
      </c>
      <c r="B113" s="143">
        <v>6001772</v>
      </c>
      <c r="C113" s="144">
        <v>43307</v>
      </c>
      <c r="D113" s="145" t="s">
        <v>824</v>
      </c>
      <c r="E113" s="145" t="s">
        <v>1014</v>
      </c>
      <c r="F113" s="146" t="s">
        <v>60</v>
      </c>
      <c r="G113" s="147" t="s">
        <v>43</v>
      </c>
      <c r="H113" s="148">
        <v>5858</v>
      </c>
      <c r="I113" s="147" t="b">
        <v>1</v>
      </c>
      <c r="J113" s="147" t="b">
        <v>0</v>
      </c>
      <c r="K113" s="147" t="b">
        <v>0</v>
      </c>
      <c r="L113" s="142" t="e">
        <f>VLOOKUP(A113,'F-GP-05'!$B$11:$B$11,1,FALSE)</f>
        <v>#N/A</v>
      </c>
    </row>
    <row r="114" spans="1:12" ht="28.35" hidden="1" customHeight="1" x14ac:dyDescent="0.2">
      <c r="A114" s="149">
        <v>18076066</v>
      </c>
      <c r="B114" s="143">
        <v>6001774</v>
      </c>
      <c r="C114" s="144">
        <v>43307</v>
      </c>
      <c r="D114" s="145" t="s">
        <v>824</v>
      </c>
      <c r="E114" s="145" t="s">
        <v>1015</v>
      </c>
      <c r="F114" s="146" t="s">
        <v>60</v>
      </c>
      <c r="G114" s="147" t="s">
        <v>43</v>
      </c>
      <c r="H114" s="148">
        <v>5859</v>
      </c>
      <c r="I114" s="147" t="b">
        <v>1</v>
      </c>
      <c r="J114" s="147" t="b">
        <v>0</v>
      </c>
      <c r="K114" s="147" t="b">
        <v>0</v>
      </c>
      <c r="L114" s="142" t="e">
        <f>VLOOKUP(A114,'F-GP-05'!$B$11:$B$11,1,FALSE)</f>
        <v>#N/A</v>
      </c>
    </row>
    <row r="115" spans="1:12" ht="28.35" hidden="1" customHeight="1" x14ac:dyDescent="0.2">
      <c r="A115" s="149">
        <v>18070068</v>
      </c>
      <c r="B115" s="143">
        <v>6380</v>
      </c>
      <c r="C115" s="144">
        <v>43307</v>
      </c>
      <c r="D115" s="145" t="s">
        <v>1087</v>
      </c>
      <c r="E115" s="145" t="s">
        <v>1013</v>
      </c>
      <c r="F115" s="146" t="s">
        <v>854</v>
      </c>
      <c r="G115" s="147" t="s">
        <v>54</v>
      </c>
      <c r="H115" s="148">
        <v>5861</v>
      </c>
      <c r="I115" s="147" t="b">
        <v>1</v>
      </c>
      <c r="J115" s="147" t="b">
        <v>0</v>
      </c>
      <c r="K115" s="147" t="b">
        <v>0</v>
      </c>
      <c r="L115" s="142" t="e">
        <f>VLOOKUP(A115,'F-GP-05'!$B$11:$B$11,1,FALSE)</f>
        <v>#N/A</v>
      </c>
    </row>
    <row r="116" spans="1:12" ht="28.35" hidden="1" customHeight="1" x14ac:dyDescent="0.2">
      <c r="A116" s="149">
        <v>18076072</v>
      </c>
      <c r="B116" s="143">
        <v>6001776</v>
      </c>
      <c r="C116" s="144">
        <v>43307</v>
      </c>
      <c r="D116" s="145" t="s">
        <v>1086</v>
      </c>
      <c r="E116" s="145" t="s">
        <v>1016</v>
      </c>
      <c r="F116" s="146" t="s">
        <v>60</v>
      </c>
      <c r="G116" s="147" t="s">
        <v>40</v>
      </c>
      <c r="H116" s="148">
        <v>5862</v>
      </c>
      <c r="I116" s="147" t="b">
        <v>1</v>
      </c>
      <c r="J116" s="147" t="b">
        <v>0</v>
      </c>
      <c r="K116" s="147" t="b">
        <v>0</v>
      </c>
      <c r="L116" s="142" t="e">
        <f>VLOOKUP(A116,'F-GP-05'!$B$11:$B$11,1,FALSE)</f>
        <v>#N/A</v>
      </c>
    </row>
    <row r="117" spans="1:12" ht="28.35" hidden="1" customHeight="1" x14ac:dyDescent="0.2">
      <c r="A117" s="149">
        <v>18078176</v>
      </c>
      <c r="B117" s="143">
        <v>8003274</v>
      </c>
      <c r="C117" s="144">
        <v>43307</v>
      </c>
      <c r="D117" s="145" t="s">
        <v>1085</v>
      </c>
      <c r="E117" s="145" t="s">
        <v>65</v>
      </c>
      <c r="F117" s="146" t="s">
        <v>854</v>
      </c>
      <c r="G117" s="147" t="s">
        <v>726</v>
      </c>
      <c r="H117" s="148">
        <v>5929</v>
      </c>
      <c r="I117" s="147" t="b">
        <v>1</v>
      </c>
      <c r="J117" s="147" t="b">
        <v>0</v>
      </c>
      <c r="K117" s="147" t="b">
        <v>0</v>
      </c>
      <c r="L117" s="142" t="e">
        <f>VLOOKUP(A117,'F-GP-05'!$B$11:$B$11,1,FALSE)</f>
        <v>#N/A</v>
      </c>
    </row>
    <row r="118" spans="1:12" ht="28.35" hidden="1" customHeight="1" x14ac:dyDescent="0.2">
      <c r="A118" s="149">
        <v>18070074</v>
      </c>
      <c r="B118" s="143">
        <v>6416</v>
      </c>
      <c r="C118" s="144">
        <v>43307</v>
      </c>
      <c r="D118" s="145" t="s">
        <v>1084</v>
      </c>
      <c r="E118" s="145" t="s">
        <v>932</v>
      </c>
      <c r="F118" s="146" t="s">
        <v>60</v>
      </c>
      <c r="G118" s="147" t="s">
        <v>15</v>
      </c>
      <c r="H118" s="148">
        <v>5864</v>
      </c>
      <c r="I118" s="147" t="b">
        <v>1</v>
      </c>
      <c r="J118" s="147" t="b">
        <v>0</v>
      </c>
      <c r="K118" s="147" t="b">
        <v>0</v>
      </c>
      <c r="L118" s="142" t="e">
        <f>VLOOKUP(A118,'F-GP-05'!$B$11:$B$11,1,FALSE)</f>
        <v>#N/A</v>
      </c>
    </row>
    <row r="119" spans="1:12" ht="28.35" hidden="1" customHeight="1" x14ac:dyDescent="0.2">
      <c r="A119" s="149">
        <v>18060179</v>
      </c>
      <c r="B119" s="143">
        <v>6330</v>
      </c>
      <c r="C119" s="144">
        <v>43307</v>
      </c>
      <c r="D119" s="145" t="s">
        <v>831</v>
      </c>
      <c r="E119" s="145" t="s">
        <v>1005</v>
      </c>
      <c r="F119" s="146" t="s">
        <v>60</v>
      </c>
      <c r="G119" s="147" t="s">
        <v>66</v>
      </c>
      <c r="H119" s="148">
        <v>5816</v>
      </c>
      <c r="I119" s="147" t="b">
        <v>1</v>
      </c>
      <c r="J119" s="147" t="b">
        <v>0</v>
      </c>
      <c r="K119" s="147" t="b">
        <v>0</v>
      </c>
      <c r="L119" s="142" t="e">
        <f>VLOOKUP(A119,'F-GP-05'!$B$11:$B$11,1,FALSE)</f>
        <v>#N/A</v>
      </c>
    </row>
    <row r="120" spans="1:12" ht="28.35" hidden="1" customHeight="1" x14ac:dyDescent="0.2">
      <c r="A120" s="149">
        <v>18076078</v>
      </c>
      <c r="B120" s="143">
        <v>6001778</v>
      </c>
      <c r="C120" s="144">
        <v>43308</v>
      </c>
      <c r="D120" s="145" t="s">
        <v>945</v>
      </c>
      <c r="E120" s="145" t="s">
        <v>944</v>
      </c>
      <c r="F120" s="146" t="s">
        <v>60</v>
      </c>
      <c r="G120" s="147" t="s">
        <v>43</v>
      </c>
      <c r="H120" s="148">
        <v>5865</v>
      </c>
      <c r="I120" s="147" t="b">
        <v>1</v>
      </c>
      <c r="J120" s="147" t="b">
        <v>0</v>
      </c>
      <c r="K120" s="147" t="b">
        <v>0</v>
      </c>
      <c r="L120" s="142" t="e">
        <f>VLOOKUP(A120,'F-GP-05'!$B$11:$B$11,1,FALSE)</f>
        <v>#N/A</v>
      </c>
    </row>
    <row r="121" spans="1:12" ht="28.35" hidden="1" customHeight="1" x14ac:dyDescent="0.2">
      <c r="A121" s="149">
        <v>18076079</v>
      </c>
      <c r="B121" s="143">
        <v>6001777</v>
      </c>
      <c r="C121" s="144">
        <v>43308</v>
      </c>
      <c r="D121" s="145" t="s">
        <v>860</v>
      </c>
      <c r="E121" s="145" t="s">
        <v>859</v>
      </c>
      <c r="F121" s="146" t="s">
        <v>60</v>
      </c>
      <c r="G121" s="147" t="s">
        <v>43</v>
      </c>
      <c r="H121" s="148">
        <v>5866</v>
      </c>
      <c r="I121" s="147" t="b">
        <v>1</v>
      </c>
      <c r="J121" s="147" t="b">
        <v>0</v>
      </c>
      <c r="K121" s="147" t="b">
        <v>0</v>
      </c>
      <c r="L121" s="142" t="e">
        <f>VLOOKUP(A121,'F-GP-05'!$B$11:$B$11,1,FALSE)</f>
        <v>#N/A</v>
      </c>
    </row>
    <row r="122" spans="1:12" ht="28.35" hidden="1" customHeight="1" x14ac:dyDescent="0.2">
      <c r="A122" s="149">
        <v>18070080</v>
      </c>
      <c r="B122" s="143">
        <v>6422</v>
      </c>
      <c r="C122" s="144">
        <v>43308</v>
      </c>
      <c r="D122" s="145" t="s">
        <v>1083</v>
      </c>
      <c r="E122" s="145" t="s">
        <v>830</v>
      </c>
      <c r="F122" s="146" t="s">
        <v>60</v>
      </c>
      <c r="G122" s="147" t="s">
        <v>481</v>
      </c>
      <c r="H122" s="148">
        <v>5867</v>
      </c>
      <c r="I122" s="147" t="b">
        <v>1</v>
      </c>
      <c r="J122" s="147" t="b">
        <v>0</v>
      </c>
      <c r="K122" s="147" t="b">
        <v>0</v>
      </c>
      <c r="L122" s="142" t="e">
        <f>VLOOKUP(A122,'F-GP-05'!$B$11:$B$11,1,FALSE)</f>
        <v>#N/A</v>
      </c>
    </row>
    <row r="123" spans="1:12" ht="28.35" hidden="1" customHeight="1" x14ac:dyDescent="0.2">
      <c r="A123" s="149">
        <v>18078086</v>
      </c>
      <c r="B123" s="143">
        <v>8003240</v>
      </c>
      <c r="C123" s="144">
        <v>43308</v>
      </c>
      <c r="D123" s="145" t="s">
        <v>1082</v>
      </c>
      <c r="E123" s="145" t="s">
        <v>1018</v>
      </c>
      <c r="F123" s="146" t="s">
        <v>60</v>
      </c>
      <c r="G123" s="147" t="s">
        <v>66</v>
      </c>
      <c r="H123" s="148">
        <v>5872</v>
      </c>
      <c r="I123" s="147" t="b">
        <v>1</v>
      </c>
      <c r="J123" s="147" t="b">
        <v>0</v>
      </c>
      <c r="K123" s="147" t="b">
        <v>0</v>
      </c>
      <c r="L123" s="142" t="e">
        <f>VLOOKUP(A123,'F-GP-05'!$B$11:$B$11,1,FALSE)</f>
        <v>#N/A</v>
      </c>
    </row>
    <row r="124" spans="1:12" ht="31.9" hidden="1" customHeight="1" x14ac:dyDescent="0.2">
      <c r="A124" s="149">
        <v>18076081</v>
      </c>
      <c r="B124" s="143">
        <v>6001775</v>
      </c>
      <c r="C124" s="144">
        <v>43308</v>
      </c>
      <c r="D124" s="145" t="s">
        <v>824</v>
      </c>
      <c r="E124" s="145" t="s">
        <v>1050</v>
      </c>
      <c r="F124" s="146" t="s">
        <v>60</v>
      </c>
      <c r="G124" s="147" t="s">
        <v>43</v>
      </c>
      <c r="H124" s="148">
        <v>5868</v>
      </c>
      <c r="I124" s="147" t="b">
        <v>1</v>
      </c>
      <c r="J124" s="147" t="b">
        <v>0</v>
      </c>
      <c r="K124" s="147" t="b">
        <v>0</v>
      </c>
      <c r="L124" s="142" t="e">
        <f>VLOOKUP(A124,'F-GP-05'!$B$11:$B$11,1,FALSE)</f>
        <v>#N/A</v>
      </c>
    </row>
    <row r="125" spans="1:12" ht="28.35" hidden="1" customHeight="1" x14ac:dyDescent="0.2">
      <c r="A125" s="149">
        <v>18070196</v>
      </c>
      <c r="B125" s="143">
        <v>6471</v>
      </c>
      <c r="C125" s="144">
        <v>43309</v>
      </c>
      <c r="D125" s="145" t="s">
        <v>1081</v>
      </c>
      <c r="E125" s="145" t="s">
        <v>943</v>
      </c>
      <c r="F125" s="146" t="s">
        <v>60</v>
      </c>
      <c r="G125" s="147" t="s">
        <v>10</v>
      </c>
      <c r="H125" s="148">
        <v>5943</v>
      </c>
      <c r="I125" s="147" t="b">
        <v>0</v>
      </c>
      <c r="J125" s="147" t="b">
        <v>1</v>
      </c>
      <c r="K125" s="147" t="b">
        <v>0</v>
      </c>
      <c r="L125" s="142" t="e">
        <f>VLOOKUP(A125,'F-GP-05'!$B$11:$B$11,1,FALSE)</f>
        <v>#N/A</v>
      </c>
    </row>
    <row r="126" spans="1:12" ht="28.35" hidden="1" customHeight="1" x14ac:dyDescent="0.2">
      <c r="A126" s="149">
        <v>18076087</v>
      </c>
      <c r="B126" s="143">
        <v>6001779</v>
      </c>
      <c r="C126" s="144">
        <v>43310</v>
      </c>
      <c r="D126" s="145" t="s">
        <v>1080</v>
      </c>
      <c r="E126" s="145" t="s">
        <v>1015</v>
      </c>
      <c r="F126" s="146" t="s">
        <v>60</v>
      </c>
      <c r="G126" s="147" t="s">
        <v>43</v>
      </c>
      <c r="H126" s="148">
        <v>5873</v>
      </c>
      <c r="I126" s="147" t="b">
        <v>1</v>
      </c>
      <c r="J126" s="147" t="b">
        <v>0</v>
      </c>
      <c r="K126" s="147" t="b">
        <v>0</v>
      </c>
      <c r="L126" s="142" t="e">
        <f>VLOOKUP(A126,'F-GP-05'!$B$11:$B$11,1,FALSE)</f>
        <v>#N/A</v>
      </c>
    </row>
    <row r="127" spans="1:12" ht="28.35" hidden="1" customHeight="1" x14ac:dyDescent="0.2">
      <c r="A127" s="149">
        <v>18070089</v>
      </c>
      <c r="B127" s="143">
        <v>6417</v>
      </c>
      <c r="C127" s="144">
        <v>43310</v>
      </c>
      <c r="D127" s="145" t="s">
        <v>824</v>
      </c>
      <c r="E127" s="145" t="s">
        <v>994</v>
      </c>
      <c r="F127" s="146" t="s">
        <v>853</v>
      </c>
      <c r="G127" s="147" t="s">
        <v>38</v>
      </c>
      <c r="H127" s="148">
        <v>5874</v>
      </c>
      <c r="I127" s="147" t="b">
        <v>1</v>
      </c>
      <c r="J127" s="147" t="b">
        <v>0</v>
      </c>
      <c r="K127" s="147" t="b">
        <v>0</v>
      </c>
      <c r="L127" s="142" t="e">
        <f>VLOOKUP(A127,'F-GP-05'!$B$11:$B$11,1,FALSE)</f>
        <v>#N/A</v>
      </c>
    </row>
    <row r="128" spans="1:12" ht="28.35" hidden="1" customHeight="1" x14ac:dyDescent="0.2">
      <c r="A128" s="149">
        <v>18070090</v>
      </c>
      <c r="B128" s="143">
        <v>6426</v>
      </c>
      <c r="C128" s="144">
        <v>43310</v>
      </c>
      <c r="D128" s="145" t="s">
        <v>1079</v>
      </c>
      <c r="E128" s="145" t="s">
        <v>1019</v>
      </c>
      <c r="F128" s="146" t="s">
        <v>60</v>
      </c>
      <c r="G128" s="147" t="s">
        <v>12</v>
      </c>
      <c r="H128" s="148">
        <v>5875</v>
      </c>
      <c r="I128" s="147" t="b">
        <v>1</v>
      </c>
      <c r="J128" s="147" t="b">
        <v>0</v>
      </c>
      <c r="K128" s="147" t="b">
        <v>0</v>
      </c>
      <c r="L128" s="142" t="e">
        <f>VLOOKUP(A128,'F-GP-05'!$B$11:$B$11,1,FALSE)</f>
        <v>#N/A</v>
      </c>
    </row>
    <row r="129" spans="1:12" ht="28.35" hidden="1" customHeight="1" x14ac:dyDescent="0.2">
      <c r="A129" s="149">
        <v>18078092</v>
      </c>
      <c r="B129" s="143">
        <v>8003257</v>
      </c>
      <c r="C129" s="144">
        <v>43310</v>
      </c>
      <c r="D129" s="145" t="s">
        <v>864</v>
      </c>
      <c r="E129" s="145" t="s">
        <v>59</v>
      </c>
      <c r="F129" s="146" t="s">
        <v>60</v>
      </c>
      <c r="G129" s="147" t="s">
        <v>726</v>
      </c>
      <c r="H129" s="148">
        <v>5876</v>
      </c>
      <c r="I129" s="147" t="b">
        <v>1</v>
      </c>
      <c r="J129" s="147" t="b">
        <v>0</v>
      </c>
      <c r="K129" s="147" t="b">
        <v>0</v>
      </c>
      <c r="L129" s="142" t="e">
        <f>VLOOKUP(A129,'F-GP-05'!$B$11:$B$11,1,FALSE)</f>
        <v>#N/A</v>
      </c>
    </row>
    <row r="130" spans="1:12" ht="28.35" hidden="1" customHeight="1" x14ac:dyDescent="0.2">
      <c r="A130" s="149">
        <v>18078097</v>
      </c>
      <c r="B130" s="143">
        <v>8003253</v>
      </c>
      <c r="C130" s="144">
        <v>43310</v>
      </c>
      <c r="D130" s="145" t="s">
        <v>824</v>
      </c>
      <c r="E130" s="145" t="s">
        <v>840</v>
      </c>
      <c r="F130" s="146" t="s">
        <v>60</v>
      </c>
      <c r="G130" s="147" t="s">
        <v>726</v>
      </c>
      <c r="H130" s="148">
        <v>5879</v>
      </c>
      <c r="I130" s="147" t="b">
        <v>1</v>
      </c>
      <c r="J130" s="147" t="b">
        <v>0</v>
      </c>
      <c r="K130" s="147" t="b">
        <v>0</v>
      </c>
      <c r="L130" s="142" t="e">
        <f>VLOOKUP(A130,'F-GP-05'!$B$11:$B$11,1,FALSE)</f>
        <v>#N/A</v>
      </c>
    </row>
    <row r="131" spans="1:12" ht="28.35" hidden="1" customHeight="1" x14ac:dyDescent="0.2">
      <c r="A131" s="149">
        <v>18070101</v>
      </c>
      <c r="B131" s="143">
        <v>6435</v>
      </c>
      <c r="C131" s="144">
        <v>43310</v>
      </c>
      <c r="D131" s="145" t="s">
        <v>1078</v>
      </c>
      <c r="E131" s="145" t="s">
        <v>950</v>
      </c>
      <c r="F131" s="146" t="s">
        <v>60</v>
      </c>
      <c r="G131" s="147" t="s">
        <v>837</v>
      </c>
      <c r="H131" s="148">
        <v>5881</v>
      </c>
      <c r="I131" s="147" t="b">
        <v>1</v>
      </c>
      <c r="J131" s="147" t="b">
        <v>0</v>
      </c>
      <c r="K131" s="147" t="b">
        <v>0</v>
      </c>
      <c r="L131" s="142" t="e">
        <f>VLOOKUP(A131,'F-GP-05'!$B$11:$B$11,1,FALSE)</f>
        <v>#N/A</v>
      </c>
    </row>
    <row r="132" spans="1:12" ht="28.35" hidden="1" customHeight="1" x14ac:dyDescent="0.2">
      <c r="A132" s="149">
        <v>18070103</v>
      </c>
      <c r="B132" s="143">
        <v>6415</v>
      </c>
      <c r="C132" s="144">
        <v>43310</v>
      </c>
      <c r="D132" s="145" t="s">
        <v>1077</v>
      </c>
      <c r="E132" s="145" t="s">
        <v>935</v>
      </c>
      <c r="F132" s="146" t="s">
        <v>60</v>
      </c>
      <c r="G132" s="147" t="s">
        <v>836</v>
      </c>
      <c r="H132" s="148">
        <v>5882</v>
      </c>
      <c r="I132" s="147" t="b">
        <v>1</v>
      </c>
      <c r="J132" s="147" t="b">
        <v>0</v>
      </c>
      <c r="K132" s="147" t="b">
        <v>0</v>
      </c>
      <c r="L132" s="142" t="e">
        <f>VLOOKUP(A132,'F-GP-05'!$B$11:$B$11,1,FALSE)</f>
        <v>#N/A</v>
      </c>
    </row>
    <row r="133" spans="1:12" ht="28.35" hidden="1" customHeight="1" x14ac:dyDescent="0.2">
      <c r="A133" s="149">
        <v>18070075</v>
      </c>
      <c r="B133" s="143">
        <v>6303</v>
      </c>
      <c r="C133" s="144">
        <v>43312</v>
      </c>
      <c r="D133" s="145" t="s">
        <v>1076</v>
      </c>
      <c r="E133" s="145" t="s">
        <v>994</v>
      </c>
      <c r="F133" s="146" t="s">
        <v>853</v>
      </c>
      <c r="G133" s="147" t="s">
        <v>38</v>
      </c>
      <c r="H133" s="148">
        <v>5869</v>
      </c>
      <c r="I133" s="147" t="b">
        <v>1</v>
      </c>
      <c r="J133" s="147" t="b">
        <v>0</v>
      </c>
      <c r="K133" s="147" t="b">
        <v>0</v>
      </c>
      <c r="L133" s="142" t="e">
        <f>VLOOKUP(A133,'F-GP-05'!$B$11:$B$11,1,FALSE)</f>
        <v>#N/A</v>
      </c>
    </row>
    <row r="134" spans="1:12" ht="28.35" hidden="1" customHeight="1" x14ac:dyDescent="0.2">
      <c r="A134" s="149">
        <v>18070082</v>
      </c>
      <c r="B134" s="143">
        <v>6300</v>
      </c>
      <c r="C134" s="144">
        <v>43312</v>
      </c>
      <c r="D134" s="145" t="s">
        <v>1075</v>
      </c>
      <c r="E134" s="145" t="s">
        <v>994</v>
      </c>
      <c r="F134" s="146" t="s">
        <v>853</v>
      </c>
      <c r="G134" s="147" t="s">
        <v>38</v>
      </c>
      <c r="H134" s="148">
        <v>5870</v>
      </c>
      <c r="I134" s="147" t="b">
        <v>1</v>
      </c>
      <c r="J134" s="147" t="b">
        <v>0</v>
      </c>
      <c r="K134" s="147" t="b">
        <v>0</v>
      </c>
      <c r="L134" s="142" t="e">
        <f>VLOOKUP(A134,'F-GP-05'!$B$11:$B$11,1,FALSE)</f>
        <v>#N/A</v>
      </c>
    </row>
    <row r="135" spans="1:12" ht="28.35" hidden="1" customHeight="1" x14ac:dyDescent="0.2">
      <c r="A135" s="149">
        <v>18070114</v>
      </c>
      <c r="B135" s="143">
        <v>6430</v>
      </c>
      <c r="C135" s="144">
        <v>43314</v>
      </c>
      <c r="D135" s="145" t="s">
        <v>1074</v>
      </c>
      <c r="E135" s="145" t="s">
        <v>943</v>
      </c>
      <c r="F135" s="146" t="s">
        <v>60</v>
      </c>
      <c r="G135" s="147" t="s">
        <v>10</v>
      </c>
      <c r="H135" s="148">
        <v>5887</v>
      </c>
      <c r="I135" s="147" t="b">
        <v>1</v>
      </c>
      <c r="J135" s="147" t="b">
        <v>0</v>
      </c>
      <c r="K135" s="147" t="b">
        <v>0</v>
      </c>
      <c r="L135" s="142" t="e">
        <f>VLOOKUP(A135,'F-GP-05'!$B$11:$B$11,1,FALSE)</f>
        <v>#N/A</v>
      </c>
    </row>
    <row r="136" spans="1:12" ht="28.35" hidden="1" customHeight="1" x14ac:dyDescent="0.2">
      <c r="A136" s="149">
        <v>18060243</v>
      </c>
      <c r="B136" s="143">
        <v>6401</v>
      </c>
      <c r="C136" s="144">
        <v>43314</v>
      </c>
      <c r="D136" s="145" t="s">
        <v>1073</v>
      </c>
      <c r="E136" s="145" t="s">
        <v>1012</v>
      </c>
      <c r="F136" s="146" t="s">
        <v>853</v>
      </c>
      <c r="G136" s="147" t="s">
        <v>69</v>
      </c>
      <c r="H136" s="148">
        <v>5852</v>
      </c>
      <c r="I136" s="147" t="b">
        <v>1</v>
      </c>
      <c r="J136" s="147" t="b">
        <v>0</v>
      </c>
      <c r="K136" s="147" t="b">
        <v>0</v>
      </c>
      <c r="L136" s="142" t="e">
        <f>VLOOKUP(A136,'F-GP-05'!$B$11:$B$11,1,FALSE)</f>
        <v>#N/A</v>
      </c>
    </row>
    <row r="137" spans="1:12" ht="28.35" hidden="1" customHeight="1" x14ac:dyDescent="0.2">
      <c r="A137" s="149">
        <v>18078124</v>
      </c>
      <c r="B137" s="143">
        <v>8003252</v>
      </c>
      <c r="C137" s="144">
        <v>43314</v>
      </c>
      <c r="D137" s="145" t="s">
        <v>1072</v>
      </c>
      <c r="E137" s="145" t="s">
        <v>1020</v>
      </c>
      <c r="F137" s="146" t="s">
        <v>60</v>
      </c>
      <c r="G137" s="147" t="s">
        <v>13</v>
      </c>
      <c r="H137" s="148">
        <v>5893</v>
      </c>
      <c r="I137" s="147" t="b">
        <v>1</v>
      </c>
      <c r="J137" s="147" t="b">
        <v>0</v>
      </c>
      <c r="K137" s="147" t="b">
        <v>0</v>
      </c>
      <c r="L137" s="142" t="e">
        <f>VLOOKUP(A137,'F-GP-05'!$B$11:$B$11,1,FALSE)</f>
        <v>#N/A</v>
      </c>
    </row>
    <row r="138" spans="1:12" ht="28.35" hidden="1" customHeight="1" x14ac:dyDescent="0.2">
      <c r="A138" s="149">
        <v>18076123</v>
      </c>
      <c r="B138" s="143">
        <v>6001782</v>
      </c>
      <c r="C138" s="144">
        <v>43314</v>
      </c>
      <c r="D138" s="145" t="s">
        <v>824</v>
      </c>
      <c r="E138" s="145" t="s">
        <v>1022</v>
      </c>
      <c r="F138" s="146" t="s">
        <v>60</v>
      </c>
      <c r="G138" s="147" t="s">
        <v>40</v>
      </c>
      <c r="H138" s="148">
        <v>5892</v>
      </c>
      <c r="I138" s="147" t="b">
        <v>1</v>
      </c>
      <c r="J138" s="147" t="b">
        <v>0</v>
      </c>
      <c r="K138" s="147" t="b">
        <v>0</v>
      </c>
      <c r="L138" s="142" t="e">
        <f>VLOOKUP(A138,'F-GP-05'!$B$11:$B$11,1,FALSE)</f>
        <v>#N/A</v>
      </c>
    </row>
    <row r="139" spans="1:12" ht="28.35" hidden="1" customHeight="1" x14ac:dyDescent="0.2">
      <c r="A139" s="149">
        <v>18070118</v>
      </c>
      <c r="B139" s="143">
        <v>6410</v>
      </c>
      <c r="C139" s="144">
        <v>43314</v>
      </c>
      <c r="D139" s="145" t="s">
        <v>1071</v>
      </c>
      <c r="E139" s="145" t="s">
        <v>933</v>
      </c>
      <c r="F139" s="146" t="s">
        <v>60</v>
      </c>
      <c r="G139" s="147" t="s">
        <v>61</v>
      </c>
      <c r="H139" s="148">
        <v>5889</v>
      </c>
      <c r="I139" s="147" t="b">
        <v>1</v>
      </c>
      <c r="J139" s="147" t="b">
        <v>0</v>
      </c>
      <c r="K139" s="147" t="b">
        <v>0</v>
      </c>
      <c r="L139" s="142" t="e">
        <f>VLOOKUP(A139,'F-GP-05'!$B$11:$B$11,1,FALSE)</f>
        <v>#N/A</v>
      </c>
    </row>
    <row r="140" spans="1:12" ht="28.35" hidden="1" customHeight="1" x14ac:dyDescent="0.2">
      <c r="A140" s="149">
        <v>18076108</v>
      </c>
      <c r="B140" s="143">
        <v>6001780</v>
      </c>
      <c r="C140" s="144">
        <v>43314</v>
      </c>
      <c r="D140" s="145" t="s">
        <v>1070</v>
      </c>
      <c r="E140" s="145" t="s">
        <v>877</v>
      </c>
      <c r="F140" s="146" t="s">
        <v>60</v>
      </c>
      <c r="G140" s="147" t="s">
        <v>43</v>
      </c>
      <c r="H140" s="148">
        <v>5884</v>
      </c>
      <c r="I140" s="147" t="b">
        <v>1</v>
      </c>
      <c r="J140" s="147" t="b">
        <v>0</v>
      </c>
      <c r="K140" s="147" t="b">
        <v>0</v>
      </c>
      <c r="L140" s="142" t="e">
        <f>VLOOKUP(A140,'F-GP-05'!$B$11:$B$11,1,FALSE)</f>
        <v>#N/A</v>
      </c>
    </row>
    <row r="141" spans="1:12" ht="28.35" hidden="1" customHeight="1" x14ac:dyDescent="0.2">
      <c r="A141" s="149">
        <v>18060232</v>
      </c>
      <c r="B141" s="143">
        <v>6397</v>
      </c>
      <c r="C141" s="144">
        <v>43314</v>
      </c>
      <c r="E141" s="145" t="s">
        <v>932</v>
      </c>
      <c r="F141" s="146" t="s">
        <v>60</v>
      </c>
      <c r="G141" s="147" t="s">
        <v>37</v>
      </c>
      <c r="H141" s="148">
        <v>5848</v>
      </c>
      <c r="I141" s="147" t="b">
        <v>1</v>
      </c>
      <c r="J141" s="147" t="b">
        <v>0</v>
      </c>
      <c r="K141" s="147" t="b">
        <v>0</v>
      </c>
      <c r="L141" s="142" t="e">
        <f>VLOOKUP(A141,'F-GP-05'!$B$11:$B$11,1,FALSE)</f>
        <v>#N/A</v>
      </c>
    </row>
    <row r="142" spans="1:12" ht="28.35" hidden="1" customHeight="1" x14ac:dyDescent="0.2">
      <c r="A142" s="149">
        <v>18070201</v>
      </c>
      <c r="B142" s="143">
        <v>6367</v>
      </c>
      <c r="C142" s="144">
        <v>43314</v>
      </c>
      <c r="D142" s="145" t="s">
        <v>1069</v>
      </c>
      <c r="E142" s="145" t="s">
        <v>943</v>
      </c>
      <c r="F142" s="146" t="s">
        <v>60</v>
      </c>
      <c r="G142" s="147" t="s">
        <v>10</v>
      </c>
      <c r="H142" s="148">
        <v>5947</v>
      </c>
      <c r="I142" s="147" t="b">
        <v>1</v>
      </c>
      <c r="J142" s="147" t="b">
        <v>0</v>
      </c>
      <c r="K142" s="147" t="b">
        <v>0</v>
      </c>
      <c r="L142" s="142" t="e">
        <f>VLOOKUP(A142,'F-GP-05'!$B$11:$B$11,1,FALSE)</f>
        <v>#N/A</v>
      </c>
    </row>
    <row r="143" spans="1:12" ht="28.35" hidden="1" customHeight="1" x14ac:dyDescent="0.2">
      <c r="A143" s="149">
        <v>18070110</v>
      </c>
      <c r="B143" s="143">
        <v>6443</v>
      </c>
      <c r="C143" s="144">
        <v>43314</v>
      </c>
      <c r="D143" s="145" t="s">
        <v>1068</v>
      </c>
      <c r="E143" s="145" t="s">
        <v>828</v>
      </c>
      <c r="F143" s="146" t="s">
        <v>60</v>
      </c>
      <c r="G143" s="147" t="s">
        <v>481</v>
      </c>
      <c r="H143" s="148">
        <v>5886</v>
      </c>
      <c r="I143" s="147" t="b">
        <v>1</v>
      </c>
      <c r="J143" s="147" t="b">
        <v>0</v>
      </c>
      <c r="K143" s="147" t="b">
        <v>0</v>
      </c>
      <c r="L143" s="142" t="e">
        <f>VLOOKUP(A143,'F-GP-05'!$B$11:$B$11,1,FALSE)</f>
        <v>#N/A</v>
      </c>
    </row>
    <row r="144" spans="1:12" ht="28.35" hidden="1" customHeight="1" x14ac:dyDescent="0.2">
      <c r="A144" s="149">
        <v>18070128</v>
      </c>
      <c r="B144" s="143">
        <v>6446</v>
      </c>
      <c r="C144" s="144">
        <v>43315</v>
      </c>
      <c r="D144" s="145" t="s">
        <v>1067</v>
      </c>
      <c r="E144" s="145" t="s">
        <v>878</v>
      </c>
      <c r="F144" s="146" t="s">
        <v>60</v>
      </c>
      <c r="G144" s="147" t="s">
        <v>10</v>
      </c>
      <c r="H144" s="148">
        <v>5895</v>
      </c>
      <c r="I144" s="147" t="b">
        <v>1</v>
      </c>
      <c r="J144" s="147" t="b">
        <v>0</v>
      </c>
      <c r="K144" s="147" t="b">
        <v>0</v>
      </c>
      <c r="L144" s="142" t="e">
        <f>VLOOKUP(A144,'F-GP-05'!$B$11:$B$11,1,FALSE)</f>
        <v>#N/A</v>
      </c>
    </row>
    <row r="145" spans="1:12" ht="28.35" hidden="1" customHeight="1" x14ac:dyDescent="0.2">
      <c r="A145" s="149">
        <v>18070133</v>
      </c>
      <c r="B145" s="143">
        <v>6448</v>
      </c>
      <c r="C145" s="144">
        <v>43315</v>
      </c>
      <c r="D145" s="145" t="s">
        <v>834</v>
      </c>
      <c r="E145" s="145" t="s">
        <v>965</v>
      </c>
      <c r="F145" s="146" t="s">
        <v>60</v>
      </c>
      <c r="G145" s="147" t="s">
        <v>38</v>
      </c>
      <c r="H145" s="148">
        <v>5900</v>
      </c>
      <c r="I145" s="147" t="b">
        <v>1</v>
      </c>
      <c r="J145" s="147" t="b">
        <v>0</v>
      </c>
      <c r="K145" s="147" t="b">
        <v>0</v>
      </c>
      <c r="L145" s="142" t="e">
        <f>VLOOKUP(A145,'F-GP-05'!$B$11:$B$11,1,FALSE)</f>
        <v>#N/A</v>
      </c>
    </row>
    <row r="146" spans="1:12" ht="28.35" hidden="1" customHeight="1" x14ac:dyDescent="0.2">
      <c r="A146" s="149">
        <v>18076132</v>
      </c>
      <c r="B146" s="143">
        <v>6001773</v>
      </c>
      <c r="C146" s="144">
        <v>43315</v>
      </c>
      <c r="D146" s="145" t="s">
        <v>824</v>
      </c>
      <c r="E146" s="145" t="s">
        <v>1015</v>
      </c>
      <c r="F146" s="146" t="s">
        <v>60</v>
      </c>
      <c r="G146" s="147" t="s">
        <v>43</v>
      </c>
      <c r="H146" s="148">
        <v>5899</v>
      </c>
      <c r="I146" s="147" t="b">
        <v>1</v>
      </c>
      <c r="J146" s="147" t="b">
        <v>0</v>
      </c>
      <c r="K146" s="147" t="b">
        <v>0</v>
      </c>
      <c r="L146" s="142" t="e">
        <f>VLOOKUP(A146,'F-GP-05'!$B$11:$B$11,1,FALSE)</f>
        <v>#N/A</v>
      </c>
    </row>
    <row r="147" spans="1:12" ht="28.35" hidden="1" customHeight="1" x14ac:dyDescent="0.2">
      <c r="A147" s="149">
        <v>18070211</v>
      </c>
      <c r="B147" s="143">
        <v>6488</v>
      </c>
      <c r="C147" s="144">
        <v>43315</v>
      </c>
      <c r="D147" s="145" t="s">
        <v>74</v>
      </c>
      <c r="E147" s="145" t="s">
        <v>874</v>
      </c>
      <c r="F147" s="146" t="s">
        <v>855</v>
      </c>
      <c r="G147" s="147" t="s">
        <v>868</v>
      </c>
      <c r="H147" s="148">
        <v>5952</v>
      </c>
      <c r="I147" s="147" t="b">
        <v>1</v>
      </c>
      <c r="J147" s="147" t="b">
        <v>0</v>
      </c>
      <c r="K147" s="147" t="b">
        <v>0</v>
      </c>
      <c r="L147" s="142" t="e">
        <f>VLOOKUP(A147,'F-GP-05'!$B$11:$B$11,1,FALSE)</f>
        <v>#N/A</v>
      </c>
    </row>
    <row r="148" spans="1:12" ht="28.35" hidden="1" customHeight="1" x14ac:dyDescent="0.2">
      <c r="A148" s="149">
        <v>18070131</v>
      </c>
      <c r="B148" s="143">
        <v>6439</v>
      </c>
      <c r="C148" s="144">
        <v>43315</v>
      </c>
      <c r="D148" s="145" t="s">
        <v>1066</v>
      </c>
      <c r="E148" s="145" t="s">
        <v>874</v>
      </c>
      <c r="F148" s="146" t="s">
        <v>853</v>
      </c>
      <c r="G148" s="147" t="s">
        <v>38</v>
      </c>
      <c r="H148" s="148">
        <v>5898</v>
      </c>
      <c r="I148" s="147" t="b">
        <v>1</v>
      </c>
      <c r="J148" s="147" t="b">
        <v>0</v>
      </c>
      <c r="K148" s="147" t="b">
        <v>0</v>
      </c>
      <c r="L148" s="142" t="e">
        <f>VLOOKUP(A148,'F-GP-05'!$B$11:$B$11,1,FALSE)</f>
        <v>#N/A</v>
      </c>
    </row>
    <row r="149" spans="1:12" ht="31.9" hidden="1" customHeight="1" x14ac:dyDescent="0.2">
      <c r="A149" s="149">
        <v>18078146</v>
      </c>
      <c r="B149" s="143">
        <v>8003215</v>
      </c>
      <c r="C149" s="144">
        <v>43317</v>
      </c>
      <c r="D149" s="145" t="s">
        <v>1065</v>
      </c>
      <c r="E149" s="145" t="s">
        <v>927</v>
      </c>
      <c r="F149" s="146" t="s">
        <v>60</v>
      </c>
      <c r="G149" s="147" t="s">
        <v>726</v>
      </c>
      <c r="H149" s="148">
        <v>5909</v>
      </c>
      <c r="I149" s="147" t="b">
        <v>1</v>
      </c>
      <c r="J149" s="147" t="b">
        <v>0</v>
      </c>
      <c r="K149" s="147" t="b">
        <v>0</v>
      </c>
      <c r="L149" s="142" t="e">
        <f>VLOOKUP(A149,'F-GP-05'!$B$11:$B$11,1,FALSE)</f>
        <v>#N/A</v>
      </c>
    </row>
    <row r="150" spans="1:12" ht="28.35" hidden="1" customHeight="1" x14ac:dyDescent="0.2">
      <c r="A150" s="149">
        <v>18070148</v>
      </c>
      <c r="B150" s="143">
        <v>6451</v>
      </c>
      <c r="C150" s="144">
        <v>43317</v>
      </c>
      <c r="E150" s="145" t="s">
        <v>932</v>
      </c>
      <c r="F150" s="146" t="s">
        <v>60</v>
      </c>
      <c r="G150" s="147" t="s">
        <v>37</v>
      </c>
      <c r="H150" s="148">
        <v>5911</v>
      </c>
      <c r="I150" s="147" t="b">
        <v>1</v>
      </c>
      <c r="J150" s="147" t="b">
        <v>0</v>
      </c>
      <c r="K150" s="147" t="b">
        <v>0</v>
      </c>
      <c r="L150" s="142" t="e">
        <f>VLOOKUP(A150,'F-GP-05'!$B$11:$B$11,1,FALSE)</f>
        <v>#N/A</v>
      </c>
    </row>
    <row r="151" spans="1:12" ht="28.35" hidden="1" customHeight="1" x14ac:dyDescent="0.2">
      <c r="A151" s="149">
        <v>18074158</v>
      </c>
      <c r="B151" s="143">
        <v>4000902</v>
      </c>
      <c r="C151" s="144">
        <v>43317</v>
      </c>
      <c r="D151" s="145" t="s">
        <v>1064</v>
      </c>
      <c r="E151" s="145" t="s">
        <v>841</v>
      </c>
      <c r="F151" s="146" t="s">
        <v>60</v>
      </c>
      <c r="G151" s="147" t="s">
        <v>56</v>
      </c>
      <c r="H151" s="148">
        <v>5919</v>
      </c>
      <c r="I151" s="147" t="b">
        <v>1</v>
      </c>
      <c r="J151" s="147" t="b">
        <v>0</v>
      </c>
      <c r="K151" s="147" t="b">
        <v>0</v>
      </c>
      <c r="L151" s="142" t="e">
        <f>VLOOKUP(A151,'F-GP-05'!$B$11:$B$11,1,FALSE)</f>
        <v>#N/A</v>
      </c>
    </row>
    <row r="152" spans="1:12" ht="28.35" hidden="1" customHeight="1" x14ac:dyDescent="0.2">
      <c r="A152" s="149">
        <v>18074155</v>
      </c>
      <c r="B152" s="143">
        <v>4000899</v>
      </c>
      <c r="C152" s="144">
        <v>43317</v>
      </c>
      <c r="D152" s="145" t="s">
        <v>1063</v>
      </c>
      <c r="E152" s="145" t="s">
        <v>841</v>
      </c>
      <c r="F152" s="146" t="s">
        <v>60</v>
      </c>
      <c r="G152" s="147" t="s">
        <v>56</v>
      </c>
      <c r="H152" s="148">
        <v>5916</v>
      </c>
      <c r="I152" s="147" t="b">
        <v>1</v>
      </c>
      <c r="J152" s="147" t="b">
        <v>0</v>
      </c>
      <c r="K152" s="147" t="b">
        <v>0</v>
      </c>
      <c r="L152" s="142" t="e">
        <f>VLOOKUP(A152,'F-GP-05'!$B$11:$B$11,1,FALSE)</f>
        <v>#N/A</v>
      </c>
    </row>
    <row r="153" spans="1:12" ht="28.35" hidden="1" customHeight="1" x14ac:dyDescent="0.2">
      <c r="A153" s="149">
        <v>18074156</v>
      </c>
      <c r="B153" s="143">
        <v>4000900</v>
      </c>
      <c r="C153" s="144">
        <v>43317</v>
      </c>
      <c r="D153" s="145" t="s">
        <v>1062</v>
      </c>
      <c r="E153" s="145" t="s">
        <v>841</v>
      </c>
      <c r="F153" s="146" t="s">
        <v>60</v>
      </c>
      <c r="G153" s="147" t="s">
        <v>56</v>
      </c>
      <c r="H153" s="148">
        <v>5917</v>
      </c>
      <c r="I153" s="147" t="b">
        <v>1</v>
      </c>
      <c r="J153" s="147" t="b">
        <v>0</v>
      </c>
      <c r="K153" s="147" t="b">
        <v>0</v>
      </c>
      <c r="L153" s="142" t="e">
        <f>VLOOKUP(A153,'F-GP-05'!$B$11:$B$11,1,FALSE)</f>
        <v>#N/A</v>
      </c>
    </row>
    <row r="154" spans="1:12" ht="28.35" hidden="1" customHeight="1" x14ac:dyDescent="0.2">
      <c r="A154" s="149">
        <v>18074157</v>
      </c>
      <c r="B154" s="143">
        <v>4000901</v>
      </c>
      <c r="C154" s="144">
        <v>43317</v>
      </c>
      <c r="D154" s="145" t="s">
        <v>1061</v>
      </c>
      <c r="E154" s="145" t="s">
        <v>841</v>
      </c>
      <c r="F154" s="146" t="s">
        <v>60</v>
      </c>
      <c r="G154" s="147" t="s">
        <v>56</v>
      </c>
      <c r="H154" s="148">
        <v>5918</v>
      </c>
      <c r="I154" s="147" t="b">
        <v>1</v>
      </c>
      <c r="J154" s="147" t="b">
        <v>0</v>
      </c>
      <c r="K154" s="147" t="b">
        <v>0</v>
      </c>
      <c r="L154" s="142" t="e">
        <f>VLOOKUP(A154,'F-GP-05'!$B$11:$B$11,1,FALSE)</f>
        <v>#N/A</v>
      </c>
    </row>
    <row r="155" spans="1:12" ht="28.35" hidden="1" customHeight="1" x14ac:dyDescent="0.2">
      <c r="A155" s="149">
        <v>18076142</v>
      </c>
      <c r="B155" s="143">
        <v>6001784</v>
      </c>
      <c r="C155" s="144">
        <v>43317</v>
      </c>
      <c r="D155" s="145" t="s">
        <v>824</v>
      </c>
      <c r="E155" s="145" t="s">
        <v>859</v>
      </c>
      <c r="F155" s="146" t="s">
        <v>60</v>
      </c>
      <c r="G155" s="147" t="s">
        <v>43</v>
      </c>
      <c r="H155" s="148">
        <v>5905</v>
      </c>
      <c r="I155" s="147" t="b">
        <v>1</v>
      </c>
      <c r="J155" s="147" t="b">
        <v>0</v>
      </c>
      <c r="K155" s="147" t="b">
        <v>0</v>
      </c>
      <c r="L155" s="142" t="e">
        <f>VLOOKUP(A155,'F-GP-05'!$B$11:$B$11,1,FALSE)</f>
        <v>#N/A</v>
      </c>
    </row>
    <row r="156" spans="1:12" ht="28.35" hidden="1" customHeight="1" x14ac:dyDescent="0.2">
      <c r="A156" s="149">
        <v>18070147</v>
      </c>
      <c r="B156" s="143">
        <v>6444</v>
      </c>
      <c r="C156" s="144">
        <v>43317</v>
      </c>
      <c r="D156" s="145" t="s">
        <v>1060</v>
      </c>
      <c r="E156" s="145" t="s">
        <v>954</v>
      </c>
      <c r="F156" s="146" t="s">
        <v>60</v>
      </c>
      <c r="G156" s="147" t="s">
        <v>836</v>
      </c>
      <c r="H156" s="148">
        <v>5910</v>
      </c>
      <c r="I156" s="147" t="b">
        <v>1</v>
      </c>
      <c r="J156" s="147" t="b">
        <v>0</v>
      </c>
      <c r="K156" s="147" t="b">
        <v>0</v>
      </c>
      <c r="L156" s="142" t="e">
        <f>VLOOKUP(A156,'F-GP-05'!$B$11:$B$11,1,FALSE)</f>
        <v>#N/A</v>
      </c>
    </row>
    <row r="157" spans="1:12" ht="28.35" hidden="1" customHeight="1" x14ac:dyDescent="0.2">
      <c r="A157" s="149">
        <v>18070152</v>
      </c>
      <c r="B157" s="143">
        <v>6462</v>
      </c>
      <c r="C157" s="144">
        <v>43317</v>
      </c>
      <c r="D157" s="145" t="s">
        <v>1059</v>
      </c>
      <c r="E157" s="145" t="s">
        <v>1023</v>
      </c>
      <c r="F157" s="146" t="s">
        <v>60</v>
      </c>
      <c r="G157" s="147" t="s">
        <v>29</v>
      </c>
      <c r="H157" s="148">
        <v>5914</v>
      </c>
      <c r="I157" s="147" t="b">
        <v>1</v>
      </c>
      <c r="J157" s="147" t="b">
        <v>0</v>
      </c>
      <c r="K157" s="147" t="b">
        <v>0</v>
      </c>
      <c r="L157" s="142" t="e">
        <f>VLOOKUP(A157,'F-GP-05'!$B$11:$B$11,1,FALSE)</f>
        <v>#N/A</v>
      </c>
    </row>
    <row r="158" spans="1:12" ht="28.35" hidden="1" customHeight="1" x14ac:dyDescent="0.2">
      <c r="A158" s="149">
        <v>18074136</v>
      </c>
      <c r="B158" s="143">
        <v>4000892</v>
      </c>
      <c r="C158" s="144">
        <v>43317</v>
      </c>
      <c r="E158" s="145" t="s">
        <v>986</v>
      </c>
      <c r="F158" s="146" t="s">
        <v>60</v>
      </c>
      <c r="G158" s="147" t="s">
        <v>985</v>
      </c>
      <c r="H158" s="148">
        <v>5902</v>
      </c>
      <c r="I158" s="147" t="b">
        <v>1</v>
      </c>
      <c r="J158" s="147" t="b">
        <v>0</v>
      </c>
      <c r="K158" s="147" t="b">
        <v>0</v>
      </c>
      <c r="L158" s="142" t="e">
        <f>VLOOKUP(A158,'F-GP-05'!$B$11:$B$11,1,FALSE)</f>
        <v>#N/A</v>
      </c>
    </row>
    <row r="159" spans="1:12" ht="28.35" hidden="1" customHeight="1" x14ac:dyDescent="0.2">
      <c r="A159" s="149">
        <v>18070141</v>
      </c>
      <c r="B159" s="143">
        <v>6460</v>
      </c>
      <c r="C159" s="144">
        <v>43317</v>
      </c>
      <c r="D159" s="145" t="s">
        <v>1058</v>
      </c>
      <c r="E159" s="145" t="s">
        <v>58</v>
      </c>
      <c r="F159" s="146" t="s">
        <v>60</v>
      </c>
      <c r="G159" s="147" t="s">
        <v>29</v>
      </c>
      <c r="H159" s="148">
        <v>5904</v>
      </c>
      <c r="I159" s="147" t="b">
        <v>1</v>
      </c>
      <c r="J159" s="147" t="b">
        <v>0</v>
      </c>
      <c r="K159" s="147" t="b">
        <v>0</v>
      </c>
      <c r="L159" s="142" t="e">
        <f>VLOOKUP(A159,'F-GP-05'!$B$11:$B$11,1,FALSE)</f>
        <v>#N/A</v>
      </c>
    </row>
    <row r="160" spans="1:12" ht="28.35" hidden="1" customHeight="1" x14ac:dyDescent="0.2">
      <c r="A160" s="149">
        <v>18070085</v>
      </c>
      <c r="B160" s="143">
        <v>6407</v>
      </c>
      <c r="C160" s="144">
        <v>43319</v>
      </c>
      <c r="D160" s="145" t="s">
        <v>1057</v>
      </c>
      <c r="E160" s="145" t="s">
        <v>1056</v>
      </c>
      <c r="F160" s="146" t="s">
        <v>60</v>
      </c>
      <c r="G160" s="147" t="s">
        <v>9</v>
      </c>
      <c r="H160" s="148">
        <v>5871</v>
      </c>
      <c r="I160" s="147" t="b">
        <v>1</v>
      </c>
      <c r="J160" s="147" t="b">
        <v>0</v>
      </c>
      <c r="K160" s="147" t="b">
        <v>0</v>
      </c>
      <c r="L160" s="142" t="e">
        <f>VLOOKUP(A160,'F-GP-05'!$B$11:$B$11,1,FALSE)</f>
        <v>#N/A</v>
      </c>
    </row>
    <row r="161" spans="1:12" ht="28.35" hidden="1" customHeight="1" x14ac:dyDescent="0.2">
      <c r="A161" s="149">
        <v>18078169</v>
      </c>
      <c r="B161" s="143">
        <v>8003128</v>
      </c>
      <c r="C161" s="144">
        <v>43321</v>
      </c>
      <c r="D161" s="145" t="s">
        <v>1055</v>
      </c>
      <c r="E161" s="145" t="s">
        <v>1030</v>
      </c>
      <c r="F161" s="146" t="s">
        <v>60</v>
      </c>
      <c r="G161" s="147" t="s">
        <v>13</v>
      </c>
      <c r="H161" s="148">
        <v>5931</v>
      </c>
      <c r="I161" s="147" t="b">
        <v>1</v>
      </c>
      <c r="J161" s="147" t="b">
        <v>0</v>
      </c>
      <c r="K161" s="147" t="b">
        <v>0</v>
      </c>
      <c r="L161" s="142" t="e">
        <f>VLOOKUP(A161,'F-GP-05'!$B$11:$B$11,1,FALSE)</f>
        <v>#N/A</v>
      </c>
    </row>
    <row r="162" spans="1:12" ht="28.35" hidden="1" customHeight="1" x14ac:dyDescent="0.2">
      <c r="A162" s="149">
        <v>18078166</v>
      </c>
      <c r="B162" s="143">
        <v>8003270</v>
      </c>
      <c r="C162" s="144">
        <v>43321</v>
      </c>
      <c r="D162" s="145" t="s">
        <v>824</v>
      </c>
      <c r="E162" s="145" t="s">
        <v>1027</v>
      </c>
      <c r="F162" s="146" t="s">
        <v>60</v>
      </c>
      <c r="G162" s="147" t="s">
        <v>726</v>
      </c>
      <c r="H162" s="148">
        <v>5925</v>
      </c>
      <c r="I162" s="147" t="b">
        <v>1</v>
      </c>
      <c r="J162" s="147" t="b">
        <v>0</v>
      </c>
      <c r="K162" s="147" t="b">
        <v>0</v>
      </c>
      <c r="L162" s="142" t="e">
        <f>VLOOKUP(A162,'F-GP-05'!$B$11:$B$11,1,FALSE)</f>
        <v>#N/A</v>
      </c>
    </row>
    <row r="163" spans="1:12" ht="28.35" hidden="1" customHeight="1" x14ac:dyDescent="0.2">
      <c r="A163" s="149">
        <v>18078165</v>
      </c>
      <c r="B163" s="143">
        <v>8003267</v>
      </c>
      <c r="C163" s="144">
        <v>43321</v>
      </c>
      <c r="D163" s="145" t="s">
        <v>824</v>
      </c>
      <c r="E163" s="145" t="s">
        <v>1025</v>
      </c>
      <c r="F163" s="146" t="s">
        <v>60</v>
      </c>
      <c r="G163" s="147" t="s">
        <v>726</v>
      </c>
      <c r="H163" s="148">
        <v>5924</v>
      </c>
      <c r="I163" s="147" t="b">
        <v>1</v>
      </c>
      <c r="J163" s="147" t="b">
        <v>0</v>
      </c>
      <c r="K163" s="147" t="b">
        <v>0</v>
      </c>
      <c r="L163" s="142" t="e">
        <f>VLOOKUP(A163,'F-GP-05'!$B$11:$B$11,1,FALSE)</f>
        <v>#N/A</v>
      </c>
    </row>
    <row r="164" spans="1:12" ht="31.9" hidden="1" customHeight="1" x14ac:dyDescent="0.2">
      <c r="A164" s="149">
        <v>18076164</v>
      </c>
      <c r="B164" s="143">
        <v>6001786</v>
      </c>
      <c r="C164" s="144">
        <v>43321</v>
      </c>
      <c r="D164" s="145" t="s">
        <v>858</v>
      </c>
      <c r="E164" s="145" t="s">
        <v>1050</v>
      </c>
      <c r="F164" s="146" t="s">
        <v>60</v>
      </c>
      <c r="G164" s="147" t="s">
        <v>43</v>
      </c>
      <c r="H164" s="148">
        <v>5923</v>
      </c>
      <c r="I164" s="147" t="b">
        <v>1</v>
      </c>
      <c r="J164" s="147" t="b">
        <v>0</v>
      </c>
      <c r="K164" s="147" t="b">
        <v>0</v>
      </c>
      <c r="L164" s="142" t="e">
        <f>VLOOKUP(A164,'F-GP-05'!$B$11:$B$11,1,FALSE)</f>
        <v>#N/A</v>
      </c>
    </row>
    <row r="165" spans="1:12" ht="28.35" hidden="1" customHeight="1" x14ac:dyDescent="0.2">
      <c r="A165" s="149">
        <v>18070163</v>
      </c>
      <c r="B165" s="143">
        <v>6472</v>
      </c>
      <c r="C165" s="144">
        <v>43321</v>
      </c>
      <c r="D165" s="145" t="s">
        <v>869</v>
      </c>
      <c r="E165" s="145" t="s">
        <v>994</v>
      </c>
      <c r="F165" s="146" t="s">
        <v>853</v>
      </c>
      <c r="G165" s="147" t="s">
        <v>38</v>
      </c>
      <c r="H165" s="148">
        <v>5922</v>
      </c>
      <c r="I165" s="147" t="b">
        <v>1</v>
      </c>
      <c r="J165" s="147" t="b">
        <v>0</v>
      </c>
      <c r="K165" s="147" t="b">
        <v>0</v>
      </c>
      <c r="L165" s="142" t="e">
        <f>VLOOKUP(A165,'F-GP-05'!$B$11:$B$11,1,FALSE)</f>
        <v>#N/A</v>
      </c>
    </row>
    <row r="166" spans="1:12" ht="28.35" hidden="1" customHeight="1" x14ac:dyDescent="0.2">
      <c r="A166" s="149">
        <v>18070162</v>
      </c>
      <c r="B166" s="143">
        <v>6428</v>
      </c>
      <c r="C166" s="144">
        <v>43321</v>
      </c>
      <c r="E166" s="145" t="s">
        <v>943</v>
      </c>
      <c r="F166" s="146" t="s">
        <v>60</v>
      </c>
      <c r="G166" s="147" t="s">
        <v>10</v>
      </c>
      <c r="H166" s="148">
        <v>5921</v>
      </c>
      <c r="I166" s="147" t="b">
        <v>1</v>
      </c>
      <c r="J166" s="147" t="b">
        <v>0</v>
      </c>
      <c r="K166" s="147" t="b">
        <v>0</v>
      </c>
      <c r="L166" s="142" t="e">
        <f>VLOOKUP(A166,'F-GP-05'!$B$11:$B$11,1,FALSE)</f>
        <v>#N/A</v>
      </c>
    </row>
    <row r="167" spans="1:12" ht="28.35" hidden="1" customHeight="1" x14ac:dyDescent="0.2">
      <c r="A167" s="149">
        <v>18070172</v>
      </c>
      <c r="B167" s="143">
        <v>6481</v>
      </c>
      <c r="C167" s="144">
        <v>43321</v>
      </c>
      <c r="D167" s="145" t="s">
        <v>1054</v>
      </c>
      <c r="E167" s="145" t="s">
        <v>1026</v>
      </c>
      <c r="F167" s="146" t="s">
        <v>60</v>
      </c>
      <c r="G167" s="147" t="s">
        <v>481</v>
      </c>
      <c r="H167" s="148">
        <v>5928</v>
      </c>
      <c r="I167" s="147" t="b">
        <v>1</v>
      </c>
      <c r="J167" s="147" t="b">
        <v>0</v>
      </c>
      <c r="K167" s="147" t="b">
        <v>0</v>
      </c>
      <c r="L167" s="142" t="e">
        <f>VLOOKUP(A167,'F-GP-05'!$B$11:$B$11,1,FALSE)</f>
        <v>#N/A</v>
      </c>
    </row>
    <row r="168" spans="1:12" ht="28.35" hidden="1" customHeight="1" x14ac:dyDescent="0.2">
      <c r="A168" s="149">
        <v>18076170</v>
      </c>
      <c r="B168" s="143">
        <v>6001788</v>
      </c>
      <c r="C168" s="144">
        <v>43321</v>
      </c>
      <c r="D168" s="145" t="s">
        <v>858</v>
      </c>
      <c r="E168" s="145" t="s">
        <v>975</v>
      </c>
      <c r="F168" s="146" t="s">
        <v>60</v>
      </c>
      <c r="G168" s="147" t="s">
        <v>40</v>
      </c>
      <c r="H168" s="148">
        <v>5926</v>
      </c>
      <c r="I168" s="147" t="b">
        <v>1</v>
      </c>
      <c r="J168" s="147" t="b">
        <v>0</v>
      </c>
      <c r="K168" s="147" t="b">
        <v>0</v>
      </c>
      <c r="L168" s="142" t="e">
        <f>VLOOKUP(A168,'F-GP-05'!$B$11:$B$11,1,FALSE)</f>
        <v>#N/A</v>
      </c>
    </row>
    <row r="169" spans="1:12" ht="28.35" hidden="1" customHeight="1" x14ac:dyDescent="0.2">
      <c r="A169" s="149">
        <v>18076183</v>
      </c>
      <c r="B169" s="143">
        <v>6001790</v>
      </c>
      <c r="C169" s="144">
        <v>43322</v>
      </c>
      <c r="D169" s="145" t="s">
        <v>1053</v>
      </c>
      <c r="E169" s="145" t="s">
        <v>1028</v>
      </c>
      <c r="F169" s="146" t="s">
        <v>60</v>
      </c>
      <c r="G169" s="147" t="s">
        <v>40</v>
      </c>
      <c r="H169" s="148">
        <v>5935</v>
      </c>
      <c r="I169" s="147" t="b">
        <v>1</v>
      </c>
      <c r="J169" s="147" t="b">
        <v>0</v>
      </c>
      <c r="K169" s="147" t="b">
        <v>0</v>
      </c>
      <c r="L169" s="142" t="e">
        <f>VLOOKUP(A169,'F-GP-05'!$B$11:$B$11,1,FALSE)</f>
        <v>#N/A</v>
      </c>
    </row>
    <row r="170" spans="1:12" ht="28.35" hidden="1" customHeight="1" x14ac:dyDescent="0.2">
      <c r="A170" s="149">
        <v>18070179</v>
      </c>
      <c r="B170" s="143">
        <v>6482</v>
      </c>
      <c r="C170" s="144">
        <v>43322</v>
      </c>
      <c r="D170" s="145" t="s">
        <v>1052</v>
      </c>
      <c r="E170" s="145" t="s">
        <v>938</v>
      </c>
      <c r="F170" s="146" t="s">
        <v>60</v>
      </c>
      <c r="G170" s="147" t="s">
        <v>836</v>
      </c>
      <c r="H170" s="148">
        <v>5932</v>
      </c>
      <c r="I170" s="147" t="b">
        <v>1</v>
      </c>
      <c r="J170" s="147" t="b">
        <v>0</v>
      </c>
      <c r="K170" s="147" t="b">
        <v>0</v>
      </c>
      <c r="L170" s="142" t="e">
        <f>VLOOKUP(A170,'F-GP-05'!$B$11:$B$11,1,FALSE)</f>
        <v>#N/A</v>
      </c>
    </row>
    <row r="171" spans="1:12" ht="28.35" hidden="1" customHeight="1" x14ac:dyDescent="0.2">
      <c r="A171" s="149">
        <v>18070181</v>
      </c>
      <c r="B171" s="143">
        <v>6484</v>
      </c>
      <c r="C171" s="144">
        <v>43322</v>
      </c>
      <c r="D171" s="145" t="s">
        <v>1051</v>
      </c>
      <c r="E171" s="145" t="s">
        <v>58</v>
      </c>
      <c r="F171" s="146" t="s">
        <v>60</v>
      </c>
      <c r="G171" s="147" t="s">
        <v>29</v>
      </c>
      <c r="H171" s="148">
        <v>5934</v>
      </c>
      <c r="I171" s="147" t="b">
        <v>1</v>
      </c>
      <c r="J171" s="147" t="b">
        <v>0</v>
      </c>
      <c r="K171" s="147" t="b">
        <v>0</v>
      </c>
      <c r="L171" s="142" t="e">
        <f>VLOOKUP(A171,'F-GP-05'!$B$11:$B$11,1,FALSE)</f>
        <v>#N/A</v>
      </c>
    </row>
    <row r="172" spans="1:12" ht="31.9" hidden="1" customHeight="1" x14ac:dyDescent="0.2">
      <c r="A172" s="149">
        <v>18076184</v>
      </c>
      <c r="B172" s="143">
        <v>6001792</v>
      </c>
      <c r="C172" s="144">
        <v>43322</v>
      </c>
      <c r="D172" s="145" t="s">
        <v>858</v>
      </c>
      <c r="E172" s="145" t="s">
        <v>1050</v>
      </c>
      <c r="F172" s="146" t="s">
        <v>60</v>
      </c>
      <c r="G172" s="147" t="s">
        <v>43</v>
      </c>
      <c r="H172" s="148">
        <v>5936</v>
      </c>
      <c r="I172" s="147" t="b">
        <v>1</v>
      </c>
      <c r="J172" s="147" t="b">
        <v>0</v>
      </c>
      <c r="K172" s="147" t="b">
        <v>0</v>
      </c>
      <c r="L172" s="142" t="e">
        <f>VLOOKUP(A172,'F-GP-05'!$B$11:$B$11,1,FALSE)</f>
        <v>#N/A</v>
      </c>
    </row>
    <row r="173" spans="1:12" ht="31.9" hidden="1" customHeight="1" x14ac:dyDescent="0.2">
      <c r="A173" s="149">
        <v>18078185</v>
      </c>
      <c r="B173" s="143">
        <v>8003268</v>
      </c>
      <c r="C173" s="144">
        <v>43322</v>
      </c>
      <c r="D173" s="145" t="s">
        <v>42</v>
      </c>
      <c r="E173" s="145" t="s">
        <v>927</v>
      </c>
      <c r="F173" s="146" t="s">
        <v>60</v>
      </c>
      <c r="G173" s="147" t="s">
        <v>726</v>
      </c>
      <c r="H173" s="148">
        <v>5937</v>
      </c>
      <c r="I173" s="147" t="b">
        <v>1</v>
      </c>
      <c r="J173" s="147" t="b">
        <v>0</v>
      </c>
      <c r="K173" s="147" t="b">
        <v>0</v>
      </c>
      <c r="L173" s="142" t="e">
        <f>VLOOKUP(A173,'F-GP-05'!$B$11:$B$11,1,FALSE)</f>
        <v>#N/A</v>
      </c>
    </row>
    <row r="174" spans="1:12" ht="28.35" hidden="1" customHeight="1" x14ac:dyDescent="0.2">
      <c r="A174" s="149">
        <v>18070191</v>
      </c>
      <c r="B174" s="143">
        <v>6485</v>
      </c>
      <c r="C174" s="144">
        <v>43322</v>
      </c>
      <c r="D174" s="145" t="s">
        <v>1049</v>
      </c>
      <c r="E174" s="145" t="s">
        <v>932</v>
      </c>
      <c r="F174" s="146" t="s">
        <v>60</v>
      </c>
      <c r="G174" s="147" t="s">
        <v>37</v>
      </c>
      <c r="H174" s="148">
        <v>5939</v>
      </c>
      <c r="I174" s="147" t="b">
        <v>1</v>
      </c>
      <c r="J174" s="147" t="b">
        <v>0</v>
      </c>
      <c r="K174" s="147" t="b">
        <v>0</v>
      </c>
      <c r="L174" s="142" t="e">
        <f>VLOOKUP(A174,'F-GP-05'!$B$11:$B$11,1,FALSE)</f>
        <v>#N/A</v>
      </c>
    </row>
    <row r="175" spans="1:12" ht="28.35" hidden="1" customHeight="1" x14ac:dyDescent="0.2">
      <c r="A175" s="149">
        <v>18076192</v>
      </c>
      <c r="B175" s="143">
        <v>6001795</v>
      </c>
      <c r="C175" s="144">
        <v>43322</v>
      </c>
      <c r="D175" s="145" t="s">
        <v>1048</v>
      </c>
      <c r="E175" s="145" t="s">
        <v>1029</v>
      </c>
      <c r="F175" s="146" t="s">
        <v>60</v>
      </c>
      <c r="G175" s="147" t="s">
        <v>43</v>
      </c>
      <c r="H175" s="148">
        <v>5940</v>
      </c>
      <c r="I175" s="147" t="b">
        <v>1</v>
      </c>
      <c r="J175" s="147" t="b">
        <v>0</v>
      </c>
      <c r="K175" s="147" t="b">
        <v>0</v>
      </c>
      <c r="L175" s="142" t="e">
        <f>VLOOKUP(A175,'F-GP-05'!$B$11:$B$11,1,FALSE)</f>
        <v>#N/A</v>
      </c>
    </row>
    <row r="176" spans="1:12" ht="28.35" hidden="1" customHeight="1" x14ac:dyDescent="0.2">
      <c r="A176" s="149">
        <v>18076193</v>
      </c>
      <c r="B176" s="143">
        <v>6001796</v>
      </c>
      <c r="C176" s="144">
        <v>43322</v>
      </c>
      <c r="D176" s="145" t="s">
        <v>824</v>
      </c>
      <c r="E176" s="145" t="s">
        <v>936</v>
      </c>
      <c r="F176" s="146" t="s">
        <v>60</v>
      </c>
      <c r="G176" s="147" t="s">
        <v>43</v>
      </c>
      <c r="H176" s="148">
        <v>5941</v>
      </c>
      <c r="I176" s="147" t="b">
        <v>1</v>
      </c>
      <c r="J176" s="147" t="b">
        <v>0</v>
      </c>
      <c r="K176" s="147" t="b">
        <v>0</v>
      </c>
      <c r="L176" s="142" t="e">
        <f>VLOOKUP(A176,'F-GP-05'!$B$11:$B$11,1,FALSE)</f>
        <v>#N/A</v>
      </c>
    </row>
    <row r="177" spans="1:12" ht="28.35" hidden="1" customHeight="1" x14ac:dyDescent="0.2">
      <c r="A177" s="149">
        <v>18078195</v>
      </c>
      <c r="B177" s="143">
        <v>8003265</v>
      </c>
      <c r="C177" s="144">
        <v>43322</v>
      </c>
      <c r="D177" s="145" t="s">
        <v>1000</v>
      </c>
      <c r="E177" s="145" t="s">
        <v>882</v>
      </c>
      <c r="F177" s="146" t="s">
        <v>60</v>
      </c>
      <c r="G177" s="147" t="s">
        <v>13</v>
      </c>
      <c r="H177" s="148">
        <v>5942</v>
      </c>
      <c r="I177" s="147" t="b">
        <v>1</v>
      </c>
      <c r="J177" s="147" t="b">
        <v>0</v>
      </c>
      <c r="K177" s="147" t="b">
        <v>0</v>
      </c>
      <c r="L177" s="142" t="e">
        <f>VLOOKUP(A177,'F-GP-05'!$B$11:$B$11,1,FALSE)</f>
        <v>#N/A</v>
      </c>
    </row>
    <row r="178" spans="1:12" ht="28.35" hidden="1" customHeight="1" x14ac:dyDescent="0.2">
      <c r="A178" s="149">
        <v>18070180</v>
      </c>
      <c r="B178" s="143">
        <v>6483</v>
      </c>
      <c r="C178" s="144">
        <v>43322</v>
      </c>
      <c r="D178" s="145" t="s">
        <v>1047</v>
      </c>
      <c r="E178" s="145" t="s">
        <v>58</v>
      </c>
      <c r="F178" s="146" t="s">
        <v>60</v>
      </c>
      <c r="G178" s="147" t="s">
        <v>29</v>
      </c>
      <c r="H178" s="148">
        <v>5933</v>
      </c>
      <c r="I178" s="147" t="b">
        <v>1</v>
      </c>
      <c r="J178" s="147" t="b">
        <v>0</v>
      </c>
      <c r="K178" s="147" t="b">
        <v>0</v>
      </c>
      <c r="L178" s="142" t="e">
        <f>VLOOKUP(A178,'F-GP-05'!$B$11:$B$11,1,FALSE)</f>
        <v>#N/A</v>
      </c>
    </row>
    <row r="179" spans="1:12" ht="28.35" hidden="1" customHeight="1" x14ac:dyDescent="0.2">
      <c r="A179" s="149">
        <v>18070117</v>
      </c>
      <c r="B179" s="143">
        <v>6437</v>
      </c>
      <c r="C179" s="144">
        <v>43326</v>
      </c>
      <c r="D179" s="145" t="s">
        <v>1046</v>
      </c>
      <c r="E179" s="145" t="s">
        <v>880</v>
      </c>
      <c r="F179" s="146" t="s">
        <v>60</v>
      </c>
      <c r="G179" s="147" t="s">
        <v>54</v>
      </c>
      <c r="H179" s="148">
        <v>5888</v>
      </c>
      <c r="I179" s="147" t="b">
        <v>1</v>
      </c>
      <c r="J179" s="147" t="b">
        <v>0</v>
      </c>
      <c r="K179" s="147" t="b">
        <v>0</v>
      </c>
      <c r="L179" s="142" t="e">
        <f>VLOOKUP(A179,'F-GP-05'!$B$11:$B$11,1,FALSE)</f>
        <v>#N/A</v>
      </c>
    </row>
    <row r="180" spans="1:12" ht="28.35" hidden="1" customHeight="1" x14ac:dyDescent="0.2">
      <c r="A180" s="149">
        <v>18070119</v>
      </c>
      <c r="B180" s="143">
        <v>6424</v>
      </c>
      <c r="C180" s="144">
        <v>43326</v>
      </c>
      <c r="E180" s="145" t="s">
        <v>982</v>
      </c>
      <c r="F180" s="146" t="s">
        <v>60</v>
      </c>
      <c r="G180" s="147" t="s">
        <v>425</v>
      </c>
      <c r="H180" s="148">
        <v>5890</v>
      </c>
      <c r="I180" s="147" t="b">
        <v>1</v>
      </c>
      <c r="J180" s="147" t="b">
        <v>0</v>
      </c>
      <c r="K180" s="147" t="b">
        <v>0</v>
      </c>
      <c r="L180" s="142" t="e">
        <f>VLOOKUP(A180,'F-GP-05'!$B$11:$B$11,1,FALSE)</f>
        <v>#N/A</v>
      </c>
    </row>
    <row r="181" spans="1:12" ht="28.35" hidden="1" customHeight="1" x14ac:dyDescent="0.2">
      <c r="A181" s="149">
        <v>18074121</v>
      </c>
      <c r="B181" s="143">
        <v>4000891</v>
      </c>
      <c r="C181" s="144">
        <v>43326</v>
      </c>
      <c r="E181" s="145" t="s">
        <v>983</v>
      </c>
      <c r="F181" s="146" t="s">
        <v>60</v>
      </c>
      <c r="G181" s="147" t="s">
        <v>56</v>
      </c>
      <c r="H181" s="148">
        <v>5891</v>
      </c>
      <c r="I181" s="147" t="b">
        <v>1</v>
      </c>
      <c r="J181" s="147" t="b">
        <v>0</v>
      </c>
      <c r="K181" s="147" t="b">
        <v>0</v>
      </c>
      <c r="L181" s="142" t="e">
        <f>VLOOKUP(A181,'F-GP-05'!$B$11:$B$11,1,FALSE)</f>
        <v>#N/A</v>
      </c>
    </row>
    <row r="182" spans="1:12" ht="28.35" hidden="1" customHeight="1" x14ac:dyDescent="0.2">
      <c r="A182" s="149">
        <v>18070126</v>
      </c>
      <c r="B182" s="143">
        <v>6427</v>
      </c>
      <c r="C182" s="144">
        <v>43326</v>
      </c>
      <c r="D182" s="145" t="s">
        <v>1045</v>
      </c>
      <c r="E182" s="145" t="s">
        <v>932</v>
      </c>
      <c r="F182" s="146" t="s">
        <v>60</v>
      </c>
      <c r="G182" s="147" t="s">
        <v>15</v>
      </c>
      <c r="H182" s="148">
        <v>5894</v>
      </c>
      <c r="I182" s="147" t="b">
        <v>1</v>
      </c>
      <c r="J182" s="147" t="b">
        <v>0</v>
      </c>
      <c r="K182" s="147" t="b">
        <v>0</v>
      </c>
      <c r="L182" s="142" t="e">
        <f>VLOOKUP(A182,'F-GP-05'!$B$11:$B$11,1,FALSE)</f>
        <v>#N/A</v>
      </c>
    </row>
    <row r="183" spans="1:12" ht="28.35" customHeight="1" x14ac:dyDescent="0.2">
      <c r="A183" s="149">
        <v>18070129</v>
      </c>
      <c r="B183" s="143">
        <v>6431</v>
      </c>
      <c r="C183" s="144">
        <v>43326</v>
      </c>
      <c r="D183" s="145" t="s">
        <v>1044</v>
      </c>
      <c r="E183" s="145" t="s">
        <v>965</v>
      </c>
      <c r="F183" s="146" t="s">
        <v>60</v>
      </c>
      <c r="G183" s="147" t="s">
        <v>38</v>
      </c>
      <c r="H183" s="148">
        <v>5896</v>
      </c>
      <c r="I183" s="147" t="b">
        <v>1</v>
      </c>
      <c r="J183" s="147" t="b">
        <v>0</v>
      </c>
      <c r="K183" s="147" t="b">
        <v>0</v>
      </c>
      <c r="L183" s="142" t="e">
        <f>VLOOKUP(A183,'F-GP-05'!$B$11:$B$11,1,FALSE)</f>
        <v>#N/A</v>
      </c>
    </row>
    <row r="184" spans="1:12" ht="28.35" customHeight="1" x14ac:dyDescent="0.2">
      <c r="A184" s="149">
        <v>18070130</v>
      </c>
      <c r="B184" s="143">
        <v>6418</v>
      </c>
      <c r="C184" s="144">
        <v>43326</v>
      </c>
      <c r="D184" s="145" t="s">
        <v>1043</v>
      </c>
      <c r="E184" s="145" t="s">
        <v>839</v>
      </c>
      <c r="F184" s="146" t="s">
        <v>60</v>
      </c>
      <c r="G184" s="147" t="s">
        <v>10</v>
      </c>
      <c r="H184" s="148">
        <v>5897</v>
      </c>
      <c r="I184" s="147" t="b">
        <v>1</v>
      </c>
      <c r="J184" s="147" t="b">
        <v>0</v>
      </c>
      <c r="K184" s="147" t="b">
        <v>0</v>
      </c>
      <c r="L184" s="142" t="e">
        <f>VLOOKUP(A184,'F-GP-05'!$B$11:$B$11,1,FALSE)</f>
        <v>#N/A</v>
      </c>
    </row>
    <row r="185" spans="1:12" ht="28.35" hidden="1" customHeight="1" x14ac:dyDescent="0.2">
      <c r="A185" s="149">
        <v>18070134</v>
      </c>
      <c r="B185" s="143">
        <v>6450</v>
      </c>
      <c r="C185" s="144">
        <v>43326</v>
      </c>
      <c r="D185" s="145" t="s">
        <v>1042</v>
      </c>
      <c r="E185" s="145" t="s">
        <v>863</v>
      </c>
      <c r="F185" s="146" t="s">
        <v>60</v>
      </c>
      <c r="G185" s="147" t="s">
        <v>61</v>
      </c>
      <c r="H185" s="148">
        <v>5901</v>
      </c>
      <c r="I185" s="147" t="b">
        <v>1</v>
      </c>
      <c r="J185" s="147" t="b">
        <v>1</v>
      </c>
      <c r="K185" s="147" t="b">
        <v>0</v>
      </c>
      <c r="L185" s="142" t="e">
        <f>VLOOKUP(A185,'F-GP-05'!$B$11:$B$11,1,FALSE)</f>
        <v>#N/A</v>
      </c>
    </row>
    <row r="186" spans="1:12" ht="28.35" hidden="1" customHeight="1" x14ac:dyDescent="0.2">
      <c r="A186" s="149">
        <v>18078105</v>
      </c>
      <c r="B186" s="143">
        <v>8003235</v>
      </c>
      <c r="C186" s="144">
        <v>43326</v>
      </c>
      <c r="D186" s="145" t="s">
        <v>1041</v>
      </c>
      <c r="E186" s="145" t="s">
        <v>1021</v>
      </c>
      <c r="F186" s="146" t="s">
        <v>60</v>
      </c>
      <c r="G186" s="147" t="s">
        <v>13</v>
      </c>
      <c r="H186" s="148">
        <v>5883</v>
      </c>
      <c r="I186" s="147" t="b">
        <v>1</v>
      </c>
      <c r="J186" s="147" t="b">
        <v>0</v>
      </c>
      <c r="K186" s="147" t="b">
        <v>0</v>
      </c>
      <c r="L186" s="142" t="e">
        <f>VLOOKUP(A186,'F-GP-05'!$B$11:$B$11,1,FALSE)</f>
        <v>#N/A</v>
      </c>
    </row>
    <row r="187" spans="1:12" ht="28.35" customHeight="1" x14ac:dyDescent="0.2">
      <c r="A187" s="149">
        <v>18070145</v>
      </c>
      <c r="B187" s="143">
        <v>6461</v>
      </c>
      <c r="C187" s="144">
        <v>43328</v>
      </c>
      <c r="D187" s="145" t="s">
        <v>1031</v>
      </c>
      <c r="E187" s="145" t="s">
        <v>965</v>
      </c>
      <c r="F187" s="146" t="s">
        <v>60</v>
      </c>
      <c r="G187" s="147" t="s">
        <v>38</v>
      </c>
      <c r="H187" s="148">
        <v>5908</v>
      </c>
      <c r="I187" s="147" t="b">
        <v>1</v>
      </c>
      <c r="J187" s="147" t="b">
        <v>0</v>
      </c>
      <c r="K187" s="147" t="b">
        <v>0</v>
      </c>
      <c r="L187" s="142" t="e">
        <f>VLOOKUP(A187,'F-GP-05'!$B$11:$B$11,1,FALSE)</f>
        <v>#N/A</v>
      </c>
    </row>
    <row r="188" spans="1:12" ht="28.35" hidden="1" customHeight="1" x14ac:dyDescent="0.2">
      <c r="A188" s="149">
        <v>18070206</v>
      </c>
      <c r="B188" s="143">
        <v>6497</v>
      </c>
      <c r="C188" s="144">
        <v>43328</v>
      </c>
      <c r="D188" s="145" t="s">
        <v>1040</v>
      </c>
      <c r="E188" s="145" t="s">
        <v>970</v>
      </c>
      <c r="F188" s="146" t="s">
        <v>60</v>
      </c>
      <c r="G188" s="147" t="s">
        <v>61</v>
      </c>
      <c r="H188" s="148">
        <v>5950</v>
      </c>
      <c r="I188" s="147" t="b">
        <v>1</v>
      </c>
      <c r="J188" s="147" t="b">
        <v>0</v>
      </c>
      <c r="K188" s="147" t="b">
        <v>0</v>
      </c>
      <c r="L188" s="142" t="e">
        <f>VLOOKUP(A188,'F-GP-05'!$B$11:$B$11,1,FALSE)</f>
        <v>#N/A</v>
      </c>
    </row>
    <row r="189" spans="1:12" ht="28.35" hidden="1" customHeight="1" x14ac:dyDescent="0.2">
      <c r="A189" s="149">
        <v>18070205</v>
      </c>
      <c r="B189" s="143">
        <v>6490</v>
      </c>
      <c r="C189" s="144">
        <v>43328</v>
      </c>
      <c r="D189" s="145" t="s">
        <v>1039</v>
      </c>
      <c r="E189" s="145" t="s">
        <v>1026</v>
      </c>
      <c r="F189" s="146" t="s">
        <v>60</v>
      </c>
      <c r="G189" s="147" t="s">
        <v>481</v>
      </c>
      <c r="H189" s="148">
        <v>5949</v>
      </c>
      <c r="I189" s="147" t="b">
        <v>1</v>
      </c>
      <c r="J189" s="147" t="b">
        <v>0</v>
      </c>
      <c r="K189" s="147" t="b">
        <v>0</v>
      </c>
      <c r="L189" s="142" t="e">
        <f>VLOOKUP(A189,'F-GP-05'!$B$11:$B$11,1,FALSE)</f>
        <v>#N/A</v>
      </c>
    </row>
    <row r="190" spans="1:12" ht="28.35" hidden="1" customHeight="1" x14ac:dyDescent="0.2">
      <c r="A190" s="149">
        <v>18076203</v>
      </c>
      <c r="B190" s="143">
        <v>6001801</v>
      </c>
      <c r="C190" s="144">
        <v>43328</v>
      </c>
      <c r="D190" s="145" t="s">
        <v>1038</v>
      </c>
      <c r="E190" s="145" t="s">
        <v>867</v>
      </c>
      <c r="F190" s="146" t="s">
        <v>60</v>
      </c>
      <c r="G190" s="147" t="s">
        <v>43</v>
      </c>
      <c r="H190" s="148">
        <v>5948</v>
      </c>
      <c r="I190" s="147" t="b">
        <v>1</v>
      </c>
      <c r="J190" s="147" t="b">
        <v>0</v>
      </c>
      <c r="K190" s="147" t="b">
        <v>0</v>
      </c>
      <c r="L190" s="142" t="e">
        <f>VLOOKUP(A190,'F-GP-05'!$B$11:$B$11,1,FALSE)</f>
        <v>#N/A</v>
      </c>
    </row>
    <row r="191" spans="1:12" ht="28.35" hidden="1" customHeight="1" x14ac:dyDescent="0.2">
      <c r="A191" s="149">
        <v>18076200</v>
      </c>
      <c r="B191" s="143">
        <v>6001747</v>
      </c>
      <c r="C191" s="144">
        <v>43328</v>
      </c>
      <c r="D191" s="145" t="s">
        <v>858</v>
      </c>
      <c r="E191" s="145" t="s">
        <v>952</v>
      </c>
      <c r="F191" s="146" t="s">
        <v>60</v>
      </c>
      <c r="G191" s="147" t="s">
        <v>43</v>
      </c>
      <c r="H191" s="148">
        <v>5946</v>
      </c>
      <c r="I191" s="147" t="b">
        <v>1</v>
      </c>
      <c r="J191" s="147" t="b">
        <v>0</v>
      </c>
      <c r="K191" s="147" t="b">
        <v>0</v>
      </c>
      <c r="L191" s="142" t="e">
        <f>VLOOKUP(A191,'F-GP-05'!$B$11:$B$11,1,FALSE)</f>
        <v>#N/A</v>
      </c>
    </row>
    <row r="192" spans="1:12" ht="28.35" hidden="1" customHeight="1" x14ac:dyDescent="0.2">
      <c r="A192" s="149">
        <v>18076199</v>
      </c>
      <c r="B192" s="143">
        <v>6001746</v>
      </c>
      <c r="C192" s="144">
        <v>43328</v>
      </c>
      <c r="D192" s="145" t="s">
        <v>947</v>
      </c>
      <c r="E192" s="145" t="s">
        <v>946</v>
      </c>
      <c r="F192" s="146" t="s">
        <v>60</v>
      </c>
      <c r="G192" s="147" t="s">
        <v>40</v>
      </c>
      <c r="H192" s="148">
        <v>5945</v>
      </c>
      <c r="I192" s="147" t="b">
        <v>1</v>
      </c>
      <c r="J192" s="147" t="b">
        <v>0</v>
      </c>
      <c r="K192" s="147" t="b">
        <v>0</v>
      </c>
      <c r="L192" s="142" t="e">
        <f>VLOOKUP(A192,'F-GP-05'!$B$11:$B$11,1,FALSE)</f>
        <v>#N/A</v>
      </c>
    </row>
    <row r="193" spans="1:12" ht="28.35" hidden="1" customHeight="1" x14ac:dyDescent="0.2">
      <c r="A193" s="149">
        <v>18070198</v>
      </c>
      <c r="B193" s="143">
        <v>6494</v>
      </c>
      <c r="C193" s="144">
        <v>43328</v>
      </c>
      <c r="D193" s="145" t="s">
        <v>1037</v>
      </c>
      <c r="E193" s="145" t="s">
        <v>839</v>
      </c>
      <c r="F193" s="146" t="s">
        <v>60</v>
      </c>
      <c r="G193" s="147" t="s">
        <v>10</v>
      </c>
      <c r="H193" s="148">
        <v>5944</v>
      </c>
      <c r="I193" s="147" t="b">
        <v>1</v>
      </c>
      <c r="J193" s="147" t="b">
        <v>0</v>
      </c>
      <c r="K193" s="147" t="b">
        <v>0</v>
      </c>
      <c r="L193" s="142" t="e">
        <f>VLOOKUP(A193,'F-GP-05'!$B$11:$B$11,1,FALSE)</f>
        <v>#N/A</v>
      </c>
    </row>
    <row r="194" spans="1:12" ht="28.35" customHeight="1" x14ac:dyDescent="0.2">
      <c r="A194" s="149">
        <v>18070144</v>
      </c>
      <c r="B194" s="143">
        <v>6455</v>
      </c>
      <c r="C194" s="144">
        <v>43328</v>
      </c>
      <c r="D194" s="145" t="s">
        <v>1036</v>
      </c>
      <c r="E194" s="145" t="s">
        <v>932</v>
      </c>
      <c r="F194" s="146" t="s">
        <v>60</v>
      </c>
      <c r="G194" s="147" t="s">
        <v>37</v>
      </c>
      <c r="H194" s="148">
        <v>5907</v>
      </c>
      <c r="I194" s="147" t="b">
        <v>1</v>
      </c>
      <c r="J194" s="147" t="b">
        <v>0</v>
      </c>
      <c r="K194" s="147" t="b">
        <v>0</v>
      </c>
      <c r="L194" s="142" t="e">
        <f>VLOOKUP(A194,'F-GP-05'!$B$11:$B$11,1,FALSE)</f>
        <v>#N/A</v>
      </c>
    </row>
    <row r="195" spans="1:12" ht="28.35" customHeight="1" x14ac:dyDescent="0.2">
      <c r="A195" s="149">
        <v>18074159</v>
      </c>
      <c r="B195" s="143">
        <v>4000890</v>
      </c>
      <c r="C195" s="144">
        <v>43328</v>
      </c>
      <c r="D195" s="145" t="s">
        <v>1035</v>
      </c>
      <c r="E195" s="145" t="s">
        <v>967</v>
      </c>
      <c r="F195" s="146" t="s">
        <v>60</v>
      </c>
      <c r="G195" s="147" t="s">
        <v>56</v>
      </c>
      <c r="H195" s="148">
        <v>5920</v>
      </c>
      <c r="I195" s="147" t="b">
        <v>1</v>
      </c>
      <c r="J195" s="147" t="b">
        <v>0</v>
      </c>
      <c r="K195" s="147" t="b">
        <v>0</v>
      </c>
      <c r="L195" s="142" t="e">
        <f>VLOOKUP(A195,'F-GP-05'!$B$11:$B$11,1,FALSE)</f>
        <v>#N/A</v>
      </c>
    </row>
    <row r="196" spans="1:12" ht="28.35" customHeight="1" x14ac:dyDescent="0.2">
      <c r="A196" s="149">
        <v>18070150</v>
      </c>
      <c r="B196" s="143">
        <v>6445</v>
      </c>
      <c r="C196" s="144">
        <v>43328</v>
      </c>
      <c r="D196" s="145" t="s">
        <v>858</v>
      </c>
      <c r="E196" s="145" t="s">
        <v>970</v>
      </c>
      <c r="F196" s="146" t="s">
        <v>853</v>
      </c>
      <c r="G196" s="147" t="s">
        <v>61</v>
      </c>
      <c r="H196" s="148">
        <v>5913</v>
      </c>
      <c r="I196" s="147" t="b">
        <v>1</v>
      </c>
      <c r="J196" s="147" t="b">
        <v>0</v>
      </c>
      <c r="K196" s="147" t="b">
        <v>0</v>
      </c>
      <c r="L196" s="142" t="e">
        <f>VLOOKUP(A196,'F-GP-05'!$B$11:$B$11,1,FALSE)</f>
        <v>#N/A</v>
      </c>
    </row>
    <row r="197" spans="1:12" ht="28.35" customHeight="1" x14ac:dyDescent="0.2">
      <c r="A197" s="149">
        <v>18070140</v>
      </c>
      <c r="B197" s="143">
        <v>6449</v>
      </c>
      <c r="C197" s="144">
        <v>43328</v>
      </c>
      <c r="D197" s="145" t="s">
        <v>984</v>
      </c>
      <c r="E197" s="145" t="s">
        <v>878</v>
      </c>
      <c r="F197" s="146" t="s">
        <v>60</v>
      </c>
      <c r="G197" s="147" t="s">
        <v>10</v>
      </c>
      <c r="H197" s="148">
        <v>5903</v>
      </c>
      <c r="I197" s="147" t="b">
        <v>1</v>
      </c>
      <c r="J197" s="147" t="b">
        <v>0</v>
      </c>
      <c r="K197" s="147" t="b">
        <v>0</v>
      </c>
      <c r="L197" s="142" t="e">
        <f>VLOOKUP(A197,'F-GP-05'!$B$11:$B$11,1,FALSE)</f>
        <v>#N/A</v>
      </c>
    </row>
    <row r="198" spans="1:12" ht="28.35" customHeight="1" x14ac:dyDescent="0.2">
      <c r="A198" s="149">
        <v>18070207</v>
      </c>
      <c r="B198" s="143">
        <v>6500</v>
      </c>
      <c r="C198" s="144">
        <v>43332</v>
      </c>
      <c r="D198" s="145" t="s">
        <v>1034</v>
      </c>
      <c r="E198" s="145" t="s">
        <v>961</v>
      </c>
      <c r="F198" s="146" t="s">
        <v>60</v>
      </c>
      <c r="G198" s="147" t="s">
        <v>29</v>
      </c>
      <c r="H198" s="148">
        <v>5951</v>
      </c>
      <c r="I198" s="147" t="b">
        <v>1</v>
      </c>
      <c r="J198" s="147" t="b">
        <v>0</v>
      </c>
      <c r="K198" s="147" t="b">
        <v>0</v>
      </c>
      <c r="L198" s="142" t="e">
        <f>VLOOKUP(A198,'F-GP-05'!$B$11:$B$11,1,FALSE)</f>
        <v>#N/A</v>
      </c>
    </row>
    <row r="199" spans="1:12" ht="28.35" customHeight="1" x14ac:dyDescent="0.2">
      <c r="A199" s="149">
        <v>18070171</v>
      </c>
      <c r="B199" s="143">
        <v>6432</v>
      </c>
      <c r="C199" s="144">
        <v>43333</v>
      </c>
      <c r="D199" s="145" t="s">
        <v>1033</v>
      </c>
      <c r="E199" s="145" t="s">
        <v>977</v>
      </c>
      <c r="F199" s="146" t="s">
        <v>60</v>
      </c>
      <c r="G199" s="147" t="s">
        <v>12</v>
      </c>
      <c r="H199" s="148">
        <v>5927</v>
      </c>
      <c r="I199" s="147" t="b">
        <v>1</v>
      </c>
      <c r="J199" s="147" t="b">
        <v>0</v>
      </c>
      <c r="K199" s="147" t="b">
        <v>0</v>
      </c>
      <c r="L199" s="142" t="e">
        <f>VLOOKUP(A199,'F-GP-05'!$B$11:$B$11,1,FALSE)</f>
        <v>#N/A</v>
      </c>
    </row>
    <row r="200" spans="1:12" ht="28.35" customHeight="1" x14ac:dyDescent="0.2">
      <c r="A200" s="149">
        <v>18070187</v>
      </c>
      <c r="B200" s="143">
        <v>6467</v>
      </c>
      <c r="C200" s="144">
        <v>43333</v>
      </c>
      <c r="D200" s="145" t="s">
        <v>1032</v>
      </c>
      <c r="E200" s="145" t="s">
        <v>994</v>
      </c>
      <c r="F200" s="146" t="s">
        <v>853</v>
      </c>
      <c r="G200" s="147" t="s">
        <v>38</v>
      </c>
      <c r="H200" s="148">
        <v>5938</v>
      </c>
      <c r="I200" s="147" t="b">
        <v>1</v>
      </c>
      <c r="J200" s="147" t="b">
        <v>0</v>
      </c>
      <c r="K200" s="147" t="b">
        <v>0</v>
      </c>
      <c r="L200" s="142" t="e">
        <f>VLOOKUP(A200,'F-GP-05'!$B$11:$B$11,1,FALSE)</f>
        <v>#N/A</v>
      </c>
    </row>
    <row r="201" spans="1:12" ht="28.35" customHeight="1" x14ac:dyDescent="0.2">
      <c r="A201" s="149">
        <v>18074212</v>
      </c>
      <c r="B201" s="143">
        <v>4000910</v>
      </c>
      <c r="C201" s="144">
        <v>43343</v>
      </c>
      <c r="D201" s="145" t="s">
        <v>1031</v>
      </c>
      <c r="E201" s="145" t="s">
        <v>967</v>
      </c>
      <c r="F201" s="146" t="s">
        <v>60</v>
      </c>
      <c r="G201" s="147" t="s">
        <v>56</v>
      </c>
      <c r="H201" s="148">
        <v>5953</v>
      </c>
      <c r="I201" s="147" t="b">
        <v>1</v>
      </c>
      <c r="J201" s="147" t="b">
        <v>0</v>
      </c>
      <c r="K201" s="147" t="b">
        <v>0</v>
      </c>
      <c r="L201" s="142" t="e">
        <f>VLOOKUP(A201,'F-GP-05'!$B$11:$B$11,1,FALSE)</f>
        <v>#N/A</v>
      </c>
    </row>
  </sheetData>
  <autoFilter ref="A1:L201">
    <filterColumn colId="11">
      <filters>
        <filter val="#N/A"/>
      </filters>
    </filterColumn>
  </autoFilter>
  <pageMargins left="0.75" right="0.75" top="1" bottom="1" header="0.5" footer="0.5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F-GP-05</vt:lpstr>
      <vt:lpstr>RADICADOR</vt:lpstr>
      <vt:lpstr>Hoja2</vt:lpstr>
      <vt:lpstr>Hoja1</vt:lpstr>
      <vt:lpstr>SeleccionPedidos3</vt:lpstr>
      <vt:lpstr>'F-GP-05'!Títulos_a_imprimir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Calidad</cp:lastModifiedBy>
  <cp:lastPrinted>2018-09-24T14:15:50Z</cp:lastPrinted>
  <dcterms:created xsi:type="dcterms:W3CDTF">2013-10-29T12:55:22Z</dcterms:created>
  <dcterms:modified xsi:type="dcterms:W3CDTF">2020-12-07T17:51:43Z</dcterms:modified>
</cp:coreProperties>
</file>