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4115" windowHeight="6720"/>
  </bookViews>
  <sheets>
    <sheet name="F-GAD-03" sheetId="1" r:id="rId1"/>
    <sheet name="Hoja2" sheetId="2" r:id="rId2"/>
    <sheet name="Hoja3" sheetId="3" r:id="rId3"/>
  </sheets>
  <definedNames>
    <definedName name="_xlnm._FilterDatabase" localSheetId="1" hidden="1">Hoja2!$A$2:$M$168</definedName>
    <definedName name="_xlnm.Print_Area" localSheetId="0">'F-GAD-03'!$A$1:$N$101</definedName>
    <definedName name="_xlnm.Print_Titles" localSheetId="0">'F-GAD-03'!$1:$4</definedName>
  </definedNames>
  <calcPr calcId="145621"/>
</workbook>
</file>

<file path=xl/calcChain.xml><?xml version="1.0" encoding="utf-8"?>
<calcChain xmlns="http://schemas.openxmlformats.org/spreadsheetml/2006/main">
  <c r="B77" i="1" l="1"/>
  <c r="B76" i="1"/>
  <c r="B75" i="1"/>
  <c r="F5" i="1" l="1"/>
  <c r="G64" i="1"/>
  <c r="M65" i="1"/>
  <c r="K65" i="1"/>
  <c r="I65" i="1"/>
  <c r="G65" i="1"/>
  <c r="M64" i="1"/>
  <c r="K64" i="1"/>
  <c r="I64" i="1"/>
  <c r="M55" i="1"/>
  <c r="K55" i="1"/>
  <c r="I55" i="1"/>
  <c r="G55" i="1"/>
  <c r="M54" i="1"/>
  <c r="K54" i="1"/>
  <c r="I54" i="1"/>
  <c r="G54" i="1"/>
  <c r="M45" i="1"/>
  <c r="K45" i="1"/>
  <c r="I45" i="1"/>
  <c r="G45" i="1"/>
  <c r="M44" i="1"/>
  <c r="K44" i="1"/>
  <c r="I44" i="1"/>
  <c r="G44" i="1"/>
  <c r="F54" i="1" l="1"/>
  <c r="F57" i="1" s="1"/>
  <c r="F64" i="1"/>
  <c r="F67" i="1" s="1"/>
  <c r="F65" i="1"/>
  <c r="I67" i="1" s="1"/>
  <c r="F55" i="1"/>
  <c r="I57" i="1" s="1"/>
  <c r="F44" i="1"/>
  <c r="F47" i="1" s="1"/>
  <c r="F45" i="1"/>
  <c r="I47" i="1" s="1"/>
  <c r="M67" i="1" l="1"/>
  <c r="D77" i="1" s="1"/>
  <c r="K77" i="1" s="1"/>
  <c r="M57" i="1"/>
  <c r="D76" i="1" s="1"/>
  <c r="K76" i="1" s="1"/>
  <c r="M47" i="1"/>
  <c r="D75" i="1" s="1"/>
  <c r="K75" i="1" s="1"/>
  <c r="I77" i="1" l="1"/>
  <c r="D84" i="1" s="1"/>
  <c r="D81" i="1" l="1"/>
  <c r="D82" i="1"/>
  <c r="D83" i="1"/>
</calcChain>
</file>

<file path=xl/sharedStrings.xml><?xml version="1.0" encoding="utf-8"?>
<sst xmlns="http://schemas.openxmlformats.org/spreadsheetml/2006/main" count="1464" uniqueCount="425">
  <si>
    <t>CARGO:</t>
  </si>
  <si>
    <t xml:space="preserve">Desempeño que consistentemente excede las expectativas de la competencia evaluada y produce resultados más allá de lo esperado. </t>
  </si>
  <si>
    <t xml:space="preserve">Desempeño que cumple con las expectativas de la competencia evaluada. Este es un desempeño sólido, esperado de personas que tienen las experiencias y conocimientos necesarios para ejecutar las funciones de su puesto. </t>
  </si>
  <si>
    <t>NECESITA MEJORAR</t>
  </si>
  <si>
    <t xml:space="preserve">Desempeño por debajo de lo esperado, por lo general hace su trabajo, pero no satisface todas las expectativas de la competencia evaluada. </t>
  </si>
  <si>
    <t>No cumple con los requisitos de desempeño de la competencia evaluada. Se establece compromisos para mejorar dicha calificación de parte del jefe inmediato.</t>
  </si>
  <si>
    <t xml:space="preserve">MARQUE CON UNA X EN LA CASILLA CORRESPONDIENTE  SEGÚN LOS NIVELES DE EVALUACIÓN  </t>
  </si>
  <si>
    <t>CONOCIMIENTO DEL CARGO</t>
  </si>
  <si>
    <t>SERVICIO AL CLIENTE</t>
  </si>
  <si>
    <t>COOPERACIÓN CON EL EQUIPO</t>
  </si>
  <si>
    <t>COMUNICACIÓN</t>
  </si>
  <si>
    <t>COMPROMISO</t>
  </si>
  <si>
    <t>ORGANIZACIÓN Y PLANIFICACION DEL TRABAJO</t>
  </si>
  <si>
    <t>SOLUCION DEL PROBLEMA</t>
  </si>
  <si>
    <t>MEJORAMIENTO DE PROCESOS</t>
  </si>
  <si>
    <t>ORIENTACION A RESULTADOS</t>
  </si>
  <si>
    <t>DESARROLLO PROFESIONAL</t>
  </si>
  <si>
    <t>FUNCIONES</t>
  </si>
  <si>
    <t>1.</t>
  </si>
  <si>
    <t>2.</t>
  </si>
  <si>
    <t>3.</t>
  </si>
  <si>
    <t>Conoce y aplica los procedimientos u operaciones de su área de trabajo.</t>
  </si>
  <si>
    <t>Interpreta y cumple las políticas, leyes y reglamentos aplicables dentro de la empresa.</t>
  </si>
  <si>
    <t>Maneja con eficiencia, rapidez y precisión los equipos y sistemas necesarios para desempeñar su trabajo.</t>
  </si>
  <si>
    <t>Logra magnetismo con los clientes. Capacidad de negociación. Comprende las necesidades planteadas por el cliente/usuario. Ofrece soluciones acordes. Se maneja con autonomía.</t>
  </si>
  <si>
    <t>Demuestra interés en identificar las necesidades básicas de sus clientes internos y externos.</t>
  </si>
  <si>
    <t>4.</t>
  </si>
  <si>
    <t>5.</t>
  </si>
  <si>
    <t>6.</t>
  </si>
  <si>
    <t>7.</t>
  </si>
  <si>
    <t>Colaboración en el desarrollo de trabajos de integrantes de otros grupos. Trabajo en equipo. Capacidad de compartir conocimiento y habilidades.</t>
  </si>
  <si>
    <t>Interactúa efectivamente en un grupo de trabajo aportando ideas para llegar a un consenso. Es tolerante con las personas que piensan diferente.</t>
  </si>
  <si>
    <t>8.</t>
  </si>
  <si>
    <t>9.</t>
  </si>
  <si>
    <t>10.</t>
  </si>
  <si>
    <t xml:space="preserve">Demuestra compromiso con las metas de la organización y de su proceso. </t>
  </si>
  <si>
    <t>Conoce la misión de su trabajo dentro de la institución y el impacto de sus funciones en los clientes internos y externos.</t>
  </si>
  <si>
    <t>11.</t>
  </si>
  <si>
    <t xml:space="preserve">Organiza su trabajo, materiales y equipos necesarios para manejar adecuadamente su tiempo y establece prioridades. Anticipa y visualiza posibles consecuencias antes de actuar. </t>
  </si>
  <si>
    <t>12.</t>
  </si>
  <si>
    <t xml:space="preserve">Busca soluciones efectivas considerando las reglas, instrucciones y procedimientos  impartidos por su jefe inmediato. </t>
  </si>
  <si>
    <t>Continuamente esta receptivo y mantiene buena actitud ante los cambios para mejorar procesos de trabajo. Tiende a identificar posibles mejoras a los procesos que conoce y ofrece recomendaciones.</t>
  </si>
  <si>
    <t>13.</t>
  </si>
  <si>
    <t>14.</t>
  </si>
  <si>
    <t>15.</t>
  </si>
  <si>
    <t>16.</t>
  </si>
  <si>
    <t>Demuestra automotivación, entusiasmo, dedicación y confianza en lograr los resultados. Se esmera por conseguirlos e informarlos.</t>
  </si>
  <si>
    <t>Muestra interés y se preocupa por adquirir nuevos conocimientos, ya sea mediante cursos, adiestramientos o lecturas para mantenerse actualizado en sus funciones.</t>
  </si>
  <si>
    <t>Cumple con las funciones propias de su cargo de acuerdo a lo establecido en el Manual de Funciones</t>
  </si>
  <si>
    <t>CALIDAD</t>
  </si>
  <si>
    <t>17.</t>
  </si>
  <si>
    <t>SUBTOTAL=</t>
  </si>
  <si>
    <t>USO DE ELEMENTOS DE PROTECCIÓN</t>
  </si>
  <si>
    <t>RESULTADOS</t>
  </si>
  <si>
    <t>PUNTOS</t>
  </si>
  <si>
    <t>PESO ASIGNADO</t>
  </si>
  <si>
    <t>PUNTUACIÓN</t>
  </si>
  <si>
    <t>Sección</t>
  </si>
  <si>
    <t>I.</t>
  </si>
  <si>
    <t>II.</t>
  </si>
  <si>
    <t>III.</t>
  </si>
  <si>
    <t>X</t>
  </si>
  <si>
    <t>RESULTADOS DE ACUERDO AL TOTAL DE PUNTOS</t>
  </si>
  <si>
    <t>SOBRESALIENTE</t>
  </si>
  <si>
    <t>SATISFACTORIO</t>
  </si>
  <si>
    <t>NO SATISFACTORIO</t>
  </si>
  <si>
    <t>(3.53 - 4.00)</t>
  </si>
  <si>
    <t>(2.53 - 3.52)</t>
  </si>
  <si>
    <t>(1.53 - 2.52)</t>
  </si>
  <si>
    <t>(1.52  O MENOS)</t>
  </si>
  <si>
    <t>OPORTUNIDAD DE MEJORA</t>
  </si>
  <si>
    <t xml:space="preserve">En qué aspectos relacionados  a las funciones del cargo que desempeña, puede mejorar: </t>
  </si>
  <si>
    <t>NECESIDADES DE CAPACITACIÓN</t>
  </si>
  <si>
    <t>COMPROMISOS</t>
  </si>
  <si>
    <t>SEGURIDAD Y SALUD EN EL TRABAJO</t>
  </si>
  <si>
    <t>GESTIÓN AMBIENTAL</t>
  </si>
  <si>
    <t>Cumple con el programa de orden y aseo en su puesto de trabajo manteniendo un ambiente limpio y aseado.</t>
  </si>
  <si>
    <t>/</t>
  </si>
  <si>
    <t>=</t>
  </si>
  <si>
    <t>FIRMA EVALUADOR</t>
  </si>
  <si>
    <t>FIRMA EVALUADO</t>
  </si>
  <si>
    <t>ASPECTOS E IMPACTOS AMBIENTALES</t>
  </si>
  <si>
    <t>Mantiene una actitud enfocada al mejoramiento de sus funciones y posee un autocontrol en las operaciones que realiza a diario con el objeto de disminuir la frecuencia de ocurrencia de errores, reprocesos o no conformidades.</t>
  </si>
  <si>
    <t>Genera conciencia de autocuidado, en cada uno de sus labores o tareas a desarrollar.</t>
  </si>
  <si>
    <t>RESULTADOS POR MODULO Y PONDERACIÓN</t>
  </si>
  <si>
    <t>NOMBRE</t>
  </si>
  <si>
    <t>CARGO UNIFICADO ESCALA</t>
  </si>
  <si>
    <t>RAMIREZ CACERES JAVIER ARMANDO</t>
  </si>
  <si>
    <t>GERENTE GENERAL</t>
  </si>
  <si>
    <t>GOMEZ WILSON LUIS FERNANDO</t>
  </si>
  <si>
    <t>GERENTE</t>
  </si>
  <si>
    <t>SIERRA RAMOS ALFREDO</t>
  </si>
  <si>
    <t>SERRANO ISAZA JORGE</t>
  </si>
  <si>
    <t>GERENTE SUCURSAL</t>
  </si>
  <si>
    <t>SUAREZ VILLANUEVA MARISOL</t>
  </si>
  <si>
    <t>RAMIREZ VERGARA GABRIELA</t>
  </si>
  <si>
    <t>SUBGERENTE</t>
  </si>
  <si>
    <t>DISEÑADOR</t>
  </si>
  <si>
    <t>PEÑALOZA CARDONA MARIA LUISA FERNANDA</t>
  </si>
  <si>
    <t>CASAS SAAVEDRA RAMON BERNEY</t>
  </si>
  <si>
    <t>CONTADOR</t>
  </si>
  <si>
    <t>MEJIA ANNA CRISTINA</t>
  </si>
  <si>
    <t>JEFE</t>
  </si>
  <si>
    <t>DIAZ ARRIETA REINEL</t>
  </si>
  <si>
    <t>VASQUEZ PULIDO JOSE MAURICIO</t>
  </si>
  <si>
    <t>ASESOR SENIOR</t>
  </si>
  <si>
    <t>PARRA BARRERA EDWARD ALBERTO</t>
  </si>
  <si>
    <t>EJECUTOR</t>
  </si>
  <si>
    <t>SANTAMARIA CLARA</t>
  </si>
  <si>
    <t>GERENTE DE PROYECTOS</t>
  </si>
  <si>
    <t>BAIN BEATRIZ</t>
  </si>
  <si>
    <t>LEAL MASMELA EDGAR</t>
  </si>
  <si>
    <t>GRANADOS CARLOS</t>
  </si>
  <si>
    <t>CONTRALOR</t>
  </si>
  <si>
    <t>GARAY DIAZ LUZ DARY</t>
  </si>
  <si>
    <t>VENGOECHEA ANDRES SANTIAGO</t>
  </si>
  <si>
    <t>FLOREZ MORENO ALVARO HERNAN</t>
  </si>
  <si>
    <t>CRUZ CRUZ DAYAN VIVIANA</t>
  </si>
  <si>
    <t>COORDINADOR</t>
  </si>
  <si>
    <t>RODRIGUEZ JOSE LUIS</t>
  </si>
  <si>
    <t>TRUJILLO MEDINA CARLOS RAMÓN</t>
  </si>
  <si>
    <t>MAYO JOHANNA</t>
  </si>
  <si>
    <t>ASESOR MASTER</t>
  </si>
  <si>
    <t>ARIAS ROLANDO</t>
  </si>
  <si>
    <t>SANDOVAL EDILBERTO</t>
  </si>
  <si>
    <t>PARRA MANUEL</t>
  </si>
  <si>
    <t>ZAMBRANO BECERRA MAURICIO ORLANDO</t>
  </si>
  <si>
    <t>PENAGOS LEAL ROCIO</t>
  </si>
  <si>
    <t>NIÑO CARDENAS RAFAEL</t>
  </si>
  <si>
    <t>ANALISTA</t>
  </si>
  <si>
    <t xml:space="preserve">GARCIA JHAIR </t>
  </si>
  <si>
    <t>AMAYA MORALES JAMES</t>
  </si>
  <si>
    <t>RUEDA MAURICIO</t>
  </si>
  <si>
    <t>SUPERVISOR</t>
  </si>
  <si>
    <t>DIAZ ROZO ZULMA XIOMARA</t>
  </si>
  <si>
    <t>ASISTENTE</t>
  </si>
  <si>
    <t>MEDINA PUERTO JAIRO ALBERTO</t>
  </si>
  <si>
    <t>ZAMORA NELSON</t>
  </si>
  <si>
    <t>MEDINA WILLIAM</t>
  </si>
  <si>
    <t>ESPINAL DIANA PATRICIA</t>
  </si>
  <si>
    <t>MENA LEIDYS VIVIANA</t>
  </si>
  <si>
    <t>GONZALEZ MANUEL</t>
  </si>
  <si>
    <t>LANCHEROS MAURICIO</t>
  </si>
  <si>
    <t>PROGRAMADOR</t>
  </si>
  <si>
    <t>SIERRA DIEGO</t>
  </si>
  <si>
    <t>ROMAN MORALES AICARDO</t>
  </si>
  <si>
    <t>CASTRO LOPERA LUZ STELLA</t>
  </si>
  <si>
    <t>LONDOÑO VEGA LINA MARIA</t>
  </si>
  <si>
    <t>SERNA CORTES YANETH</t>
  </si>
  <si>
    <t>ACOSTA MARIA ELIZABETH</t>
  </si>
  <si>
    <t>DIAZ ALDANA MARINA</t>
  </si>
  <si>
    <t>FALASCHINI FIORELLA</t>
  </si>
  <si>
    <t>PRIETO ARIZA DIANA MARCELA</t>
  </si>
  <si>
    <t>FRANCO TATIANA</t>
  </si>
  <si>
    <t>ARBOLEDA RANCO ZULEYMA</t>
  </si>
  <si>
    <t>CONEJO JOSE ROLANDO</t>
  </si>
  <si>
    <t>BOHORQUEZ FANDIÑO ANDERSON ESTEBAN</t>
  </si>
  <si>
    <t>TECNICO Y TECNOLOGO ADMINISTRATIVO</t>
  </si>
  <si>
    <t>OSPINA ATOBON DIANA SOFIA</t>
  </si>
  <si>
    <t>MARTINEZ JOSE HUGO</t>
  </si>
  <si>
    <t>CONDUCTOR</t>
  </si>
  <si>
    <t>GONZALEZ JORGE</t>
  </si>
  <si>
    <t>MORENO WILLIAM</t>
  </si>
  <si>
    <t>TEC Y TGO OPERATIVO</t>
  </si>
  <si>
    <t>HERRERA EDGAR</t>
  </si>
  <si>
    <t>DIAZ ALEJANDRO</t>
  </si>
  <si>
    <t>RINCON JHON</t>
  </si>
  <si>
    <t>AGUIRRE FELIPE</t>
  </si>
  <si>
    <t>AUXILIAR ADMINISTRATIVO</t>
  </si>
  <si>
    <t>AVENDAÑO JULIAN</t>
  </si>
  <si>
    <t>CELIS LUZ YANIRE</t>
  </si>
  <si>
    <t>BETANCOURT GEOVANNY</t>
  </si>
  <si>
    <t>SIERRA MANUEL</t>
  </si>
  <si>
    <t>SIERRA JAVIER</t>
  </si>
  <si>
    <t>RODRIGUEZ WILSON</t>
  </si>
  <si>
    <t>RAMIREZ MARCELO</t>
  </si>
  <si>
    <t>OPERARIO SENIOR</t>
  </si>
  <si>
    <t>BULLA YAISLITH</t>
  </si>
  <si>
    <t>RAMOS PEDRO</t>
  </si>
  <si>
    <t>MEDINA YOVANIS</t>
  </si>
  <si>
    <t>OSORIO CRISTHIAN</t>
  </si>
  <si>
    <t>BEJARANO JHON FREDDY</t>
  </si>
  <si>
    <t>SILVA MAYERLY</t>
  </si>
  <si>
    <t>CIFUENTES NELSON</t>
  </si>
  <si>
    <t>AUXILIAR OPERATIVO</t>
  </si>
  <si>
    <t>HERNANDEZ EDWIN</t>
  </si>
  <si>
    <t>RAMIREZ RONALD</t>
  </si>
  <si>
    <t>MURCIA EFREN</t>
  </si>
  <si>
    <t>PATIÑO MARTIN</t>
  </si>
  <si>
    <t>ROJAS YOVANNY</t>
  </si>
  <si>
    <t>GALLEGO ALFONSO</t>
  </si>
  <si>
    <t>FONSECA JOSE</t>
  </si>
  <si>
    <t>SIERRA SERGIO</t>
  </si>
  <si>
    <t>PATIÑO MANUEL ORLANDO</t>
  </si>
  <si>
    <t>ROSAS MARTHA CECILIA</t>
  </si>
  <si>
    <t>NUÑEZ ANDRES</t>
  </si>
  <si>
    <t>BELTRAN IVAN</t>
  </si>
  <si>
    <t>DIAZ JORGE ENRIQUE</t>
  </si>
  <si>
    <t>CIFUENTES CRISTHIAN NICOLAS</t>
  </si>
  <si>
    <t>MARTINEZ LUZ BETTY</t>
  </si>
  <si>
    <t>MARTINEZ JUAN PABLO</t>
  </si>
  <si>
    <t>JIMENEZ MAYORGA HELENA NATALY</t>
  </si>
  <si>
    <t>CUELLAR SANDRA</t>
  </si>
  <si>
    <t>VARGAS LUZ ESPERANZA</t>
  </si>
  <si>
    <t>GUTIERREZ MAURICIO</t>
  </si>
  <si>
    <t>BUSTOS JAIME</t>
  </si>
  <si>
    <t>GONZALEZ RAUL</t>
  </si>
  <si>
    <t>CAICEDO JUAN SEBASTIAN</t>
  </si>
  <si>
    <t>SARMIENTO CESAR</t>
  </si>
  <si>
    <t>PATIÑO FREDDY</t>
  </si>
  <si>
    <t>ALBADAN OMAR</t>
  </si>
  <si>
    <t>OPERARIO JUNIOR</t>
  </si>
  <si>
    <t>ZAPATA DANIEL</t>
  </si>
  <si>
    <t>AREVALO MENDEZ EDI YAZMIN</t>
  </si>
  <si>
    <t>DÍAZ WILSON</t>
  </si>
  <si>
    <t>LIZCANO JOSE LUIS</t>
  </si>
  <si>
    <t>ROMERO DIEGO</t>
  </si>
  <si>
    <t>RUEDA MIGUEL</t>
  </si>
  <si>
    <t>RINCON LEON WILLIAM</t>
  </si>
  <si>
    <t>GRANADOS RICARDO</t>
  </si>
  <si>
    <t>OSPINA BRAYAN</t>
  </si>
  <si>
    <t>CARDONA CARLOS</t>
  </si>
  <si>
    <t>ACERO DUVAN</t>
  </si>
  <si>
    <t>BELTRAN FABIAN</t>
  </si>
  <si>
    <t>BARRAGAN JAVIER</t>
  </si>
  <si>
    <t>VILLAMIL JOSE MAURICIO</t>
  </si>
  <si>
    <t>JIMENEZ OSCAR</t>
  </si>
  <si>
    <t>GUEVARA LUIS</t>
  </si>
  <si>
    <t>OSORIO JHOAN SEBASTIAN</t>
  </si>
  <si>
    <t>OSORIO ORTIZ FLOR MERCEDES</t>
  </si>
  <si>
    <t>ZAWADZKY ZAPATA   LUCAS FELIPE</t>
  </si>
  <si>
    <t>CICUA CICUA JUAN DE JESUS</t>
  </si>
  <si>
    <t>MANCO ZAPATA ARACELLY</t>
  </si>
  <si>
    <t>HUGO MARTINEZ</t>
  </si>
  <si>
    <t>GOMEZ SANTOS MARGARITA</t>
  </si>
  <si>
    <t>AVELLLANEDA JONATAN ALEJANDRO</t>
  </si>
  <si>
    <t>ORTIZ JOSE ARIEL</t>
  </si>
  <si>
    <t>HIDALGO JOSE ENRIQUE</t>
  </si>
  <si>
    <t>GUAPO JUAN CARLOS</t>
  </si>
  <si>
    <t>DIEGO FERNANDO LOZANO</t>
  </si>
  <si>
    <t>NIETO MIGUEL ANGEL</t>
  </si>
  <si>
    <t>VILLARAGA WILLIAM JEFFERSON</t>
  </si>
  <si>
    <t>PEÑA WERNEY</t>
  </si>
  <si>
    <t>ANGEL ALFONSO</t>
  </si>
  <si>
    <t>ARIZA ANDRU</t>
  </si>
  <si>
    <t>GONZALEZ CARLOS</t>
  </si>
  <si>
    <t>MATEUS JOSE LUIS</t>
  </si>
  <si>
    <t>AREVALO GUERLY</t>
  </si>
  <si>
    <t>MARIN JUAN CARLOS</t>
  </si>
  <si>
    <t>MORENO JUAN CARLOS</t>
  </si>
  <si>
    <t>CHACON JUAN DAVIS</t>
  </si>
  <si>
    <t>WILCHEZ MARCELINO</t>
  </si>
  <si>
    <t>GONZALEZ OSCAR</t>
  </si>
  <si>
    <t>CALDERON DANIEL</t>
  </si>
  <si>
    <t>LEON JHON FREDDY</t>
  </si>
  <si>
    <t>SENA</t>
  </si>
  <si>
    <t>CENTRO DE COSTOS</t>
  </si>
  <si>
    <t>GERENCIA</t>
  </si>
  <si>
    <t>COMERCIAL</t>
  </si>
  <si>
    <t>PRODUCCIÓN</t>
  </si>
  <si>
    <t>ADMINISTRACIÓN</t>
  </si>
  <si>
    <t>PERIODO:</t>
  </si>
  <si>
    <t>NOMBRE EVALUADO:</t>
  </si>
  <si>
    <t>NOMBRE EVALUADOR:</t>
  </si>
  <si>
    <t>FECHA DE EVALUACIÓN:</t>
  </si>
  <si>
    <t>CARGO</t>
  </si>
  <si>
    <t>GERENTE COMERCIAL SECTOR PRIVADO</t>
  </si>
  <si>
    <t>GERENTE DE PRODUCCIÓN</t>
  </si>
  <si>
    <t>GERENTE COMERCIAL SECTOR PÚBLICO</t>
  </si>
  <si>
    <t>GERENTE COMERCIAL SUCURSAL MEDELLIN</t>
  </si>
  <si>
    <t>GERENTE ADMINISTRATIVA</t>
  </si>
  <si>
    <t>SUBGERENTE DE MERCADEO</t>
  </si>
  <si>
    <t>GERENTE COMERCIAL SUCURSAL BARRANQUILLA</t>
  </si>
  <si>
    <t>GERENTE COMERCIAL SUCURSAL CALI</t>
  </si>
  <si>
    <t>JEFE DE MERCADEO</t>
  </si>
  <si>
    <t>CONTADOR ORGANIK</t>
  </si>
  <si>
    <t>JEFE DE SISTEMAS Y SISPRO</t>
  </si>
  <si>
    <t>ASESOR COMERCIAL SENIOR BARRANQUILLA</t>
  </si>
  <si>
    <t>EJECUTOR DE OBRA SECTOR PRIVADO</t>
  </si>
  <si>
    <t>GERENTE DE PROYECTOS SECTOR PRIVADO</t>
  </si>
  <si>
    <t>GERENTE DE PROYECTOS SECTOR PÚBLICO</t>
  </si>
  <si>
    <t>EJECUTOR DE OBRA SECTOR PÙBLICO</t>
  </si>
  <si>
    <t>COORDINADOR DE COSTOS</t>
  </si>
  <si>
    <t>JEFE DE LOGISTICA</t>
  </si>
  <si>
    <t>JEFE DE CALIDAD Y AMBIENTE</t>
  </si>
  <si>
    <t>ASESOR COMERCIAL LICITACIONES</t>
  </si>
  <si>
    <t>COORDINADOR SISPRO</t>
  </si>
  <si>
    <t>COORDINADOR DE DISEÑO Y MUEBLES ESPECIALES</t>
  </si>
  <si>
    <t>COORDINADOR DE DIBUJO</t>
  </si>
  <si>
    <t>COORDINADOR DE ALMACEN</t>
  </si>
  <si>
    <t>ANALISTA DE COSTOS Y PRESUPUESTO - LICITACIONES</t>
  </si>
  <si>
    <t>ANALISTA DE DIBUJO</t>
  </si>
  <si>
    <t>ANALISTA DE COMPRAS</t>
  </si>
  <si>
    <t>SUPERVISOR DE PRODUCCIÓN</t>
  </si>
  <si>
    <t>ASISTENTE LICITACIONES</t>
  </si>
  <si>
    <t>ANALISTA CONTABLE</t>
  </si>
  <si>
    <t>ASESOR COMERCIAL -SALA</t>
  </si>
  <si>
    <t>SUPERVISOR MADERAS</t>
  </si>
  <si>
    <t>SUPERVISOR INSTALACIONES</t>
  </si>
  <si>
    <t>ASISTENTE ADMINISTRATIVA SUCURSAL</t>
  </si>
  <si>
    <t>ASISTENTE CONTABLE</t>
  </si>
  <si>
    <t>SUPERVISOR METALMECANICA</t>
  </si>
  <si>
    <t>PROGRAMADOR TRUMATIC</t>
  </si>
  <si>
    <t>PROGRAMADOR DE DISEÑO</t>
  </si>
  <si>
    <t>ASESOR COMERCIAL SUCURSAL</t>
  </si>
  <si>
    <t>ASESOR COMERCIAL</t>
  </si>
  <si>
    <t>SUPERVISOR OPERATIVO MANTENIMIENTO</t>
  </si>
  <si>
    <t>TECNICO ADMINISTRATIVO DE DIBUJO</t>
  </si>
  <si>
    <t>TECNICO ADMINISTRATIVO DIBUJO SUCURSAL</t>
  </si>
  <si>
    <t>PROGRAMADOR SISPRO</t>
  </si>
  <si>
    <t>LIDER METALMECÁNICA</t>
  </si>
  <si>
    <t>LIDER DE PLEGADO</t>
  </si>
  <si>
    <t>AUXILIAR DE DISEÑO</t>
  </si>
  <si>
    <t>AUXILIAR DE MUEBLES ESPECIALES</t>
  </si>
  <si>
    <t>AUXILIAR DE COMPRAS</t>
  </si>
  <si>
    <t>LIDER DE SEGUIMIENTO</t>
  </si>
  <si>
    <t>LIDER DE CORTE MADERAS</t>
  </si>
  <si>
    <t>LIDER DE CANTEADO</t>
  </si>
  <si>
    <t>LIDER DE PINTURA</t>
  </si>
  <si>
    <t>LIDER DE ENSAMBLE Y EMPAQUE</t>
  </si>
  <si>
    <t>LIDER DE TAPIZADO</t>
  </si>
  <si>
    <t>AUXILIAR CORTE MADERAS</t>
  </si>
  <si>
    <t>AUXILIAR PLEGADO</t>
  </si>
  <si>
    <t>AUXILIAR CONTABLE</t>
  </si>
  <si>
    <t>AUXILIAR DE FACTURACIÓN</t>
  </si>
  <si>
    <t>LIDER DE ENSAMBLE</t>
  </si>
  <si>
    <t>AUXILIAR DE SOLDADURA</t>
  </si>
  <si>
    <t>LIDER ARCHIVO RODANTE</t>
  </si>
  <si>
    <t>AUXILIAR DESPACHOS</t>
  </si>
  <si>
    <t>AUXILIAR DE MANTENIMIENTO INFRAESTRUCTURA</t>
  </si>
  <si>
    <t>AUXILIAR ADMINISTRATIVO DE MTTO</t>
  </si>
  <si>
    <t>AUXILIAR INYECCIÓN</t>
  </si>
  <si>
    <t>AUXILIAR DE PINTURA</t>
  </si>
  <si>
    <t>AUXILIAR PUNZONADO</t>
  </si>
  <si>
    <t>AUXILIAR ALUMINIO</t>
  </si>
  <si>
    <t>AUXILIAR RECEPCIÓN</t>
  </si>
  <si>
    <t>AUXILIAR ENSAMBLE LIDER</t>
  </si>
  <si>
    <t>AUXILIAR TORNO</t>
  </si>
  <si>
    <t>ASISTENTE DE RADICACIÓN SISPRO</t>
  </si>
  <si>
    <t>AUXILIAR DE MANTENIMIENTO MECÁNICO</t>
  </si>
  <si>
    <t>OPERARIO ENSAMBLE EMPAQUE</t>
  </si>
  <si>
    <t>AUXILIAR DE MANTENIMIENTO DE OBRA</t>
  </si>
  <si>
    <t>AUXILIAR DE ALMACEN</t>
  </si>
  <si>
    <t>AUXILIAR DE SISTEMAS</t>
  </si>
  <si>
    <t>AUXILIAR DE MENSAJERIA</t>
  </si>
  <si>
    <t>OPERARIO CANTEADO</t>
  </si>
  <si>
    <t>OPERARIO PULIDO</t>
  </si>
  <si>
    <t>OPERARIO TRONZADORA</t>
  </si>
  <si>
    <t>OPERARIO PINTURA</t>
  </si>
  <si>
    <t>OPERARIO ENSAMBLE</t>
  </si>
  <si>
    <t>AUXILIAR DE CALIDAD</t>
  </si>
  <si>
    <t>AUXILIAR ADMINISTRATIVO SUCURSAL</t>
  </si>
  <si>
    <t>AUXILIAR SERVICIOS GENERALES</t>
  </si>
  <si>
    <t>AUXILIAR DE MERCADEO</t>
  </si>
  <si>
    <t>AUXILIAR SERVICIOS GENERALES SUCURSAL</t>
  </si>
  <si>
    <t>AUXILIAR DE INSTALACIÓN</t>
  </si>
  <si>
    <t>AUXILIAR SISPRO</t>
  </si>
  <si>
    <t>OPERARIO TROQUELADO</t>
  </si>
  <si>
    <t>OPERARIO LAVADO</t>
  </si>
  <si>
    <t>OPERARIO DE CIZALLA</t>
  </si>
  <si>
    <t>OPERARIO INYECCIÓN</t>
  </si>
  <si>
    <t>OPERARIO PEGADO MADERAS</t>
  </si>
  <si>
    <t>APRENDIZ SENA</t>
  </si>
  <si>
    <t>TOMA DE DECISIONES</t>
  </si>
  <si>
    <t>CONSISTENCIA</t>
  </si>
  <si>
    <t>COMUNICACIÓN EFECTIVA</t>
  </si>
  <si>
    <t>CAPACIDAD DE ENSEÑAR</t>
  </si>
  <si>
    <t>IDONEIDAD</t>
  </si>
  <si>
    <t>LIDERAZGO</t>
  </si>
  <si>
    <t>IMPARCIALIDAD</t>
  </si>
  <si>
    <t>BUENAS COSTUMBRES</t>
  </si>
  <si>
    <t>AUTOCONTROL</t>
  </si>
  <si>
    <t>PROACTIVIDAD</t>
  </si>
  <si>
    <t>PENSAMIENTO SISTÉMICO</t>
  </si>
  <si>
    <t>TRABAJO BAJO PRESIÓN</t>
  </si>
  <si>
    <t>RELACIONES INTERPERSONALES</t>
  </si>
  <si>
    <t>ORIENTACIÓN A RESULTADOS</t>
  </si>
  <si>
    <t>PLANEACIÓN</t>
  </si>
  <si>
    <t>ORIENTACIÓN A LA CALIDAD</t>
  </si>
  <si>
    <t>ORIENTACIÓN AL CLIENTE</t>
  </si>
  <si>
    <t>AUTOCUIDADO</t>
  </si>
  <si>
    <t>CAPACIDAD DE ANALISIS</t>
  </si>
  <si>
    <t>MANEJO DE LA INFORMACIÓN</t>
  </si>
  <si>
    <t>PENSAMIENTO SISTEMICO</t>
  </si>
  <si>
    <t>MANEJO DE LA INFORMACION</t>
  </si>
  <si>
    <t>TRABAJO EN EQUIPO</t>
  </si>
  <si>
    <t>FLEXIBILIDAD</t>
  </si>
  <si>
    <t>CONCENTRACIÓN</t>
  </si>
  <si>
    <t>AUXILIAR DE GESTIÓN HUMANA</t>
  </si>
  <si>
    <t>JEFE DE GESTIÓN HUMANA</t>
  </si>
  <si>
    <t>RODRIGUEZ ADRIANA</t>
  </si>
  <si>
    <t>LONDOÑO ALEJANDRA</t>
  </si>
  <si>
    <t>RIOS ALEJANDRO</t>
  </si>
  <si>
    <t>MANTILLA ANDRES</t>
  </si>
  <si>
    <t>MOLINA ASTRID</t>
  </si>
  <si>
    <t>RODRIGUEZ CLEMENCIA ISABEL</t>
  </si>
  <si>
    <t>MACHADO CRISTHIAN</t>
  </si>
  <si>
    <t>GOMEZ DIANA PAOLA</t>
  </si>
  <si>
    <t>LOPERA DIANA PATRICIA</t>
  </si>
  <si>
    <t>PRIETO EDGAR JAVIER</t>
  </si>
  <si>
    <t>MARENTES EDUIN</t>
  </si>
  <si>
    <t>ANGEL SILVA JOSE FERNANDO</t>
  </si>
  <si>
    <t>ANGEL SILVA JOSE MANUEL</t>
  </si>
  <si>
    <t>GUTIERREZ JUAN CARLOS</t>
  </si>
  <si>
    <t>CLAVIJO JUAN DIEGO</t>
  </si>
  <si>
    <t>SANCHEZ LINA</t>
  </si>
  <si>
    <t>MONTERO LORENA</t>
  </si>
  <si>
    <t>ARISTIZABAL LUIS JAVIER</t>
  </si>
  <si>
    <t>MUNEVAR LUISA FERNANDA</t>
  </si>
  <si>
    <t>GARCIA MIGUEL ANTONIO</t>
  </si>
  <si>
    <t>MORALES MARIN YENNY</t>
  </si>
  <si>
    <t>LOPEZ ZAPATA ZULY</t>
  </si>
  <si>
    <t>COMPETENCIAS DE FORMACIÓN</t>
  </si>
  <si>
    <t>Expresa ideas y responde solicitudes clara y oportunamente en persona o por los medios magnéticos dispuestos por la empresa.</t>
  </si>
  <si>
    <t>Para determinar el subtotal de colocar la Σ de los puntos de cada ítem evaluado y dividirlo a la n cantidad de ítems evaluados.</t>
  </si>
  <si>
    <t>Participa activamente en la recolección o separación de residuos en su área de trabajo y los dispone en los puntos ecológicos dispuestos por la empresa, o los separa desde su puesto de trabajo.</t>
  </si>
  <si>
    <t>Realiza aportes para la reducción de impactos ambientales provocados por su trabajo o labor desarrollada.</t>
  </si>
  <si>
    <t>Aplica las recomendaciones que se le brinda en las capacitaciones,  trabajo seguro, ergonomía, uso de elementos de protección entre otros.</t>
  </si>
  <si>
    <t>Utiliza los Elementos de Protección Personal que la empresa le ha asignado y los mantiene adecuadamente dándole el uso debido.</t>
  </si>
  <si>
    <r>
      <t>SATISFACTORIO</t>
    </r>
    <r>
      <rPr>
        <b/>
        <sz val="9"/>
        <color theme="1"/>
        <rFont val="Calibri"/>
        <family val="2"/>
        <scheme val="minor"/>
      </rPr>
      <t xml:space="preserve">    (SA)</t>
    </r>
  </si>
  <si>
    <r>
      <t xml:space="preserve">NECESITA MEJORAR   </t>
    </r>
    <r>
      <rPr>
        <b/>
        <sz val="9"/>
        <color rgb="FF000000"/>
        <rFont val="Calibri"/>
        <family val="2"/>
        <scheme val="minor"/>
      </rPr>
      <t>(NM)</t>
    </r>
  </si>
  <si>
    <r>
      <t>NO SATISFACTORIO    (</t>
    </r>
    <r>
      <rPr>
        <b/>
        <sz val="9"/>
        <color theme="1"/>
        <rFont val="Calibri"/>
        <family val="2"/>
        <scheme val="minor"/>
      </rPr>
      <t xml:space="preserve"> NS</t>
    </r>
    <r>
      <rPr>
        <sz val="9"/>
        <color rgb="FF000000"/>
        <rFont val="Calibri"/>
        <family val="2"/>
        <scheme val="minor"/>
      </rPr>
      <t>)</t>
    </r>
  </si>
  <si>
    <r>
      <t>SOBRESALIENTE   (</t>
    </r>
    <r>
      <rPr>
        <b/>
        <sz val="9"/>
        <color theme="1"/>
        <rFont val="Calibri"/>
        <family val="2"/>
        <scheme val="minor"/>
      </rPr>
      <t>SOB</t>
    </r>
    <r>
      <rPr>
        <sz val="9"/>
        <color rgb="FF000000"/>
        <rFont val="Calibri"/>
        <family val="2"/>
        <scheme val="minor"/>
      </rPr>
      <t>)</t>
    </r>
  </si>
  <si>
    <t>F-GH-05 Rev. 1 / FEBRERO 2019</t>
  </si>
  <si>
    <t>EVALUACIÓN DE DESEMPEÑO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</si>
</sst>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11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3" fontId="14" fillId="0" borderId="1" xfId="0" applyNumberFormat="1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14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3" fontId="14" fillId="4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vertical="center" wrapText="1"/>
    </xf>
    <xf numFmtId="3" fontId="14" fillId="0" borderId="1" xfId="1" applyNumberFormat="1" applyFont="1" applyFill="1" applyBorder="1" applyAlignment="1">
      <alignment horizontal="center" vertical="center" wrapText="1"/>
    </xf>
    <xf numFmtId="3" fontId="14" fillId="5" borderId="1" xfId="1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left" vertical="center" wrapText="1"/>
    </xf>
    <xf numFmtId="3" fontId="14" fillId="4" borderId="1" xfId="1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wrapText="1"/>
    </xf>
    <xf numFmtId="0" fontId="14" fillId="0" borderId="1" xfId="0" applyFont="1" applyFill="1" applyBorder="1" applyAlignment="1">
      <alignment wrapText="1"/>
    </xf>
    <xf numFmtId="0" fontId="14" fillId="0" borderId="1" xfId="1" applyFont="1" applyFill="1" applyBorder="1" applyAlignment="1">
      <alignment horizontal="left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0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0" borderId="0" xfId="0" applyFont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9" fontId="0" fillId="0" borderId="0" xfId="0" applyNumberFormat="1" applyFont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2" fontId="0" fillId="0" borderId="0" xfId="0" applyNumberFormat="1" applyFont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7" fillId="0" borderId="0" xfId="0" applyFont="1" applyBorder="1" applyAlignment="1" applyProtection="1">
      <alignment horizontal="right" vertical="center" wrapText="1"/>
      <protection locked="0"/>
    </xf>
    <xf numFmtId="0" fontId="18" fillId="0" borderId="0" xfId="0" applyFont="1" applyBorder="1" applyAlignment="1" applyProtection="1">
      <alignment horizontal="right" vertical="center" wrapText="1"/>
      <protection locked="0"/>
    </xf>
    <xf numFmtId="0" fontId="7" fillId="0" borderId="1" xfId="0" quotePrefix="1" applyFont="1" applyBorder="1" applyAlignment="1">
      <alignment horizontal="center" vertical="center" wrapText="1"/>
    </xf>
    <xf numFmtId="0" fontId="18" fillId="0" borderId="0" xfId="0" quotePrefix="1" applyFont="1" applyBorder="1" applyAlignment="1" applyProtection="1">
      <alignment horizontal="right" vertical="center" wrapText="1"/>
      <protection locked="0"/>
    </xf>
  </cellXfs>
  <cellStyles count="2">
    <cellStyle name="Normal" xfId="0" builtinId="0"/>
    <cellStyle name="Normal 2" xfId="1"/>
  </cellStyles>
  <dxfs count="4"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152399</xdr:colOff>
      <xdr:row>50</xdr:row>
      <xdr:rowOff>123825</xdr:rowOff>
    </xdr:from>
    <xdr:to>
      <xdr:col>7</xdr:col>
      <xdr:colOff>371474</xdr:colOff>
      <xdr:row>50</xdr:row>
      <xdr:rowOff>342900</xdr:rowOff>
    </xdr:to>
    <xdr:sp macro="" textlink="">
      <xdr:nvSpPr>
        <xdr:cNvPr id="215" name="Rectangle 1178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SpPr>
          <a:spLocks noChangeArrowheads="1"/>
        </xdr:cNvSpPr>
      </xdr:nvSpPr>
      <xdr:spPr bwMode="auto">
        <a:xfrm>
          <a:off x="5648324" y="3790950"/>
          <a:ext cx="21907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CO"/>
        </a:p>
      </xdr:txBody>
    </xdr:sp>
    <xdr:clientData/>
  </xdr:twoCellAnchor>
  <xdr:twoCellAnchor>
    <xdr:from>
      <xdr:col>7</xdr:col>
      <xdr:colOff>152399</xdr:colOff>
      <xdr:row>51</xdr:row>
      <xdr:rowOff>123825</xdr:rowOff>
    </xdr:from>
    <xdr:to>
      <xdr:col>7</xdr:col>
      <xdr:colOff>371474</xdr:colOff>
      <xdr:row>51</xdr:row>
      <xdr:rowOff>342900</xdr:rowOff>
    </xdr:to>
    <xdr:sp macro="" textlink="">
      <xdr:nvSpPr>
        <xdr:cNvPr id="219" name="Rectangle 1178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SpPr>
          <a:spLocks noChangeArrowheads="1"/>
        </xdr:cNvSpPr>
      </xdr:nvSpPr>
      <xdr:spPr bwMode="auto">
        <a:xfrm>
          <a:off x="5648324" y="4238625"/>
          <a:ext cx="21907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CO"/>
        </a:p>
      </xdr:txBody>
    </xdr:sp>
    <xdr:clientData/>
  </xdr:twoCellAnchor>
  <xdr:twoCellAnchor>
    <xdr:from>
      <xdr:col>9</xdr:col>
      <xdr:colOff>152399</xdr:colOff>
      <xdr:row>51</xdr:row>
      <xdr:rowOff>123825</xdr:rowOff>
    </xdr:from>
    <xdr:to>
      <xdr:col>9</xdr:col>
      <xdr:colOff>371474</xdr:colOff>
      <xdr:row>51</xdr:row>
      <xdr:rowOff>342900</xdr:rowOff>
    </xdr:to>
    <xdr:sp macro="" textlink="">
      <xdr:nvSpPr>
        <xdr:cNvPr id="220" name="Rectangle 1178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SpPr>
          <a:spLocks noChangeArrowheads="1"/>
        </xdr:cNvSpPr>
      </xdr:nvSpPr>
      <xdr:spPr bwMode="auto">
        <a:xfrm>
          <a:off x="6219824" y="4238625"/>
          <a:ext cx="21907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CO"/>
        </a:p>
      </xdr:txBody>
    </xdr:sp>
    <xdr:clientData/>
  </xdr:twoCellAnchor>
  <xdr:twoCellAnchor>
    <xdr:from>
      <xdr:col>11</xdr:col>
      <xdr:colOff>152399</xdr:colOff>
      <xdr:row>51</xdr:row>
      <xdr:rowOff>123825</xdr:rowOff>
    </xdr:from>
    <xdr:to>
      <xdr:col>11</xdr:col>
      <xdr:colOff>371474</xdr:colOff>
      <xdr:row>51</xdr:row>
      <xdr:rowOff>342900</xdr:rowOff>
    </xdr:to>
    <xdr:sp macro="" textlink="">
      <xdr:nvSpPr>
        <xdr:cNvPr id="221" name="Rectangle 1178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SpPr>
          <a:spLocks noChangeArrowheads="1"/>
        </xdr:cNvSpPr>
      </xdr:nvSpPr>
      <xdr:spPr bwMode="auto">
        <a:xfrm>
          <a:off x="6791324" y="4238625"/>
          <a:ext cx="21907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CO"/>
        </a:p>
      </xdr:txBody>
    </xdr:sp>
    <xdr:clientData/>
  </xdr:twoCellAnchor>
  <xdr:twoCellAnchor>
    <xdr:from>
      <xdr:col>7</xdr:col>
      <xdr:colOff>152399</xdr:colOff>
      <xdr:row>51</xdr:row>
      <xdr:rowOff>123825</xdr:rowOff>
    </xdr:from>
    <xdr:to>
      <xdr:col>7</xdr:col>
      <xdr:colOff>371474</xdr:colOff>
      <xdr:row>51</xdr:row>
      <xdr:rowOff>342900</xdr:rowOff>
    </xdr:to>
    <xdr:sp macro="" textlink="">
      <xdr:nvSpPr>
        <xdr:cNvPr id="222" name="Rectangle 1178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SpPr>
          <a:spLocks noChangeArrowheads="1"/>
        </xdr:cNvSpPr>
      </xdr:nvSpPr>
      <xdr:spPr bwMode="auto">
        <a:xfrm>
          <a:off x="5648324" y="4238625"/>
          <a:ext cx="21907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CO"/>
        </a:p>
      </xdr:txBody>
    </xdr:sp>
    <xdr:clientData/>
  </xdr:twoCellAnchor>
  <xdr:twoCellAnchor>
    <xdr:from>
      <xdr:col>7</xdr:col>
      <xdr:colOff>152399</xdr:colOff>
      <xdr:row>52</xdr:row>
      <xdr:rowOff>123825</xdr:rowOff>
    </xdr:from>
    <xdr:to>
      <xdr:col>7</xdr:col>
      <xdr:colOff>371474</xdr:colOff>
      <xdr:row>52</xdr:row>
      <xdr:rowOff>342900</xdr:rowOff>
    </xdr:to>
    <xdr:sp macro="" textlink="">
      <xdr:nvSpPr>
        <xdr:cNvPr id="224" name="Rectangle 1178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SpPr>
          <a:spLocks noChangeArrowheads="1"/>
        </xdr:cNvSpPr>
      </xdr:nvSpPr>
      <xdr:spPr bwMode="auto">
        <a:xfrm>
          <a:off x="5648324" y="4686300"/>
          <a:ext cx="21907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CO"/>
        </a:p>
      </xdr:txBody>
    </xdr:sp>
    <xdr:clientData/>
  </xdr:twoCellAnchor>
  <xdr:twoCellAnchor>
    <xdr:from>
      <xdr:col>7</xdr:col>
      <xdr:colOff>152399</xdr:colOff>
      <xdr:row>60</xdr:row>
      <xdr:rowOff>123825</xdr:rowOff>
    </xdr:from>
    <xdr:to>
      <xdr:col>7</xdr:col>
      <xdr:colOff>371474</xdr:colOff>
      <xdr:row>60</xdr:row>
      <xdr:rowOff>342900</xdr:rowOff>
    </xdr:to>
    <xdr:sp macro="" textlink="">
      <xdr:nvSpPr>
        <xdr:cNvPr id="228" name="Rectangle 1178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SpPr>
          <a:spLocks noChangeArrowheads="1"/>
        </xdr:cNvSpPr>
      </xdr:nvSpPr>
      <xdr:spPr bwMode="auto">
        <a:xfrm>
          <a:off x="5648324" y="14830425"/>
          <a:ext cx="21907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CO"/>
        </a:p>
      </xdr:txBody>
    </xdr:sp>
    <xdr:clientData/>
  </xdr:twoCellAnchor>
  <xdr:twoCellAnchor>
    <xdr:from>
      <xdr:col>7</xdr:col>
      <xdr:colOff>152399</xdr:colOff>
      <xdr:row>61</xdr:row>
      <xdr:rowOff>123825</xdr:rowOff>
    </xdr:from>
    <xdr:to>
      <xdr:col>7</xdr:col>
      <xdr:colOff>371474</xdr:colOff>
      <xdr:row>61</xdr:row>
      <xdr:rowOff>342900</xdr:rowOff>
    </xdr:to>
    <xdr:sp macro="" textlink="">
      <xdr:nvSpPr>
        <xdr:cNvPr id="232" name="Rectangle 1178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SpPr>
          <a:spLocks noChangeArrowheads="1"/>
        </xdr:cNvSpPr>
      </xdr:nvSpPr>
      <xdr:spPr bwMode="auto">
        <a:xfrm>
          <a:off x="5648324" y="15240000"/>
          <a:ext cx="21907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CO"/>
        </a:p>
      </xdr:txBody>
    </xdr:sp>
    <xdr:clientData/>
  </xdr:twoCellAnchor>
  <xdr:twoCellAnchor>
    <xdr:from>
      <xdr:col>9</xdr:col>
      <xdr:colOff>152399</xdr:colOff>
      <xdr:row>61</xdr:row>
      <xdr:rowOff>123825</xdr:rowOff>
    </xdr:from>
    <xdr:to>
      <xdr:col>9</xdr:col>
      <xdr:colOff>371474</xdr:colOff>
      <xdr:row>61</xdr:row>
      <xdr:rowOff>342900</xdr:rowOff>
    </xdr:to>
    <xdr:sp macro="" textlink="">
      <xdr:nvSpPr>
        <xdr:cNvPr id="233" name="Rectangle 1178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SpPr>
          <a:spLocks noChangeArrowheads="1"/>
        </xdr:cNvSpPr>
      </xdr:nvSpPr>
      <xdr:spPr bwMode="auto">
        <a:xfrm>
          <a:off x="6219824" y="15240000"/>
          <a:ext cx="21907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CO"/>
        </a:p>
      </xdr:txBody>
    </xdr:sp>
    <xdr:clientData/>
  </xdr:twoCellAnchor>
  <xdr:twoCellAnchor>
    <xdr:from>
      <xdr:col>11</xdr:col>
      <xdr:colOff>152399</xdr:colOff>
      <xdr:row>61</xdr:row>
      <xdr:rowOff>123825</xdr:rowOff>
    </xdr:from>
    <xdr:to>
      <xdr:col>11</xdr:col>
      <xdr:colOff>371474</xdr:colOff>
      <xdr:row>61</xdr:row>
      <xdr:rowOff>342900</xdr:rowOff>
    </xdr:to>
    <xdr:sp macro="" textlink="">
      <xdr:nvSpPr>
        <xdr:cNvPr id="234" name="Rectangle 1178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SpPr>
          <a:spLocks noChangeArrowheads="1"/>
        </xdr:cNvSpPr>
      </xdr:nvSpPr>
      <xdr:spPr bwMode="auto">
        <a:xfrm>
          <a:off x="6791324" y="15240000"/>
          <a:ext cx="21907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CO"/>
        </a:p>
      </xdr:txBody>
    </xdr:sp>
    <xdr:clientData/>
  </xdr:twoCellAnchor>
  <xdr:twoCellAnchor>
    <xdr:from>
      <xdr:col>7</xdr:col>
      <xdr:colOff>152399</xdr:colOff>
      <xdr:row>61</xdr:row>
      <xdr:rowOff>123825</xdr:rowOff>
    </xdr:from>
    <xdr:to>
      <xdr:col>7</xdr:col>
      <xdr:colOff>371474</xdr:colOff>
      <xdr:row>61</xdr:row>
      <xdr:rowOff>342900</xdr:rowOff>
    </xdr:to>
    <xdr:sp macro="" textlink="">
      <xdr:nvSpPr>
        <xdr:cNvPr id="235" name="Rectangle 1178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SpPr>
          <a:spLocks noChangeArrowheads="1"/>
        </xdr:cNvSpPr>
      </xdr:nvSpPr>
      <xdr:spPr bwMode="auto">
        <a:xfrm>
          <a:off x="5648324" y="15240000"/>
          <a:ext cx="21907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CO"/>
        </a:p>
      </xdr:txBody>
    </xdr:sp>
    <xdr:clientData/>
  </xdr:twoCellAnchor>
  <xdr:twoCellAnchor>
    <xdr:from>
      <xdr:col>7</xdr:col>
      <xdr:colOff>152399</xdr:colOff>
      <xdr:row>62</xdr:row>
      <xdr:rowOff>123825</xdr:rowOff>
    </xdr:from>
    <xdr:to>
      <xdr:col>7</xdr:col>
      <xdr:colOff>371474</xdr:colOff>
      <xdr:row>62</xdr:row>
      <xdr:rowOff>342900</xdr:rowOff>
    </xdr:to>
    <xdr:sp macro="" textlink="">
      <xdr:nvSpPr>
        <xdr:cNvPr id="237" name="Rectangle 1178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SpPr>
          <a:spLocks noChangeArrowheads="1"/>
        </xdr:cNvSpPr>
      </xdr:nvSpPr>
      <xdr:spPr bwMode="auto">
        <a:xfrm>
          <a:off x="5648324" y="15649575"/>
          <a:ext cx="21907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CO"/>
        </a:p>
      </xdr:txBody>
    </xdr:sp>
    <xdr:clientData/>
  </xdr:twoCellAnchor>
  <xdr:twoCellAnchor>
    <xdr:from>
      <xdr:col>7</xdr:col>
      <xdr:colOff>152399</xdr:colOff>
      <xdr:row>60</xdr:row>
      <xdr:rowOff>123825</xdr:rowOff>
    </xdr:from>
    <xdr:to>
      <xdr:col>7</xdr:col>
      <xdr:colOff>371474</xdr:colOff>
      <xdr:row>60</xdr:row>
      <xdr:rowOff>342900</xdr:rowOff>
    </xdr:to>
    <xdr:sp macro="" textlink="">
      <xdr:nvSpPr>
        <xdr:cNvPr id="22" name="Rectangle 1178">
          <a:extLst>
            <a:ext uri="{FF2B5EF4-FFF2-40B4-BE49-F238E27FC236}">
              <a16:creationId xmlns:a16="http://schemas.microsoft.com/office/drawing/2014/main" xmlns="" id="{D817CDB9-3BC8-4EA3-8422-FB853BD73FDE}"/>
            </a:ext>
          </a:extLst>
        </xdr:cNvPr>
        <xdr:cNvSpPr>
          <a:spLocks noChangeArrowheads="1"/>
        </xdr:cNvSpPr>
      </xdr:nvSpPr>
      <xdr:spPr bwMode="auto">
        <a:xfrm>
          <a:off x="6019799" y="142303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CO"/>
        </a:p>
      </xdr:txBody>
    </xdr:sp>
    <xdr:clientData/>
  </xdr:twoCellAnchor>
  <xdr:twoCellAnchor>
    <xdr:from>
      <xdr:col>7</xdr:col>
      <xdr:colOff>152399</xdr:colOff>
      <xdr:row>61</xdr:row>
      <xdr:rowOff>123825</xdr:rowOff>
    </xdr:from>
    <xdr:to>
      <xdr:col>7</xdr:col>
      <xdr:colOff>371474</xdr:colOff>
      <xdr:row>61</xdr:row>
      <xdr:rowOff>342900</xdr:rowOff>
    </xdr:to>
    <xdr:sp macro="" textlink="">
      <xdr:nvSpPr>
        <xdr:cNvPr id="23" name="Rectangle 1178">
          <a:extLst>
            <a:ext uri="{FF2B5EF4-FFF2-40B4-BE49-F238E27FC236}">
              <a16:creationId xmlns:a16="http://schemas.microsoft.com/office/drawing/2014/main" xmlns="" id="{C3A0250D-37A7-4DB3-9089-546BDC7C345E}"/>
            </a:ext>
          </a:extLst>
        </xdr:cNvPr>
        <xdr:cNvSpPr>
          <a:spLocks noChangeArrowheads="1"/>
        </xdr:cNvSpPr>
      </xdr:nvSpPr>
      <xdr:spPr bwMode="auto">
        <a:xfrm>
          <a:off x="6019799" y="142303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CO"/>
        </a:p>
      </xdr:txBody>
    </xdr:sp>
    <xdr:clientData/>
  </xdr:twoCellAnchor>
  <xdr:twoCellAnchor>
    <xdr:from>
      <xdr:col>7</xdr:col>
      <xdr:colOff>152399</xdr:colOff>
      <xdr:row>62</xdr:row>
      <xdr:rowOff>123825</xdr:rowOff>
    </xdr:from>
    <xdr:to>
      <xdr:col>7</xdr:col>
      <xdr:colOff>371474</xdr:colOff>
      <xdr:row>62</xdr:row>
      <xdr:rowOff>342900</xdr:rowOff>
    </xdr:to>
    <xdr:sp macro="" textlink="">
      <xdr:nvSpPr>
        <xdr:cNvPr id="24" name="Rectangle 1178">
          <a:extLst>
            <a:ext uri="{FF2B5EF4-FFF2-40B4-BE49-F238E27FC236}">
              <a16:creationId xmlns:a16="http://schemas.microsoft.com/office/drawing/2014/main" xmlns="" id="{9ACD925F-1367-4E4A-BE45-8563E6D01AF1}"/>
            </a:ext>
          </a:extLst>
        </xdr:cNvPr>
        <xdr:cNvSpPr>
          <a:spLocks noChangeArrowheads="1"/>
        </xdr:cNvSpPr>
      </xdr:nvSpPr>
      <xdr:spPr bwMode="auto">
        <a:xfrm>
          <a:off x="6019799" y="1423035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es-CO"/>
        </a:p>
      </xdr:txBody>
    </xdr:sp>
    <xdr:clientData/>
  </xdr:twoCellAnchor>
  <xdr:twoCellAnchor editAs="oneCell">
    <xdr:from>
      <xdr:col>0</xdr:col>
      <xdr:colOff>38100</xdr:colOff>
      <xdr:row>0</xdr:row>
      <xdr:rowOff>0</xdr:rowOff>
    </xdr:from>
    <xdr:to>
      <xdr:col>2</xdr:col>
      <xdr:colOff>1047750</xdr:colOff>
      <xdr:row>4</xdr:row>
      <xdr:rowOff>47625</xdr:rowOff>
    </xdr:to>
    <xdr:pic>
      <xdr:nvPicPr>
        <xdr:cNvPr id="25" name="Imagen 24" descr="Y:\3.DOCUMENTOS SGCA\Sistema Integrado de Gestión Famoc Depanel\LETRAS-03.png">
          <a:extLst>
            <a:ext uri="{FF2B5EF4-FFF2-40B4-BE49-F238E27FC236}">
              <a16:creationId xmlns:a16="http://schemas.microsoft.com/office/drawing/2014/main" xmlns="" id="{1F486EB8-9830-4EA5-B0E6-E5B4BD7B03A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42" t="10591" r="7258" b="7328"/>
        <a:stretch/>
      </xdr:blipFill>
      <xdr:spPr bwMode="auto">
        <a:xfrm>
          <a:off x="38100" y="0"/>
          <a:ext cx="2676525" cy="6572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1"/>
  <sheetViews>
    <sheetView showGridLines="0" tabSelected="1" view="pageLayout" topLeftCell="A34" zoomScale="130" zoomScaleNormal="100" zoomScalePageLayoutView="130" workbookViewId="0">
      <selection activeCell="D10" sqref="D10:N10"/>
    </sheetView>
  </sheetViews>
  <sheetFormatPr baseColWidth="10" defaultRowHeight="15" x14ac:dyDescent="0.25"/>
  <cols>
    <col min="1" max="1" width="3.5703125" style="3" customWidth="1"/>
    <col min="2" max="2" width="19.7109375" style="3" customWidth="1"/>
    <col min="3" max="3" width="16.5703125" style="3" customWidth="1"/>
    <col min="4" max="5" width="18" style="3" customWidth="1"/>
    <col min="6" max="6" width="7.42578125" style="3" customWidth="1"/>
    <col min="7" max="7" width="5.140625" style="44" customWidth="1"/>
    <col min="8" max="8" width="1.85546875" style="44" customWidth="1"/>
    <col min="9" max="9" width="5.140625" style="44" customWidth="1"/>
    <col min="10" max="10" width="1.85546875" style="3" customWidth="1"/>
    <col min="11" max="11" width="5.140625" style="44" customWidth="1"/>
    <col min="12" max="12" width="1.85546875" style="3" customWidth="1"/>
    <col min="13" max="13" width="5.140625" style="44" customWidth="1"/>
    <col min="14" max="14" width="1.85546875" style="3" customWidth="1"/>
    <col min="15" max="16384" width="11.42578125" style="3"/>
  </cols>
  <sheetData>
    <row r="1" spans="1:19" ht="12.75" customHeight="1" x14ac:dyDescent="0.25">
      <c r="A1" s="100"/>
      <c r="B1" s="100"/>
      <c r="C1" s="106" t="s">
        <v>424</v>
      </c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P1" s="46"/>
      <c r="Q1" s="46"/>
      <c r="R1" s="46"/>
      <c r="S1" s="46"/>
    </row>
    <row r="2" spans="1:19" ht="12.75" customHeight="1" x14ac:dyDescent="0.25">
      <c r="A2" s="100"/>
      <c r="B2" s="100"/>
      <c r="C2" s="109" t="s">
        <v>423</v>
      </c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P2" s="46"/>
      <c r="Q2" s="46"/>
      <c r="R2" s="46"/>
      <c r="S2" s="46"/>
    </row>
    <row r="3" spans="1:19" ht="12.75" customHeight="1" x14ac:dyDescent="0.25">
      <c r="A3" s="100"/>
      <c r="B3" s="100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P3" s="46"/>
      <c r="Q3" s="46"/>
      <c r="R3" s="46"/>
      <c r="S3" s="46"/>
    </row>
    <row r="4" spans="1:19" ht="9.75" customHeight="1" x14ac:dyDescent="0.25">
      <c r="A4" s="45"/>
      <c r="B4" s="45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P4" s="46"/>
      <c r="Q4" s="46"/>
      <c r="R4" s="46"/>
      <c r="S4" s="46"/>
    </row>
    <row r="5" spans="1:19" ht="20.25" customHeight="1" x14ac:dyDescent="0.25">
      <c r="A5" s="103" t="s">
        <v>262</v>
      </c>
      <c r="B5" s="103"/>
      <c r="C5" s="102"/>
      <c r="D5" s="102"/>
      <c r="E5" s="55" t="s">
        <v>0</v>
      </c>
      <c r="F5" s="67" t="str">
        <f>IFERROR(VLOOKUP(C5,Hoja2!A2:D168,3,0),"")</f>
        <v/>
      </c>
      <c r="G5" s="67"/>
      <c r="H5" s="67"/>
      <c r="I5" s="67"/>
      <c r="J5" s="67"/>
      <c r="K5" s="67"/>
      <c r="L5" s="67"/>
      <c r="M5" s="67"/>
      <c r="N5" s="67"/>
    </row>
    <row r="6" spans="1:19" ht="20.25" customHeight="1" x14ac:dyDescent="0.25">
      <c r="A6" s="103" t="s">
        <v>263</v>
      </c>
      <c r="B6" s="103"/>
      <c r="C6" s="102"/>
      <c r="D6" s="102"/>
      <c r="E6" s="55" t="s">
        <v>0</v>
      </c>
      <c r="F6" s="68"/>
      <c r="G6" s="68"/>
      <c r="H6" s="68"/>
      <c r="I6" s="68"/>
      <c r="J6" s="68"/>
      <c r="K6" s="68"/>
      <c r="L6" s="68"/>
      <c r="M6" s="68"/>
      <c r="N6" s="68"/>
    </row>
    <row r="7" spans="1:19" ht="20.25" customHeight="1" x14ac:dyDescent="0.25">
      <c r="A7" s="103" t="s">
        <v>264</v>
      </c>
      <c r="B7" s="103"/>
      <c r="C7" s="102"/>
      <c r="D7" s="102"/>
      <c r="E7" s="55" t="s">
        <v>261</v>
      </c>
      <c r="F7" s="68"/>
      <c r="G7" s="68"/>
      <c r="H7" s="68"/>
      <c r="I7" s="68"/>
      <c r="J7" s="68"/>
      <c r="K7" s="68"/>
      <c r="L7" s="68"/>
      <c r="M7" s="68"/>
      <c r="N7" s="68"/>
    </row>
    <row r="8" spans="1:19" x14ac:dyDescent="0.25">
      <c r="A8" s="86" t="s">
        <v>6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P8" s="81"/>
      <c r="Q8" s="81"/>
      <c r="R8" s="81"/>
      <c r="S8" s="81"/>
    </row>
    <row r="9" spans="1:19" ht="34.5" customHeight="1" x14ac:dyDescent="0.25">
      <c r="A9" s="57">
        <v>4</v>
      </c>
      <c r="B9" s="108" t="s">
        <v>422</v>
      </c>
      <c r="C9" s="104"/>
      <c r="D9" s="105" t="s">
        <v>1</v>
      </c>
      <c r="E9" s="105"/>
      <c r="F9" s="105"/>
      <c r="G9" s="105"/>
      <c r="H9" s="105"/>
      <c r="I9" s="105"/>
      <c r="J9" s="105"/>
      <c r="K9" s="105"/>
      <c r="L9" s="105"/>
      <c r="M9" s="105"/>
      <c r="N9" s="105"/>
      <c r="P9" s="7"/>
    </row>
    <row r="10" spans="1:19" ht="34.5" customHeight="1" x14ac:dyDescent="0.25">
      <c r="A10" s="57">
        <v>3</v>
      </c>
      <c r="B10" s="108" t="s">
        <v>419</v>
      </c>
      <c r="C10" s="104"/>
      <c r="D10" s="105" t="s">
        <v>2</v>
      </c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P10" s="7"/>
    </row>
    <row r="11" spans="1:19" ht="34.5" customHeight="1" x14ac:dyDescent="0.25">
      <c r="A11" s="57">
        <v>2</v>
      </c>
      <c r="B11" s="108" t="s">
        <v>420</v>
      </c>
      <c r="C11" s="104"/>
      <c r="D11" s="105" t="s">
        <v>4</v>
      </c>
      <c r="E11" s="105"/>
      <c r="F11" s="105"/>
      <c r="G11" s="105"/>
      <c r="H11" s="105"/>
      <c r="I11" s="105"/>
      <c r="J11" s="105"/>
      <c r="K11" s="105"/>
      <c r="L11" s="105"/>
      <c r="M11" s="105"/>
      <c r="N11" s="105"/>
    </row>
    <row r="12" spans="1:19" ht="34.5" customHeight="1" x14ac:dyDescent="0.25">
      <c r="A12" s="57">
        <v>1</v>
      </c>
      <c r="B12" s="108" t="s">
        <v>421</v>
      </c>
      <c r="C12" s="104"/>
      <c r="D12" s="105" t="s">
        <v>5</v>
      </c>
      <c r="E12" s="105"/>
      <c r="F12" s="105"/>
      <c r="G12" s="105"/>
      <c r="H12" s="105"/>
      <c r="I12" s="105"/>
      <c r="J12" s="105"/>
      <c r="K12" s="105"/>
      <c r="L12" s="105"/>
      <c r="M12" s="105"/>
      <c r="N12" s="105"/>
    </row>
    <row r="13" spans="1:19" ht="24.75" customHeight="1" x14ac:dyDescent="0.25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</row>
    <row r="14" spans="1:19" x14ac:dyDescent="0.25">
      <c r="A14" s="101" t="s">
        <v>412</v>
      </c>
      <c r="B14" s="101"/>
      <c r="C14" s="101"/>
      <c r="D14" s="101"/>
      <c r="E14" s="101"/>
      <c r="F14" s="101"/>
      <c r="G14" s="97">
        <v>4</v>
      </c>
      <c r="H14" s="98"/>
      <c r="I14" s="97">
        <v>3</v>
      </c>
      <c r="J14" s="98"/>
      <c r="K14" s="97">
        <v>2</v>
      </c>
      <c r="L14" s="98"/>
      <c r="M14" s="97">
        <v>1</v>
      </c>
      <c r="N14" s="98"/>
    </row>
    <row r="15" spans="1:19" ht="15" customHeight="1" x14ac:dyDescent="0.25">
      <c r="A15" s="61" t="s">
        <v>7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</row>
    <row r="16" spans="1:19" ht="29.25" customHeight="1" x14ac:dyDescent="0.25">
      <c r="A16" s="47" t="s">
        <v>18</v>
      </c>
      <c r="B16" s="82" t="s">
        <v>21</v>
      </c>
      <c r="C16" s="83"/>
      <c r="D16" s="83"/>
      <c r="E16" s="83"/>
      <c r="F16" s="83"/>
      <c r="G16" s="59"/>
      <c r="H16" s="60"/>
      <c r="I16" s="59"/>
      <c r="J16" s="60"/>
      <c r="K16" s="59"/>
      <c r="L16" s="60"/>
      <c r="M16" s="59"/>
      <c r="N16" s="60"/>
    </row>
    <row r="17" spans="1:14" ht="29.25" customHeight="1" x14ac:dyDescent="0.25">
      <c r="A17" s="47" t="s">
        <v>19</v>
      </c>
      <c r="B17" s="82" t="s">
        <v>22</v>
      </c>
      <c r="C17" s="83"/>
      <c r="D17" s="83"/>
      <c r="E17" s="83"/>
      <c r="F17" s="83"/>
      <c r="G17" s="59"/>
      <c r="H17" s="60"/>
      <c r="I17" s="59"/>
      <c r="J17" s="60"/>
      <c r="K17" s="59"/>
      <c r="L17" s="60"/>
      <c r="M17" s="59"/>
      <c r="N17" s="60"/>
    </row>
    <row r="18" spans="1:14" ht="29.25" customHeight="1" x14ac:dyDescent="0.25">
      <c r="A18" s="47" t="s">
        <v>20</v>
      </c>
      <c r="B18" s="82" t="s">
        <v>23</v>
      </c>
      <c r="C18" s="83"/>
      <c r="D18" s="83"/>
      <c r="E18" s="83"/>
      <c r="F18" s="83"/>
      <c r="G18" s="59"/>
      <c r="H18" s="60"/>
      <c r="I18" s="59"/>
      <c r="J18" s="60"/>
      <c r="K18" s="59"/>
      <c r="L18" s="60"/>
      <c r="M18" s="59"/>
      <c r="N18" s="60"/>
    </row>
    <row r="19" spans="1:14" ht="15" customHeight="1" x14ac:dyDescent="0.25">
      <c r="A19" s="61" t="s">
        <v>8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</row>
    <row r="20" spans="1:14" ht="29.25" customHeight="1" x14ac:dyDescent="0.25">
      <c r="A20" s="47" t="s">
        <v>26</v>
      </c>
      <c r="B20" s="84" t="s">
        <v>24</v>
      </c>
      <c r="C20" s="85"/>
      <c r="D20" s="85"/>
      <c r="E20" s="85"/>
      <c r="F20" s="85"/>
      <c r="G20" s="59"/>
      <c r="H20" s="60"/>
      <c r="I20" s="59"/>
      <c r="J20" s="60"/>
      <c r="K20" s="59"/>
      <c r="L20" s="60"/>
      <c r="M20" s="59"/>
      <c r="N20" s="60"/>
    </row>
    <row r="21" spans="1:14" ht="29.25" customHeight="1" x14ac:dyDescent="0.25">
      <c r="A21" s="47" t="s">
        <v>27</v>
      </c>
      <c r="B21" s="84" t="s">
        <v>25</v>
      </c>
      <c r="C21" s="85"/>
      <c r="D21" s="85"/>
      <c r="E21" s="85"/>
      <c r="F21" s="85"/>
      <c r="G21" s="59"/>
      <c r="H21" s="60"/>
      <c r="I21" s="59"/>
      <c r="J21" s="60"/>
      <c r="K21" s="59"/>
      <c r="L21" s="60"/>
      <c r="M21" s="59"/>
      <c r="N21" s="60"/>
    </row>
    <row r="22" spans="1:14" ht="15" customHeight="1" x14ac:dyDescent="0.25">
      <c r="A22" s="61" t="s">
        <v>9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</row>
    <row r="23" spans="1:14" ht="29.25" customHeight="1" x14ac:dyDescent="0.25">
      <c r="A23" s="47" t="s">
        <v>28</v>
      </c>
      <c r="B23" s="84" t="s">
        <v>30</v>
      </c>
      <c r="C23" s="85"/>
      <c r="D23" s="85"/>
      <c r="E23" s="85"/>
      <c r="F23" s="85"/>
      <c r="G23" s="59"/>
      <c r="H23" s="60"/>
      <c r="I23" s="59"/>
      <c r="J23" s="60"/>
      <c r="K23" s="59"/>
      <c r="L23" s="60"/>
      <c r="M23" s="59"/>
      <c r="N23" s="60"/>
    </row>
    <row r="24" spans="1:14" ht="29.25" customHeight="1" x14ac:dyDescent="0.25">
      <c r="A24" s="47" t="s">
        <v>29</v>
      </c>
      <c r="B24" s="84" t="s">
        <v>31</v>
      </c>
      <c r="C24" s="85"/>
      <c r="D24" s="85"/>
      <c r="E24" s="85"/>
      <c r="F24" s="85"/>
      <c r="G24" s="59"/>
      <c r="H24" s="60"/>
      <c r="I24" s="59"/>
      <c r="J24" s="60"/>
      <c r="K24" s="59"/>
      <c r="L24" s="60"/>
      <c r="M24" s="59"/>
      <c r="N24" s="60"/>
    </row>
    <row r="25" spans="1:14" ht="15" customHeight="1" x14ac:dyDescent="0.25">
      <c r="A25" s="61" t="s">
        <v>10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</row>
    <row r="26" spans="1:14" ht="29.25" customHeight="1" x14ac:dyDescent="0.25">
      <c r="A26" s="47" t="s">
        <v>32</v>
      </c>
      <c r="B26" s="84" t="s">
        <v>413</v>
      </c>
      <c r="C26" s="85"/>
      <c r="D26" s="85"/>
      <c r="E26" s="85"/>
      <c r="F26" s="85"/>
      <c r="G26" s="59"/>
      <c r="H26" s="60"/>
      <c r="I26" s="59"/>
      <c r="J26" s="60"/>
      <c r="K26" s="59"/>
      <c r="L26" s="60"/>
      <c r="M26" s="59"/>
      <c r="N26" s="60"/>
    </row>
    <row r="27" spans="1:14" ht="15" customHeight="1" x14ac:dyDescent="0.25">
      <c r="A27" s="61" t="s">
        <v>11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</row>
    <row r="28" spans="1:14" ht="29.25" customHeight="1" x14ac:dyDescent="0.25">
      <c r="A28" s="47" t="s">
        <v>33</v>
      </c>
      <c r="B28" s="84" t="s">
        <v>35</v>
      </c>
      <c r="C28" s="85"/>
      <c r="D28" s="85"/>
      <c r="E28" s="85"/>
      <c r="F28" s="85"/>
      <c r="G28" s="59"/>
      <c r="H28" s="60"/>
      <c r="I28" s="59"/>
      <c r="J28" s="60"/>
      <c r="K28" s="59"/>
      <c r="L28" s="60"/>
      <c r="M28" s="59"/>
      <c r="N28" s="60"/>
    </row>
    <row r="29" spans="1:14" ht="29.25" customHeight="1" x14ac:dyDescent="0.25">
      <c r="A29" s="47" t="s">
        <v>34</v>
      </c>
      <c r="B29" s="84" t="s">
        <v>36</v>
      </c>
      <c r="C29" s="85"/>
      <c r="D29" s="85"/>
      <c r="E29" s="85"/>
      <c r="F29" s="85"/>
      <c r="G29" s="59"/>
      <c r="H29" s="60"/>
      <c r="I29" s="59"/>
      <c r="J29" s="60"/>
      <c r="K29" s="59"/>
      <c r="L29" s="60"/>
      <c r="M29" s="59"/>
      <c r="N29" s="60"/>
    </row>
    <row r="30" spans="1:14" ht="15" customHeight="1" x14ac:dyDescent="0.25">
      <c r="A30" s="61" t="s">
        <v>12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</row>
    <row r="31" spans="1:14" ht="29.25" customHeight="1" x14ac:dyDescent="0.25">
      <c r="A31" s="47" t="s">
        <v>37</v>
      </c>
      <c r="B31" s="84" t="s">
        <v>38</v>
      </c>
      <c r="C31" s="85"/>
      <c r="D31" s="85"/>
      <c r="E31" s="85"/>
      <c r="F31" s="85"/>
      <c r="G31" s="59"/>
      <c r="H31" s="60"/>
      <c r="I31" s="59"/>
      <c r="J31" s="60"/>
      <c r="K31" s="59"/>
      <c r="L31" s="60"/>
      <c r="M31" s="59"/>
      <c r="N31" s="60"/>
    </row>
    <row r="32" spans="1:14" ht="15" customHeight="1" x14ac:dyDescent="0.25">
      <c r="A32" s="61" t="s">
        <v>13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</row>
    <row r="33" spans="1:14" ht="29.25" customHeight="1" x14ac:dyDescent="0.25">
      <c r="A33" s="47" t="s">
        <v>39</v>
      </c>
      <c r="B33" s="84" t="s">
        <v>40</v>
      </c>
      <c r="C33" s="85"/>
      <c r="D33" s="85"/>
      <c r="E33" s="85"/>
      <c r="F33" s="85"/>
      <c r="G33" s="59"/>
      <c r="H33" s="60"/>
      <c r="I33" s="59"/>
      <c r="J33" s="60"/>
      <c r="K33" s="59"/>
      <c r="L33" s="60"/>
      <c r="M33" s="59"/>
      <c r="N33" s="60"/>
    </row>
    <row r="34" spans="1:14" ht="15" customHeight="1" x14ac:dyDescent="0.25">
      <c r="A34" s="61" t="s">
        <v>14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</row>
    <row r="35" spans="1:14" ht="38.25" customHeight="1" x14ac:dyDescent="0.25">
      <c r="A35" s="47" t="s">
        <v>42</v>
      </c>
      <c r="B35" s="84" t="s">
        <v>41</v>
      </c>
      <c r="C35" s="85"/>
      <c r="D35" s="85"/>
      <c r="E35" s="85"/>
      <c r="F35" s="85"/>
      <c r="G35" s="59"/>
      <c r="H35" s="60"/>
      <c r="I35" s="59"/>
      <c r="J35" s="60"/>
      <c r="K35" s="59"/>
      <c r="L35" s="60"/>
      <c r="M35" s="59"/>
      <c r="N35" s="60"/>
    </row>
    <row r="36" spans="1:14" ht="15" customHeight="1" x14ac:dyDescent="0.25">
      <c r="A36" s="61" t="s">
        <v>15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</row>
    <row r="37" spans="1:14" ht="29.25" customHeight="1" x14ac:dyDescent="0.25">
      <c r="A37" s="47" t="s">
        <v>43</v>
      </c>
      <c r="B37" s="84" t="s">
        <v>46</v>
      </c>
      <c r="C37" s="85"/>
      <c r="D37" s="85"/>
      <c r="E37" s="85"/>
      <c r="F37" s="85"/>
      <c r="G37" s="59"/>
      <c r="H37" s="60"/>
      <c r="I37" s="59"/>
      <c r="J37" s="60"/>
      <c r="K37" s="59"/>
      <c r="L37" s="60"/>
      <c r="M37" s="59"/>
      <c r="N37" s="60"/>
    </row>
    <row r="38" spans="1:14" ht="15" customHeight="1" x14ac:dyDescent="0.25">
      <c r="A38" s="61" t="s">
        <v>16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</row>
    <row r="39" spans="1:14" ht="29.25" customHeight="1" x14ac:dyDescent="0.25">
      <c r="A39" s="47" t="s">
        <v>44</v>
      </c>
      <c r="B39" s="84" t="s">
        <v>47</v>
      </c>
      <c r="C39" s="85"/>
      <c r="D39" s="85"/>
      <c r="E39" s="85"/>
      <c r="F39" s="85"/>
      <c r="G39" s="59"/>
      <c r="H39" s="60"/>
      <c r="I39" s="59"/>
      <c r="J39" s="60"/>
      <c r="K39" s="59"/>
      <c r="L39" s="60"/>
      <c r="M39" s="59"/>
      <c r="N39" s="60"/>
    </row>
    <row r="40" spans="1:14" ht="15" customHeight="1" x14ac:dyDescent="0.25">
      <c r="A40" s="61" t="s">
        <v>17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</row>
    <row r="41" spans="1:14" ht="29.25" customHeight="1" x14ac:dyDescent="0.25">
      <c r="A41" s="47" t="s">
        <v>45</v>
      </c>
      <c r="B41" s="84" t="s">
        <v>48</v>
      </c>
      <c r="C41" s="85"/>
      <c r="D41" s="85"/>
      <c r="E41" s="85"/>
      <c r="F41" s="85"/>
      <c r="G41" s="59"/>
      <c r="H41" s="60"/>
      <c r="I41" s="59"/>
      <c r="J41" s="60"/>
      <c r="K41" s="59"/>
      <c r="L41" s="60"/>
      <c r="M41" s="59"/>
      <c r="N41" s="60"/>
    </row>
    <row r="42" spans="1:14" ht="15" customHeight="1" x14ac:dyDescent="0.25">
      <c r="A42" s="61" t="s">
        <v>49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</row>
    <row r="43" spans="1:14" ht="39" customHeight="1" x14ac:dyDescent="0.25">
      <c r="A43" s="47" t="s">
        <v>50</v>
      </c>
      <c r="B43" s="84" t="s">
        <v>82</v>
      </c>
      <c r="C43" s="84"/>
      <c r="D43" s="84"/>
      <c r="E43" s="84"/>
      <c r="F43" s="84"/>
      <c r="G43" s="59"/>
      <c r="H43" s="60"/>
      <c r="I43" s="59"/>
      <c r="J43" s="60"/>
      <c r="K43" s="59"/>
      <c r="L43" s="60"/>
      <c r="M43" s="59"/>
      <c r="N43" s="60"/>
    </row>
    <row r="44" spans="1:14" s="44" customFormat="1" ht="2.25" hidden="1" customHeight="1" x14ac:dyDescent="0.25">
      <c r="A44" s="12"/>
      <c r="B44" s="49"/>
      <c r="C44" s="49"/>
      <c r="D44" s="49"/>
      <c r="E44" s="49"/>
      <c r="F44" s="12">
        <f>SUM(G44:M44)</f>
        <v>0</v>
      </c>
      <c r="G44" s="12">
        <f>COUNTA(G16:G43)*4</f>
        <v>0</v>
      </c>
      <c r="H44" s="50"/>
      <c r="I44" s="12">
        <f>COUNTA(I16:I43)*3</f>
        <v>0</v>
      </c>
      <c r="J44" s="50"/>
      <c r="K44" s="12">
        <f>COUNTA(K16:K43)*2</f>
        <v>0</v>
      </c>
      <c r="L44" s="50"/>
      <c r="M44" s="12">
        <f>COUNTA(M16:M43)*1</f>
        <v>0</v>
      </c>
      <c r="N44" s="50"/>
    </row>
    <row r="45" spans="1:14" s="44" customFormat="1" ht="1.5" hidden="1" customHeight="1" x14ac:dyDescent="0.25">
      <c r="A45" s="12"/>
      <c r="B45" s="49"/>
      <c r="C45" s="49"/>
      <c r="D45" s="49"/>
      <c r="E45" s="49"/>
      <c r="F45" s="12">
        <f>SUM(G45:M45)</f>
        <v>0</v>
      </c>
      <c r="G45" s="12">
        <f>COUNTA(G16:G43)</f>
        <v>0</v>
      </c>
      <c r="H45" s="50"/>
      <c r="I45" s="12">
        <f>COUNTA(I16:I43)</f>
        <v>0</v>
      </c>
      <c r="J45" s="50"/>
      <c r="K45" s="12">
        <f>COUNTA(K16:K43)</f>
        <v>0</v>
      </c>
      <c r="L45" s="50"/>
      <c r="M45" s="12">
        <f>COUNTA(M16:M43)</f>
        <v>0</v>
      </c>
      <c r="N45" s="50"/>
    </row>
    <row r="46" spans="1:14" ht="3.75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</row>
    <row r="47" spans="1:14" ht="19.5" customHeight="1" x14ac:dyDescent="0.25">
      <c r="A47" s="71" t="s">
        <v>414</v>
      </c>
      <c r="B47" s="71"/>
      <c r="C47" s="71"/>
      <c r="D47" s="71"/>
      <c r="E47" s="11" t="s">
        <v>51</v>
      </c>
      <c r="F47" s="9">
        <f>F44</f>
        <v>0</v>
      </c>
      <c r="G47" s="12"/>
      <c r="H47" s="10" t="s">
        <v>77</v>
      </c>
      <c r="I47" s="64">
        <f>F45</f>
        <v>0</v>
      </c>
      <c r="J47" s="65"/>
      <c r="K47" s="12"/>
      <c r="L47" s="10" t="s">
        <v>78</v>
      </c>
      <c r="M47" s="62">
        <f>IFERROR(F47/I47,0)</f>
        <v>0</v>
      </c>
      <c r="N47" s="63"/>
    </row>
    <row r="48" spans="1:14" ht="6.75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</row>
    <row r="49" spans="1:14" x14ac:dyDescent="0.25">
      <c r="A49" s="66" t="s">
        <v>74</v>
      </c>
      <c r="B49" s="66"/>
      <c r="C49" s="66"/>
      <c r="D49" s="66"/>
      <c r="E49" s="66"/>
      <c r="F49" s="66"/>
      <c r="G49" s="66">
        <v>4</v>
      </c>
      <c r="H49" s="66"/>
      <c r="I49" s="66">
        <v>3</v>
      </c>
      <c r="J49" s="66"/>
      <c r="K49" s="66">
        <v>2</v>
      </c>
      <c r="L49" s="66"/>
      <c r="M49" s="66">
        <v>1</v>
      </c>
      <c r="N49" s="66"/>
    </row>
    <row r="50" spans="1:14" x14ac:dyDescent="0.25">
      <c r="A50" s="61" t="s">
        <v>52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</row>
    <row r="51" spans="1:14" ht="29.25" customHeight="1" x14ac:dyDescent="0.25">
      <c r="A51" s="47" t="s">
        <v>18</v>
      </c>
      <c r="B51" s="82" t="s">
        <v>83</v>
      </c>
      <c r="C51" s="83"/>
      <c r="D51" s="83"/>
      <c r="E51" s="83"/>
      <c r="F51" s="83"/>
      <c r="G51" s="59"/>
      <c r="H51" s="60"/>
      <c r="I51" s="59"/>
      <c r="J51" s="60"/>
      <c r="K51" s="59"/>
      <c r="L51" s="60"/>
      <c r="M51" s="59"/>
      <c r="N51" s="60"/>
    </row>
    <row r="52" spans="1:14" ht="29.25" customHeight="1" x14ac:dyDescent="0.25">
      <c r="A52" s="47" t="s">
        <v>19</v>
      </c>
      <c r="B52" s="82" t="s">
        <v>417</v>
      </c>
      <c r="C52" s="83"/>
      <c r="D52" s="83"/>
      <c r="E52" s="83"/>
      <c r="F52" s="83"/>
      <c r="G52" s="59"/>
      <c r="H52" s="60"/>
      <c r="I52" s="59"/>
      <c r="J52" s="60"/>
      <c r="K52" s="59"/>
      <c r="L52" s="60"/>
      <c r="M52" s="59"/>
      <c r="N52" s="60"/>
    </row>
    <row r="53" spans="1:14" ht="29.25" customHeight="1" x14ac:dyDescent="0.25">
      <c r="A53" s="47" t="s">
        <v>20</v>
      </c>
      <c r="B53" s="82" t="s">
        <v>418</v>
      </c>
      <c r="C53" s="83"/>
      <c r="D53" s="83"/>
      <c r="E53" s="83"/>
      <c r="F53" s="83"/>
      <c r="G53" s="59"/>
      <c r="H53" s="60"/>
      <c r="I53" s="59"/>
      <c r="J53" s="60"/>
      <c r="K53" s="59"/>
      <c r="L53" s="60"/>
      <c r="M53" s="59"/>
      <c r="N53" s="60"/>
    </row>
    <row r="54" spans="1:14" s="44" customFormat="1" ht="29.25" hidden="1" customHeight="1" x14ac:dyDescent="0.25">
      <c r="A54" s="12"/>
      <c r="B54" s="48"/>
      <c r="C54" s="51"/>
      <c r="D54" s="51"/>
      <c r="E54" s="51"/>
      <c r="F54" s="12">
        <f>SUM(G54:M54)</f>
        <v>0</v>
      </c>
      <c r="G54" s="12">
        <f>COUNTA(G51:G53)*4</f>
        <v>0</v>
      </c>
      <c r="H54" s="50"/>
      <c r="I54" s="12">
        <f>COUNTA(I51:I53)*3</f>
        <v>0</v>
      </c>
      <c r="J54" s="50"/>
      <c r="K54" s="12">
        <f>COUNTA(K51:K53)*2</f>
        <v>0</v>
      </c>
      <c r="L54" s="50"/>
      <c r="M54" s="12">
        <f>COUNTA(M51:M53)*1</f>
        <v>0</v>
      </c>
      <c r="N54" s="52"/>
    </row>
    <row r="55" spans="1:14" s="44" customFormat="1" ht="29.25" hidden="1" customHeight="1" x14ac:dyDescent="0.25">
      <c r="A55" s="12"/>
      <c r="B55" s="48"/>
      <c r="C55" s="51"/>
      <c r="D55" s="51"/>
      <c r="E55" s="51"/>
      <c r="F55" s="12">
        <f>SUM(G55:M55)</f>
        <v>0</v>
      </c>
      <c r="G55" s="12">
        <f>COUNTA(G51:G53)</f>
        <v>0</v>
      </c>
      <c r="H55" s="50"/>
      <c r="I55" s="12">
        <f>COUNTA(I51:I53)</f>
        <v>0</v>
      </c>
      <c r="J55" s="50"/>
      <c r="K55" s="12">
        <f>COUNTA(K51:K53)</f>
        <v>0</v>
      </c>
      <c r="L55" s="50"/>
      <c r="M55" s="12">
        <f>COUNTA(M51:M53)</f>
        <v>0</v>
      </c>
      <c r="N55" s="52"/>
    </row>
    <row r="56" spans="1:14" ht="6.75" customHeight="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ht="19.5" customHeight="1" x14ac:dyDescent="0.25">
      <c r="A57" s="10"/>
      <c r="B57" s="10"/>
      <c r="C57" s="10"/>
      <c r="D57" s="10"/>
      <c r="E57" s="11" t="s">
        <v>51</v>
      </c>
      <c r="F57" s="9">
        <f>F54</f>
        <v>0</v>
      </c>
      <c r="G57" s="12"/>
      <c r="H57" s="10" t="s">
        <v>77</v>
      </c>
      <c r="I57" s="67">
        <f>F55</f>
        <v>0</v>
      </c>
      <c r="J57" s="67"/>
      <c r="K57" s="12"/>
      <c r="L57" s="10" t="s">
        <v>78</v>
      </c>
      <c r="M57" s="62">
        <f>IFERROR(F57/I57,0)</f>
        <v>0</v>
      </c>
      <c r="N57" s="63"/>
    </row>
    <row r="58" spans="1:14" ht="6.75" customHeight="1" x14ac:dyDescent="0.25">
      <c r="A58" s="10"/>
      <c r="B58" s="10"/>
      <c r="C58" s="10"/>
      <c r="D58" s="10"/>
      <c r="E58" s="11"/>
      <c r="F58" s="12"/>
      <c r="G58" s="12"/>
      <c r="H58" s="12"/>
      <c r="I58" s="12"/>
      <c r="J58" s="12"/>
      <c r="K58" s="12"/>
      <c r="L58" s="10"/>
      <c r="M58" s="10"/>
      <c r="N58" s="10"/>
    </row>
    <row r="59" spans="1:14" x14ac:dyDescent="0.25">
      <c r="A59" s="66" t="s">
        <v>75</v>
      </c>
      <c r="B59" s="66"/>
      <c r="C59" s="66"/>
      <c r="D59" s="66"/>
      <c r="E59" s="66"/>
      <c r="F59" s="66"/>
      <c r="G59" s="66">
        <v>4</v>
      </c>
      <c r="H59" s="66"/>
      <c r="I59" s="66">
        <v>3</v>
      </c>
      <c r="J59" s="66"/>
      <c r="K59" s="66">
        <v>2</v>
      </c>
      <c r="L59" s="66"/>
      <c r="M59" s="66">
        <v>1</v>
      </c>
      <c r="N59" s="66"/>
    </row>
    <row r="60" spans="1:14" x14ac:dyDescent="0.25">
      <c r="A60" s="61" t="s">
        <v>81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</row>
    <row r="61" spans="1:14" ht="29.25" customHeight="1" x14ac:dyDescent="0.25">
      <c r="A61" s="47" t="s">
        <v>18</v>
      </c>
      <c r="B61" s="82" t="s">
        <v>76</v>
      </c>
      <c r="C61" s="83"/>
      <c r="D61" s="83"/>
      <c r="E61" s="83"/>
      <c r="F61" s="83"/>
      <c r="G61" s="59"/>
      <c r="H61" s="60"/>
      <c r="I61" s="59"/>
      <c r="J61" s="60"/>
      <c r="K61" s="59"/>
      <c r="L61" s="60"/>
      <c r="M61" s="59"/>
      <c r="N61" s="60"/>
    </row>
    <row r="62" spans="1:14" ht="36" customHeight="1" x14ac:dyDescent="0.25">
      <c r="A62" s="47" t="s">
        <v>19</v>
      </c>
      <c r="B62" s="82" t="s">
        <v>415</v>
      </c>
      <c r="C62" s="83"/>
      <c r="D62" s="83"/>
      <c r="E62" s="83"/>
      <c r="F62" s="83"/>
      <c r="G62" s="59"/>
      <c r="H62" s="60"/>
      <c r="I62" s="59"/>
      <c r="J62" s="60"/>
      <c r="K62" s="59"/>
      <c r="L62" s="60"/>
      <c r="M62" s="59"/>
      <c r="N62" s="60"/>
    </row>
    <row r="63" spans="1:14" ht="29.25" customHeight="1" x14ac:dyDescent="0.25">
      <c r="A63" s="47" t="s">
        <v>20</v>
      </c>
      <c r="B63" s="82" t="s">
        <v>416</v>
      </c>
      <c r="C63" s="83"/>
      <c r="D63" s="83"/>
      <c r="E63" s="83"/>
      <c r="F63" s="83"/>
      <c r="G63" s="59"/>
      <c r="H63" s="60"/>
      <c r="I63" s="59"/>
      <c r="J63" s="60"/>
      <c r="K63" s="59"/>
      <c r="L63" s="60"/>
      <c r="M63" s="59"/>
      <c r="N63" s="60"/>
    </row>
    <row r="64" spans="1:14" s="44" customFormat="1" ht="13.5" hidden="1" customHeight="1" x14ac:dyDescent="0.25">
      <c r="A64" s="12"/>
      <c r="B64" s="48"/>
      <c r="C64" s="51"/>
      <c r="D64" s="51"/>
      <c r="E64" s="51"/>
      <c r="F64" s="12">
        <f>SUM(G64:M64)</f>
        <v>0</v>
      </c>
      <c r="G64" s="12">
        <f>COUNTA(G61:G63)*4</f>
        <v>0</v>
      </c>
      <c r="H64" s="50"/>
      <c r="I64" s="12">
        <f>COUNTA(I61:I63)*3</f>
        <v>0</v>
      </c>
      <c r="J64" s="50"/>
      <c r="K64" s="12">
        <f>COUNTA(K61:K63)*2</f>
        <v>0</v>
      </c>
      <c r="L64" s="50"/>
      <c r="M64" s="12">
        <f>COUNTA(M61:M63)*1</f>
        <v>0</v>
      </c>
      <c r="N64" s="50"/>
    </row>
    <row r="65" spans="1:14" s="44" customFormat="1" ht="8.25" hidden="1" customHeight="1" x14ac:dyDescent="0.25">
      <c r="A65" s="12"/>
      <c r="B65" s="48"/>
      <c r="C65" s="51"/>
      <c r="D65" s="51"/>
      <c r="E65" s="51"/>
      <c r="F65" s="12">
        <f>SUM(G65:M65)</f>
        <v>0</v>
      </c>
      <c r="G65" s="12">
        <f>COUNTA(G61:G63)</f>
        <v>0</v>
      </c>
      <c r="H65" s="50"/>
      <c r="I65" s="12">
        <f>COUNTA(I61:I63)</f>
        <v>0</v>
      </c>
      <c r="J65" s="50"/>
      <c r="K65" s="12">
        <f>COUNTA(K61:K63)</f>
        <v>0</v>
      </c>
      <c r="L65" s="50"/>
      <c r="M65" s="12">
        <f>COUNTA(M61:M63)</f>
        <v>0</v>
      </c>
      <c r="N65" s="50"/>
    </row>
    <row r="66" spans="1:14" ht="6.75" customHeight="1" x14ac:dyDescent="0.25"/>
    <row r="67" spans="1:14" ht="19.5" customHeight="1" x14ac:dyDescent="0.25">
      <c r="E67" s="1" t="s">
        <v>51</v>
      </c>
      <c r="F67" s="4">
        <f>F64</f>
        <v>0</v>
      </c>
      <c r="G67" s="5"/>
      <c r="H67" s="44" t="s">
        <v>77</v>
      </c>
      <c r="I67" s="68">
        <f>F65</f>
        <v>0</v>
      </c>
      <c r="J67" s="68"/>
      <c r="K67" s="5"/>
      <c r="L67" s="3" t="s">
        <v>78</v>
      </c>
      <c r="M67" s="62">
        <f>IFERROR(F67/I67,0)</f>
        <v>0</v>
      </c>
      <c r="N67" s="63"/>
    </row>
    <row r="68" spans="1:14" ht="26.25" customHeight="1" x14ac:dyDescent="0.25"/>
    <row r="69" spans="1:14" s="40" customFormat="1" ht="15.75" customHeight="1" x14ac:dyDescent="0.25">
      <c r="A69" s="39"/>
      <c r="B69" s="39"/>
      <c r="C69" s="39"/>
      <c r="D69" s="39"/>
      <c r="E69" s="39"/>
      <c r="F69" s="39"/>
      <c r="G69" s="42"/>
      <c r="H69" s="10"/>
      <c r="I69" s="42"/>
      <c r="J69" s="39"/>
      <c r="K69" s="42"/>
      <c r="L69" s="39"/>
      <c r="M69" s="42"/>
      <c r="N69" s="39"/>
    </row>
    <row r="70" spans="1:14" ht="15.75" customHeight="1" x14ac:dyDescent="0.25">
      <c r="A70" s="6"/>
      <c r="B70" s="6"/>
    </row>
    <row r="71" spans="1:14" ht="15.75" customHeight="1" x14ac:dyDescent="0.25">
      <c r="A71" s="86" t="s">
        <v>84</v>
      </c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</row>
    <row r="72" spans="1:14" ht="5.25" customHeight="1" x14ac:dyDescent="0.25">
      <c r="A72" s="6"/>
      <c r="B72" s="6"/>
    </row>
    <row r="73" spans="1:14" ht="12" customHeight="1" x14ac:dyDescent="0.25">
      <c r="A73" s="77" t="s">
        <v>53</v>
      </c>
      <c r="B73" s="77"/>
      <c r="C73" s="77"/>
      <c r="D73" s="1" t="s">
        <v>54</v>
      </c>
      <c r="F73" s="77" t="s">
        <v>55</v>
      </c>
      <c r="G73" s="77"/>
      <c r="H73" s="77"/>
      <c r="I73" s="43"/>
      <c r="J73" s="77" t="s">
        <v>56</v>
      </c>
      <c r="K73" s="77"/>
      <c r="L73" s="77"/>
      <c r="M73" s="77"/>
      <c r="N73" s="77"/>
    </row>
    <row r="74" spans="1:14" ht="12.75" customHeight="1" x14ac:dyDescent="0.25">
      <c r="A74" s="77" t="s">
        <v>57</v>
      </c>
      <c r="B74" s="77"/>
      <c r="C74" s="77"/>
    </row>
    <row r="75" spans="1:14" ht="21" customHeight="1" x14ac:dyDescent="0.25">
      <c r="A75" s="1" t="s">
        <v>58</v>
      </c>
      <c r="B75" s="76" t="str">
        <f>A14</f>
        <v>COMPETENCIAS DE FORMACIÓN</v>
      </c>
      <c r="C75" s="76"/>
      <c r="D75" s="53">
        <f>M47</f>
        <v>0</v>
      </c>
      <c r="E75" s="3" t="s">
        <v>61</v>
      </c>
      <c r="F75" s="78">
        <v>0.6</v>
      </c>
      <c r="G75" s="78"/>
      <c r="H75" s="80"/>
      <c r="K75" s="79">
        <f>D75*F75</f>
        <v>0</v>
      </c>
      <c r="L75" s="79"/>
      <c r="M75" s="79"/>
      <c r="N75" s="79"/>
    </row>
    <row r="76" spans="1:14" ht="21" customHeight="1" x14ac:dyDescent="0.25">
      <c r="A76" s="1" t="s">
        <v>59</v>
      </c>
      <c r="B76" s="76" t="str">
        <f>A49</f>
        <v>SEGURIDAD Y SALUD EN EL TRABAJO</v>
      </c>
      <c r="C76" s="76"/>
      <c r="D76" s="53">
        <f>M57</f>
        <v>0</v>
      </c>
      <c r="E76" s="3" t="s">
        <v>61</v>
      </c>
      <c r="F76" s="78">
        <v>0.25</v>
      </c>
      <c r="G76" s="78"/>
      <c r="H76" s="80"/>
      <c r="K76" s="79">
        <f t="shared" ref="K76:K77" si="0">D76*F76</f>
        <v>0</v>
      </c>
      <c r="L76" s="79"/>
      <c r="M76" s="79"/>
      <c r="N76" s="79"/>
    </row>
    <row r="77" spans="1:14" ht="21" customHeight="1" x14ac:dyDescent="0.25">
      <c r="A77" s="1" t="s">
        <v>60</v>
      </c>
      <c r="B77" s="2" t="str">
        <f>A59</f>
        <v>GESTIÓN AMBIENTAL</v>
      </c>
      <c r="C77" s="2"/>
      <c r="D77" s="53">
        <f>M67</f>
        <v>0</v>
      </c>
      <c r="E77" s="3" t="s">
        <v>61</v>
      </c>
      <c r="F77" s="78">
        <v>0.15</v>
      </c>
      <c r="G77" s="78"/>
      <c r="H77" s="78"/>
      <c r="I77" s="54">
        <f>SUM(K75:N77)</f>
        <v>0</v>
      </c>
      <c r="K77" s="79">
        <f t="shared" si="0"/>
        <v>0</v>
      </c>
      <c r="L77" s="79"/>
      <c r="M77" s="79"/>
      <c r="N77" s="79"/>
    </row>
    <row r="78" spans="1:14" ht="17.25" customHeight="1" x14ac:dyDescent="0.25"/>
    <row r="79" spans="1:14" x14ac:dyDescent="0.25">
      <c r="A79" s="86" t="s">
        <v>62</v>
      </c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</row>
    <row r="80" spans="1:14" ht="16.5" customHeight="1" x14ac:dyDescent="0.25"/>
    <row r="81" spans="1:14" ht="21" customHeight="1" x14ac:dyDescent="0.25">
      <c r="A81" s="92" t="s">
        <v>63</v>
      </c>
      <c r="B81" s="92"/>
      <c r="C81" s="3" t="s">
        <v>66</v>
      </c>
      <c r="D81" s="4" t="str">
        <f>IF(I77&gt;=3.53,I77,"")</f>
        <v/>
      </c>
    </row>
    <row r="82" spans="1:14" ht="21" customHeight="1" x14ac:dyDescent="0.25">
      <c r="A82" s="92" t="s">
        <v>64</v>
      </c>
      <c r="B82" s="92"/>
      <c r="C82" s="3" t="s">
        <v>67</v>
      </c>
      <c r="D82" s="53" t="str">
        <f>IF(AND(I77&gt;=2.53,I77&lt;=3.52),I77,"")</f>
        <v/>
      </c>
    </row>
    <row r="83" spans="1:14" ht="21" customHeight="1" x14ac:dyDescent="0.25">
      <c r="A83" s="92" t="s">
        <v>3</v>
      </c>
      <c r="B83" s="92"/>
      <c r="C83" s="3" t="s">
        <v>68</v>
      </c>
      <c r="D83" s="53" t="str">
        <f>IF(AND(I77&gt;=1.53,I77&lt;=2.52),I77,"")</f>
        <v/>
      </c>
    </row>
    <row r="84" spans="1:14" ht="21" customHeight="1" x14ac:dyDescent="0.25">
      <c r="A84" s="92" t="s">
        <v>65</v>
      </c>
      <c r="B84" s="92"/>
      <c r="C84" s="3" t="s">
        <v>69</v>
      </c>
      <c r="D84" s="53">
        <f>IF(I77&lt;=1.52,I77,"")</f>
        <v>0</v>
      </c>
    </row>
    <row r="85" spans="1:14" ht="16.5" customHeight="1" x14ac:dyDescent="0.25">
      <c r="A85" s="7"/>
      <c r="B85" s="7"/>
      <c r="D85" s="5"/>
    </row>
    <row r="86" spans="1:14" ht="25.5" customHeight="1" x14ac:dyDescent="0.25">
      <c r="A86" s="93" t="s">
        <v>70</v>
      </c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</row>
    <row r="87" spans="1:14" ht="15" customHeight="1" x14ac:dyDescent="0.25">
      <c r="A87" s="72" t="s">
        <v>71</v>
      </c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4"/>
    </row>
    <row r="88" spans="1:14" s="44" customFormat="1" ht="134.25" customHeight="1" x14ac:dyDescent="0.25">
      <c r="A88" s="94"/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6"/>
    </row>
    <row r="89" spans="1:14" x14ac:dyDescent="0.25">
      <c r="A89" s="87" t="s">
        <v>72</v>
      </c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9"/>
    </row>
    <row r="90" spans="1:14" ht="25.5" customHeight="1" x14ac:dyDescent="0.25">
      <c r="A90" s="56" t="s">
        <v>18</v>
      </c>
      <c r="B90" s="7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</row>
    <row r="91" spans="1:14" ht="25.5" customHeight="1" x14ac:dyDescent="0.25">
      <c r="A91" s="56" t="s">
        <v>19</v>
      </c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</row>
    <row r="92" spans="1:14" ht="25.5" customHeight="1" x14ac:dyDescent="0.25">
      <c r="A92" s="56" t="s">
        <v>20</v>
      </c>
      <c r="B92" s="75"/>
      <c r="C92" s="75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</row>
    <row r="93" spans="1:14" ht="25.5" customHeight="1" x14ac:dyDescent="0.25">
      <c r="A93" s="56" t="s">
        <v>26</v>
      </c>
      <c r="B93" s="75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</row>
    <row r="94" spans="1:14" ht="25.5" customHeight="1" x14ac:dyDescent="0.25">
      <c r="A94" s="56" t="s">
        <v>27</v>
      </c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</row>
    <row r="95" spans="1:14" x14ac:dyDescent="0.25">
      <c r="A95" s="87" t="s">
        <v>73</v>
      </c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9"/>
    </row>
    <row r="96" spans="1:14" ht="130.5" customHeight="1" x14ac:dyDescent="0.25">
      <c r="A96" s="90"/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</row>
    <row r="100" spans="2:14" x14ac:dyDescent="0.25">
      <c r="B100" s="99"/>
      <c r="C100" s="99"/>
      <c r="D100" s="8"/>
      <c r="F100" s="99"/>
      <c r="G100" s="99"/>
      <c r="H100" s="99"/>
      <c r="I100" s="99"/>
      <c r="J100" s="99"/>
      <c r="K100" s="99"/>
      <c r="L100" s="99"/>
      <c r="M100" s="99"/>
      <c r="N100" s="5"/>
    </row>
    <row r="101" spans="2:14" ht="15" customHeight="1" x14ac:dyDescent="0.25">
      <c r="B101" s="69" t="s">
        <v>79</v>
      </c>
      <c r="C101" s="69"/>
      <c r="F101" s="69" t="s">
        <v>80</v>
      </c>
      <c r="G101" s="69"/>
      <c r="H101" s="69"/>
      <c r="I101" s="69"/>
      <c r="J101" s="69"/>
      <c r="K101" s="69"/>
      <c r="L101" s="69"/>
      <c r="M101" s="69"/>
    </row>
  </sheetData>
  <mergeCells count="216">
    <mergeCell ref="F101:M101"/>
    <mergeCell ref="B100:C100"/>
    <mergeCell ref="F100:M100"/>
    <mergeCell ref="A1:B3"/>
    <mergeCell ref="A14:F14"/>
    <mergeCell ref="A8:N8"/>
    <mergeCell ref="C5:D5"/>
    <mergeCell ref="C6:D6"/>
    <mergeCell ref="C7:D7"/>
    <mergeCell ref="A5:B5"/>
    <mergeCell ref="A6:B6"/>
    <mergeCell ref="A7:B7"/>
    <mergeCell ref="B12:C12"/>
    <mergeCell ref="B9:C9"/>
    <mergeCell ref="B10:C10"/>
    <mergeCell ref="B11:C11"/>
    <mergeCell ref="D9:N9"/>
    <mergeCell ref="D10:N10"/>
    <mergeCell ref="D11:N11"/>
    <mergeCell ref="D12:N12"/>
    <mergeCell ref="C1:N1"/>
    <mergeCell ref="C2:N2"/>
    <mergeCell ref="C3:N3"/>
    <mergeCell ref="B26:F26"/>
    <mergeCell ref="B28:F28"/>
    <mergeCell ref="B29:F29"/>
    <mergeCell ref="B31:F31"/>
    <mergeCell ref="B17:F17"/>
    <mergeCell ref="B18:F18"/>
    <mergeCell ref="F5:N5"/>
    <mergeCell ref="F6:N6"/>
    <mergeCell ref="F7:N7"/>
    <mergeCell ref="B20:F20"/>
    <mergeCell ref="B21:F21"/>
    <mergeCell ref="B23:F23"/>
    <mergeCell ref="B24:F24"/>
    <mergeCell ref="B16:F16"/>
    <mergeCell ref="G14:H14"/>
    <mergeCell ref="I14:J14"/>
    <mergeCell ref="K14:L14"/>
    <mergeCell ref="M14:N14"/>
    <mergeCell ref="A15:N15"/>
    <mergeCell ref="A19:N19"/>
    <mergeCell ref="A22:N22"/>
    <mergeCell ref="A25:N25"/>
    <mergeCell ref="A27:N27"/>
    <mergeCell ref="A30:N30"/>
    <mergeCell ref="G16:H16"/>
    <mergeCell ref="A89:N89"/>
    <mergeCell ref="A95:N95"/>
    <mergeCell ref="A96:N96"/>
    <mergeCell ref="A79:N79"/>
    <mergeCell ref="A81:B81"/>
    <mergeCell ref="A82:B82"/>
    <mergeCell ref="A83:B83"/>
    <mergeCell ref="A84:B84"/>
    <mergeCell ref="A86:N86"/>
    <mergeCell ref="A88:N88"/>
    <mergeCell ref="A74:C74"/>
    <mergeCell ref="P8:S8"/>
    <mergeCell ref="K49:L49"/>
    <mergeCell ref="M49:N49"/>
    <mergeCell ref="G59:H59"/>
    <mergeCell ref="I59:J59"/>
    <mergeCell ref="K59:L59"/>
    <mergeCell ref="M59:N59"/>
    <mergeCell ref="B51:F51"/>
    <mergeCell ref="B52:F52"/>
    <mergeCell ref="B53:F53"/>
    <mergeCell ref="B37:F37"/>
    <mergeCell ref="B39:F39"/>
    <mergeCell ref="B41:F41"/>
    <mergeCell ref="B43:F43"/>
    <mergeCell ref="A49:F49"/>
    <mergeCell ref="A59:F59"/>
    <mergeCell ref="A60:F60"/>
    <mergeCell ref="B61:F61"/>
    <mergeCell ref="B62:F62"/>
    <mergeCell ref="B63:F63"/>
    <mergeCell ref="A71:N71"/>
    <mergeCell ref="B33:F33"/>
    <mergeCell ref="B35:F35"/>
    <mergeCell ref="B101:C101"/>
    <mergeCell ref="A13:N13"/>
    <mergeCell ref="A47:D47"/>
    <mergeCell ref="A87:N87"/>
    <mergeCell ref="B90:N90"/>
    <mergeCell ref="B91:N91"/>
    <mergeCell ref="B92:N92"/>
    <mergeCell ref="B93:N93"/>
    <mergeCell ref="B94:N94"/>
    <mergeCell ref="B75:C75"/>
    <mergeCell ref="B76:C76"/>
    <mergeCell ref="F73:H73"/>
    <mergeCell ref="F77:H77"/>
    <mergeCell ref="J73:N73"/>
    <mergeCell ref="K75:N75"/>
    <mergeCell ref="K76:N76"/>
    <mergeCell ref="K77:N77"/>
    <mergeCell ref="G60:H60"/>
    <mergeCell ref="I60:J60"/>
    <mergeCell ref="I49:J49"/>
    <mergeCell ref="F75:H75"/>
    <mergeCell ref="F76:H76"/>
    <mergeCell ref="A73:C73"/>
    <mergeCell ref="K60:L60"/>
    <mergeCell ref="I67:J67"/>
    <mergeCell ref="M67:N67"/>
    <mergeCell ref="G50:H50"/>
    <mergeCell ref="I50:J50"/>
    <mergeCell ref="K50:L50"/>
    <mergeCell ref="M50:N50"/>
    <mergeCell ref="G52:H52"/>
    <mergeCell ref="I52:J52"/>
    <mergeCell ref="K52:L52"/>
    <mergeCell ref="M52:N52"/>
    <mergeCell ref="G53:H53"/>
    <mergeCell ref="I53:J53"/>
    <mergeCell ref="K53:L53"/>
    <mergeCell ref="M53:N53"/>
    <mergeCell ref="G61:H61"/>
    <mergeCell ref="I61:J61"/>
    <mergeCell ref="K61:L61"/>
    <mergeCell ref="M61:N61"/>
    <mergeCell ref="G62:H62"/>
    <mergeCell ref="I62:J62"/>
    <mergeCell ref="K62:L62"/>
    <mergeCell ref="A34:N34"/>
    <mergeCell ref="A36:N36"/>
    <mergeCell ref="A38:N38"/>
    <mergeCell ref="A40:N40"/>
    <mergeCell ref="A42:N42"/>
    <mergeCell ref="A50:F50"/>
    <mergeCell ref="M47:N47"/>
    <mergeCell ref="I47:J47"/>
    <mergeCell ref="G49:H49"/>
    <mergeCell ref="G35:H35"/>
    <mergeCell ref="I35:J35"/>
    <mergeCell ref="K35:L35"/>
    <mergeCell ref="M35:N35"/>
    <mergeCell ref="G37:H37"/>
    <mergeCell ref="I37:J37"/>
    <mergeCell ref="K37:L37"/>
    <mergeCell ref="M37:N37"/>
    <mergeCell ref="G39:H39"/>
    <mergeCell ref="I39:J39"/>
    <mergeCell ref="K39:L39"/>
    <mergeCell ref="M39:N39"/>
    <mergeCell ref="G41:H41"/>
    <mergeCell ref="I41:J41"/>
    <mergeCell ref="I16:J16"/>
    <mergeCell ref="K16:L16"/>
    <mergeCell ref="M16:N16"/>
    <mergeCell ref="G17:H17"/>
    <mergeCell ref="I17:J17"/>
    <mergeCell ref="K17:L17"/>
    <mergeCell ref="M17:N17"/>
    <mergeCell ref="G18:H18"/>
    <mergeCell ref="I18:J18"/>
    <mergeCell ref="K18:L18"/>
    <mergeCell ref="M18:N18"/>
    <mergeCell ref="G20:H20"/>
    <mergeCell ref="I20:J20"/>
    <mergeCell ref="K20:L20"/>
    <mergeCell ref="M20:N20"/>
    <mergeCell ref="G21:H21"/>
    <mergeCell ref="I21:J21"/>
    <mergeCell ref="K21:L21"/>
    <mergeCell ref="M21:N21"/>
    <mergeCell ref="G23:H23"/>
    <mergeCell ref="I23:J23"/>
    <mergeCell ref="K23:L23"/>
    <mergeCell ref="M23:N23"/>
    <mergeCell ref="G24:H24"/>
    <mergeCell ref="I24:J24"/>
    <mergeCell ref="K24:L24"/>
    <mergeCell ref="M24:N24"/>
    <mergeCell ref="G26:H26"/>
    <mergeCell ref="I26:J26"/>
    <mergeCell ref="K26:L26"/>
    <mergeCell ref="M26:N26"/>
    <mergeCell ref="G28:H28"/>
    <mergeCell ref="I28:J28"/>
    <mergeCell ref="K28:L28"/>
    <mergeCell ref="M28:N28"/>
    <mergeCell ref="G29:H29"/>
    <mergeCell ref="I29:J29"/>
    <mergeCell ref="K29:L29"/>
    <mergeCell ref="M29:N29"/>
    <mergeCell ref="G31:H31"/>
    <mergeCell ref="I31:J31"/>
    <mergeCell ref="K31:L31"/>
    <mergeCell ref="M31:N31"/>
    <mergeCell ref="G33:H33"/>
    <mergeCell ref="I33:J33"/>
    <mergeCell ref="K33:L33"/>
    <mergeCell ref="M33:N33"/>
    <mergeCell ref="A32:N32"/>
    <mergeCell ref="M62:N62"/>
    <mergeCell ref="G63:H63"/>
    <mergeCell ref="I63:J63"/>
    <mergeCell ref="K63:L63"/>
    <mergeCell ref="M63:N63"/>
    <mergeCell ref="K41:L41"/>
    <mergeCell ref="M41:N41"/>
    <mergeCell ref="G43:H43"/>
    <mergeCell ref="I43:J43"/>
    <mergeCell ref="K43:L43"/>
    <mergeCell ref="M43:N43"/>
    <mergeCell ref="G51:H51"/>
    <mergeCell ref="I51:J51"/>
    <mergeCell ref="K51:L51"/>
    <mergeCell ref="M51:N51"/>
    <mergeCell ref="M60:N60"/>
    <mergeCell ref="I57:J57"/>
    <mergeCell ref="M57:N57"/>
  </mergeCells>
  <conditionalFormatting sqref="D81">
    <cfRule type="cellIs" dxfId="3" priority="4" operator="between">
      <formula>3.53</formula>
      <formula>4</formula>
    </cfRule>
  </conditionalFormatting>
  <conditionalFormatting sqref="D82">
    <cfRule type="cellIs" dxfId="2" priority="3" operator="between">
      <formula>2.53</formula>
      <formula>3.52</formula>
    </cfRule>
  </conditionalFormatting>
  <conditionalFormatting sqref="D83">
    <cfRule type="cellIs" dxfId="1" priority="2" operator="between">
      <formula>1.53</formula>
      <formula>2.52</formula>
    </cfRule>
  </conditionalFormatting>
  <conditionalFormatting sqref="D84">
    <cfRule type="cellIs" dxfId="0" priority="1" operator="between">
      <formula>0.1</formula>
      <formula>1.52</formula>
    </cfRule>
  </conditionalFormatting>
  <pageMargins left="0.62992125984251968" right="0.23622047244094491" top="0.39370078740157483" bottom="0.54374999999999996" header="0.31496062992125984" footer="0.31718750000000001"/>
  <pageSetup scale="87" orientation="portrait" r:id="rId1"/>
  <headerFooter>
    <oddFooter>&amp;C&amp;8***COPIA CONTROLADA***&amp;R&amp;8Página: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showInputMessage="1" showErrorMessage="1">
          <x14:formula1>
            <xm:f>Hoja2!$A$4:$A$169</xm:f>
          </x14:formula1>
          <xm:sqref>C5:D5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68"/>
  <sheetViews>
    <sheetView topLeftCell="F1" workbookViewId="0">
      <selection activeCell="F16" sqref="F16"/>
    </sheetView>
  </sheetViews>
  <sheetFormatPr baseColWidth="10" defaultRowHeight="12" x14ac:dyDescent="0.25"/>
  <cols>
    <col min="1" max="1" width="35.5703125" style="25" bestFit="1" customWidth="1"/>
    <col min="2" max="2" width="32.140625" style="25" bestFit="1" customWidth="1"/>
    <col min="3" max="3" width="41" style="25" bestFit="1" customWidth="1"/>
    <col min="4" max="4" width="15.42578125" style="25" bestFit="1" customWidth="1"/>
    <col min="5" max="13" width="26.5703125" style="25" customWidth="1"/>
    <col min="14" max="16384" width="11.42578125" style="25"/>
  </cols>
  <sheetData>
    <row r="2" spans="1:13" x14ac:dyDescent="0.25">
      <c r="A2" s="13" t="s">
        <v>85</v>
      </c>
      <c r="B2" s="13" t="s">
        <v>86</v>
      </c>
      <c r="C2" s="13" t="s">
        <v>265</v>
      </c>
      <c r="D2" s="13" t="s">
        <v>256</v>
      </c>
      <c r="E2" s="24">
        <v>1</v>
      </c>
      <c r="F2" s="24">
        <v>2</v>
      </c>
      <c r="G2" s="24">
        <v>3</v>
      </c>
      <c r="H2" s="24">
        <v>4</v>
      </c>
      <c r="I2" s="24">
        <v>5</v>
      </c>
      <c r="J2" s="24">
        <v>6</v>
      </c>
      <c r="K2" s="24">
        <v>7</v>
      </c>
      <c r="L2" s="24">
        <v>8</v>
      </c>
      <c r="M2" s="24">
        <v>9</v>
      </c>
    </row>
    <row r="3" spans="1:13" x14ac:dyDescent="0.25">
      <c r="A3" s="14" t="s">
        <v>222</v>
      </c>
      <c r="B3" s="16" t="s">
        <v>211</v>
      </c>
      <c r="C3" s="19" t="s">
        <v>346</v>
      </c>
      <c r="D3" s="14" t="s">
        <v>259</v>
      </c>
      <c r="E3" s="41" t="s">
        <v>378</v>
      </c>
      <c r="F3" s="41" t="s">
        <v>374</v>
      </c>
      <c r="G3" s="41" t="s">
        <v>380</v>
      </c>
      <c r="H3" s="41"/>
      <c r="I3" s="41"/>
      <c r="J3" s="41"/>
      <c r="K3" s="41"/>
      <c r="L3" s="41"/>
      <c r="M3" s="41"/>
    </row>
    <row r="4" spans="1:13" x14ac:dyDescent="0.2">
      <c r="A4" s="17" t="s">
        <v>149</v>
      </c>
      <c r="B4" s="28" t="s">
        <v>122</v>
      </c>
      <c r="C4" s="35" t="s">
        <v>305</v>
      </c>
      <c r="D4" s="14" t="s">
        <v>258</v>
      </c>
      <c r="E4" s="41" t="s">
        <v>372</v>
      </c>
      <c r="F4" s="41" t="s">
        <v>365</v>
      </c>
      <c r="G4" s="41" t="s">
        <v>375</v>
      </c>
      <c r="H4" s="41" t="s">
        <v>373</v>
      </c>
      <c r="I4" s="41" t="s">
        <v>374</v>
      </c>
      <c r="J4" s="41"/>
      <c r="K4" s="41"/>
      <c r="L4" s="41"/>
      <c r="M4" s="41"/>
    </row>
    <row r="5" spans="1:13" x14ac:dyDescent="0.25">
      <c r="A5" s="14" t="s">
        <v>167</v>
      </c>
      <c r="B5" s="16" t="s">
        <v>168</v>
      </c>
      <c r="C5" s="19" t="s">
        <v>312</v>
      </c>
      <c r="D5" s="14" t="s">
        <v>259</v>
      </c>
      <c r="E5" s="41" t="s">
        <v>376</v>
      </c>
      <c r="F5" s="41" t="s">
        <v>378</v>
      </c>
      <c r="G5" s="41" t="s">
        <v>385</v>
      </c>
      <c r="H5" s="41"/>
      <c r="I5" s="41"/>
      <c r="J5" s="41"/>
      <c r="K5" s="41"/>
      <c r="L5" s="41"/>
      <c r="M5" s="41"/>
    </row>
    <row r="6" spans="1:13" x14ac:dyDescent="0.25">
      <c r="A6" s="14" t="s">
        <v>210</v>
      </c>
      <c r="B6" s="16" t="s">
        <v>211</v>
      </c>
      <c r="C6" s="19" t="s">
        <v>340</v>
      </c>
      <c r="D6" s="14" t="s">
        <v>259</v>
      </c>
      <c r="E6" s="41" t="s">
        <v>378</v>
      </c>
      <c r="F6" s="41" t="s">
        <v>374</v>
      </c>
      <c r="G6" s="41" t="s">
        <v>380</v>
      </c>
      <c r="H6" s="41"/>
      <c r="I6" s="41"/>
      <c r="J6" s="41"/>
      <c r="K6" s="41"/>
      <c r="L6" s="41"/>
      <c r="M6" s="41"/>
    </row>
    <row r="7" spans="1:13" x14ac:dyDescent="0.25">
      <c r="A7" s="30" t="s">
        <v>131</v>
      </c>
      <c r="B7" s="28" t="s">
        <v>129</v>
      </c>
      <c r="C7" s="36" t="s">
        <v>292</v>
      </c>
      <c r="D7" s="37" t="s">
        <v>260</v>
      </c>
      <c r="E7" s="41" t="s">
        <v>372</v>
      </c>
      <c r="F7" s="41" t="s">
        <v>386</v>
      </c>
      <c r="G7" s="41" t="s">
        <v>376</v>
      </c>
      <c r="H7" s="41" t="s">
        <v>377</v>
      </c>
      <c r="I7" s="41" t="s">
        <v>365</v>
      </c>
      <c r="J7" s="41" t="s">
        <v>383</v>
      </c>
      <c r="K7" s="41" t="s">
        <v>374</v>
      </c>
      <c r="L7" s="41"/>
      <c r="M7" s="41"/>
    </row>
    <row r="8" spans="1:13" x14ac:dyDescent="0.25">
      <c r="A8" s="14" t="s">
        <v>243</v>
      </c>
      <c r="B8" s="16" t="s">
        <v>211</v>
      </c>
      <c r="C8" s="19" t="s">
        <v>357</v>
      </c>
      <c r="D8" s="14" t="s">
        <v>259</v>
      </c>
      <c r="E8" s="41" t="s">
        <v>378</v>
      </c>
      <c r="F8" s="41" t="s">
        <v>374</v>
      </c>
      <c r="G8" s="41" t="s">
        <v>380</v>
      </c>
      <c r="H8" s="41"/>
      <c r="I8" s="41"/>
      <c r="J8" s="41"/>
      <c r="K8" s="41"/>
      <c r="L8" s="41"/>
      <c r="M8" s="41"/>
    </row>
    <row r="9" spans="1:13" x14ac:dyDescent="0.25">
      <c r="A9" s="14" t="s">
        <v>401</v>
      </c>
      <c r="B9" s="16" t="s">
        <v>211</v>
      </c>
      <c r="C9" s="19" t="s">
        <v>358</v>
      </c>
      <c r="D9" s="14" t="s">
        <v>259</v>
      </c>
      <c r="E9" s="41" t="s">
        <v>378</v>
      </c>
      <c r="F9" s="41" t="s">
        <v>374</v>
      </c>
      <c r="G9" s="41" t="s">
        <v>380</v>
      </c>
      <c r="H9" s="41"/>
      <c r="I9" s="41"/>
      <c r="J9" s="41"/>
      <c r="K9" s="41"/>
      <c r="L9" s="41"/>
      <c r="M9" s="41"/>
    </row>
    <row r="10" spans="1:13" x14ac:dyDescent="0.25">
      <c r="A10" s="14" t="s">
        <v>402</v>
      </c>
      <c r="B10" s="16" t="s">
        <v>211</v>
      </c>
      <c r="C10" s="19" t="s">
        <v>348</v>
      </c>
      <c r="D10" s="14" t="s">
        <v>259</v>
      </c>
      <c r="E10" s="41" t="s">
        <v>378</v>
      </c>
      <c r="F10" s="41" t="s">
        <v>374</v>
      </c>
      <c r="G10" s="41" t="s">
        <v>380</v>
      </c>
      <c r="H10" s="41"/>
      <c r="I10" s="41"/>
      <c r="J10" s="41"/>
      <c r="K10" s="41"/>
      <c r="L10" s="41"/>
      <c r="M10" s="41"/>
    </row>
    <row r="11" spans="1:13" x14ac:dyDescent="0.2">
      <c r="A11" s="17" t="s">
        <v>154</v>
      </c>
      <c r="B11" s="33" t="s">
        <v>135</v>
      </c>
      <c r="C11" s="35" t="s">
        <v>299</v>
      </c>
      <c r="D11" s="14" t="s">
        <v>258</v>
      </c>
      <c r="E11" s="41" t="s">
        <v>377</v>
      </c>
      <c r="F11" s="41" t="s">
        <v>365</v>
      </c>
      <c r="G11" s="41"/>
      <c r="H11" s="41"/>
      <c r="I11" s="41"/>
      <c r="J11" s="41"/>
      <c r="K11" s="41"/>
      <c r="L11" s="41"/>
      <c r="M11" s="41"/>
    </row>
    <row r="12" spans="1:13" x14ac:dyDescent="0.25">
      <c r="A12" s="14" t="s">
        <v>247</v>
      </c>
      <c r="B12" s="16" t="s">
        <v>211</v>
      </c>
      <c r="C12" s="19" t="s">
        <v>348</v>
      </c>
      <c r="D12" s="14" t="s">
        <v>259</v>
      </c>
      <c r="E12" s="41" t="s">
        <v>378</v>
      </c>
      <c r="F12" s="41" t="s">
        <v>374</v>
      </c>
      <c r="G12" s="41" t="s">
        <v>380</v>
      </c>
      <c r="H12" s="41"/>
      <c r="I12" s="41"/>
      <c r="J12" s="41"/>
      <c r="K12" s="41"/>
      <c r="L12" s="41"/>
      <c r="M12" s="41"/>
    </row>
    <row r="13" spans="1:13" x14ac:dyDescent="0.25">
      <c r="A13" s="30" t="s">
        <v>213</v>
      </c>
      <c r="B13" s="16" t="s">
        <v>184</v>
      </c>
      <c r="C13" s="36" t="s">
        <v>342</v>
      </c>
      <c r="D13" s="37" t="s">
        <v>260</v>
      </c>
      <c r="E13" s="41" t="s">
        <v>372</v>
      </c>
      <c r="F13" s="41" t="s">
        <v>374</v>
      </c>
      <c r="G13" s="41"/>
      <c r="H13" s="41"/>
      <c r="I13" s="41"/>
      <c r="J13" s="41"/>
      <c r="K13" s="41"/>
      <c r="L13" s="41"/>
      <c r="M13" s="41"/>
    </row>
    <row r="14" spans="1:13" x14ac:dyDescent="0.25">
      <c r="A14" s="14" t="s">
        <v>123</v>
      </c>
      <c r="B14" s="16" t="s">
        <v>118</v>
      </c>
      <c r="C14" s="19" t="s">
        <v>286</v>
      </c>
      <c r="D14" s="14" t="s">
        <v>259</v>
      </c>
      <c r="E14" s="41" t="s">
        <v>372</v>
      </c>
      <c r="F14" s="41" t="s">
        <v>376</v>
      </c>
      <c r="G14" s="41" t="s">
        <v>381</v>
      </c>
      <c r="H14" s="41" t="s">
        <v>382</v>
      </c>
      <c r="I14" s="41" t="s">
        <v>365</v>
      </c>
      <c r="J14" s="41" t="s">
        <v>383</v>
      </c>
      <c r="K14" s="41" t="s">
        <v>374</v>
      </c>
      <c r="L14" s="41"/>
      <c r="M14" s="41"/>
    </row>
    <row r="15" spans="1:13" x14ac:dyDescent="0.25">
      <c r="A15" s="17" t="s">
        <v>407</v>
      </c>
      <c r="B15" s="17" t="s">
        <v>93</v>
      </c>
      <c r="C15" s="23" t="s">
        <v>269</v>
      </c>
      <c r="D15" s="14" t="s">
        <v>258</v>
      </c>
      <c r="E15" s="41" t="s">
        <v>363</v>
      </c>
      <c r="F15" s="41" t="s">
        <v>364</v>
      </c>
      <c r="G15" s="41" t="s">
        <v>366</v>
      </c>
      <c r="H15" s="41" t="s">
        <v>367</v>
      </c>
      <c r="I15" s="41" t="s">
        <v>368</v>
      </c>
      <c r="J15" s="41" t="s">
        <v>369</v>
      </c>
      <c r="K15" s="41" t="s">
        <v>370</v>
      </c>
      <c r="L15" s="41"/>
      <c r="M15" s="41"/>
    </row>
    <row r="16" spans="1:13" x14ac:dyDescent="0.25">
      <c r="A16" s="14" t="s">
        <v>244</v>
      </c>
      <c r="B16" s="16" t="s">
        <v>211</v>
      </c>
      <c r="C16" s="19" t="s">
        <v>358</v>
      </c>
      <c r="D16" s="14" t="s">
        <v>259</v>
      </c>
      <c r="E16" s="41" t="s">
        <v>378</v>
      </c>
      <c r="F16" s="41" t="s">
        <v>374</v>
      </c>
      <c r="G16" s="41" t="s">
        <v>380</v>
      </c>
      <c r="H16" s="41"/>
      <c r="I16" s="41"/>
      <c r="J16" s="41"/>
      <c r="K16" s="41"/>
      <c r="L16" s="41"/>
      <c r="M16" s="41"/>
    </row>
    <row r="17" spans="1:13" x14ac:dyDescent="0.25">
      <c r="A17" s="30" t="s">
        <v>235</v>
      </c>
      <c r="B17" s="16" t="s">
        <v>184</v>
      </c>
      <c r="C17" s="36" t="s">
        <v>342</v>
      </c>
      <c r="D17" s="37" t="s">
        <v>260</v>
      </c>
      <c r="E17" s="41" t="s">
        <v>372</v>
      </c>
      <c r="F17" s="41" t="s">
        <v>374</v>
      </c>
      <c r="G17" s="41"/>
      <c r="H17" s="41"/>
      <c r="I17" s="41"/>
      <c r="J17" s="41"/>
      <c r="K17" s="41"/>
      <c r="L17" s="41"/>
      <c r="M17" s="41"/>
    </row>
    <row r="18" spans="1:13" x14ac:dyDescent="0.25">
      <c r="A18" s="14" t="s">
        <v>169</v>
      </c>
      <c r="B18" s="16" t="s">
        <v>168</v>
      </c>
      <c r="C18" s="22" t="s">
        <v>313</v>
      </c>
      <c r="D18" s="14" t="s">
        <v>259</v>
      </c>
      <c r="E18" s="41" t="s">
        <v>376</v>
      </c>
      <c r="F18" s="41" t="s">
        <v>378</v>
      </c>
      <c r="G18" s="41" t="s">
        <v>385</v>
      </c>
      <c r="H18" s="41"/>
      <c r="I18" s="41"/>
      <c r="J18" s="41"/>
      <c r="K18" s="41"/>
      <c r="L18" s="41"/>
      <c r="M18" s="41"/>
    </row>
    <row r="19" spans="1:13" x14ac:dyDescent="0.25">
      <c r="A19" s="17" t="s">
        <v>110</v>
      </c>
      <c r="B19" s="30" t="s">
        <v>109</v>
      </c>
      <c r="C19" s="23" t="s">
        <v>280</v>
      </c>
      <c r="D19" s="14" t="s">
        <v>258</v>
      </c>
      <c r="E19" s="41" t="s">
        <v>371</v>
      </c>
      <c r="F19" s="41" t="s">
        <v>365</v>
      </c>
      <c r="G19" s="41" t="s">
        <v>375</v>
      </c>
      <c r="H19" s="41" t="s">
        <v>373</v>
      </c>
      <c r="I19" s="41" t="s">
        <v>374</v>
      </c>
      <c r="J19" s="41"/>
      <c r="K19" s="41"/>
      <c r="L19" s="41"/>
      <c r="M19" s="41"/>
    </row>
    <row r="20" spans="1:13" x14ac:dyDescent="0.25">
      <c r="A20" s="14" t="s">
        <v>224</v>
      </c>
      <c r="B20" s="16" t="s">
        <v>211</v>
      </c>
      <c r="C20" s="19" t="s">
        <v>348</v>
      </c>
      <c r="D20" s="14" t="s">
        <v>259</v>
      </c>
      <c r="E20" s="41" t="s">
        <v>378</v>
      </c>
      <c r="F20" s="41" t="s">
        <v>374</v>
      </c>
      <c r="G20" s="41" t="s">
        <v>380</v>
      </c>
      <c r="H20" s="41"/>
      <c r="I20" s="41"/>
      <c r="J20" s="41"/>
      <c r="K20" s="41"/>
      <c r="L20" s="41"/>
      <c r="M20" s="41"/>
    </row>
    <row r="21" spans="1:13" x14ac:dyDescent="0.25">
      <c r="A21" s="30" t="s">
        <v>181</v>
      </c>
      <c r="B21" s="16" t="s">
        <v>168</v>
      </c>
      <c r="C21" s="36" t="s">
        <v>323</v>
      </c>
      <c r="D21" s="37" t="s">
        <v>260</v>
      </c>
      <c r="E21" s="41" t="s">
        <v>386</v>
      </c>
      <c r="F21" s="41" t="s">
        <v>381</v>
      </c>
      <c r="G21" s="41" t="s">
        <v>365</v>
      </c>
      <c r="H21" s="41" t="s">
        <v>373</v>
      </c>
      <c r="I21" s="41" t="s">
        <v>374</v>
      </c>
      <c r="J21" s="41"/>
      <c r="K21" s="41"/>
      <c r="L21" s="41"/>
      <c r="M21" s="41"/>
    </row>
    <row r="22" spans="1:13" x14ac:dyDescent="0.25">
      <c r="A22" s="14" t="s">
        <v>223</v>
      </c>
      <c r="B22" s="16" t="s">
        <v>211</v>
      </c>
      <c r="C22" s="19" t="s">
        <v>347</v>
      </c>
      <c r="D22" s="14" t="s">
        <v>259</v>
      </c>
      <c r="E22" s="41" t="s">
        <v>378</v>
      </c>
      <c r="F22" s="41" t="s">
        <v>374</v>
      </c>
      <c r="G22" s="41" t="s">
        <v>380</v>
      </c>
      <c r="H22" s="41"/>
      <c r="I22" s="41"/>
      <c r="J22" s="41"/>
      <c r="K22" s="41"/>
      <c r="L22" s="41"/>
      <c r="M22" s="41"/>
    </row>
    <row r="23" spans="1:13" x14ac:dyDescent="0.25">
      <c r="A23" s="14" t="s">
        <v>196</v>
      </c>
      <c r="B23" s="16" t="s">
        <v>184</v>
      </c>
      <c r="C23" s="19" t="s">
        <v>333</v>
      </c>
      <c r="D23" s="14" t="s">
        <v>259</v>
      </c>
      <c r="E23" s="41" t="s">
        <v>378</v>
      </c>
      <c r="F23" s="41" t="s">
        <v>374</v>
      </c>
      <c r="G23" s="41" t="s">
        <v>380</v>
      </c>
      <c r="H23" s="41"/>
      <c r="I23" s="41"/>
      <c r="J23" s="41"/>
      <c r="K23" s="41"/>
      <c r="L23" s="41"/>
      <c r="M23" s="41"/>
    </row>
    <row r="24" spans="1:13" x14ac:dyDescent="0.25">
      <c r="A24" s="14" t="s">
        <v>171</v>
      </c>
      <c r="B24" s="16" t="s">
        <v>163</v>
      </c>
      <c r="C24" s="19" t="s">
        <v>315</v>
      </c>
      <c r="D24" s="14" t="s">
        <v>259</v>
      </c>
      <c r="E24" s="41" t="s">
        <v>376</v>
      </c>
      <c r="F24" s="41" t="s">
        <v>377</v>
      </c>
      <c r="G24" s="41" t="s">
        <v>378</v>
      </c>
      <c r="H24" s="41" t="s">
        <v>374</v>
      </c>
      <c r="I24" s="41" t="s">
        <v>380</v>
      </c>
      <c r="J24" s="41"/>
      <c r="K24" s="41"/>
      <c r="L24" s="41"/>
      <c r="M24" s="41"/>
    </row>
    <row r="25" spans="1:13" x14ac:dyDescent="0.2">
      <c r="A25" s="17" t="s">
        <v>156</v>
      </c>
      <c r="B25" s="16" t="s">
        <v>157</v>
      </c>
      <c r="C25" s="35" t="s">
        <v>307</v>
      </c>
      <c r="D25" s="14" t="s">
        <v>258</v>
      </c>
      <c r="E25" s="41" t="s">
        <v>371</v>
      </c>
      <c r="F25" s="41" t="s">
        <v>372</v>
      </c>
      <c r="G25" s="41" t="s">
        <v>365</v>
      </c>
      <c r="H25" s="41" t="s">
        <v>373</v>
      </c>
      <c r="I25" s="41" t="s">
        <v>374</v>
      </c>
      <c r="J25" s="41"/>
      <c r="K25" s="41"/>
      <c r="L25" s="41"/>
      <c r="M25" s="41"/>
    </row>
    <row r="26" spans="1:13" x14ac:dyDescent="0.25">
      <c r="A26" s="14" t="s">
        <v>177</v>
      </c>
      <c r="B26" s="16" t="s">
        <v>176</v>
      </c>
      <c r="C26" s="19" t="s">
        <v>320</v>
      </c>
      <c r="D26" s="14" t="s">
        <v>259</v>
      </c>
      <c r="E26" s="41" t="s">
        <v>378</v>
      </c>
      <c r="F26" s="41" t="s">
        <v>374</v>
      </c>
      <c r="G26" s="41" t="s">
        <v>380</v>
      </c>
      <c r="H26" s="41"/>
      <c r="I26" s="41"/>
      <c r="J26" s="41"/>
      <c r="K26" s="41"/>
      <c r="L26" s="41"/>
      <c r="M26" s="41"/>
    </row>
    <row r="27" spans="1:13" x14ac:dyDescent="0.25">
      <c r="A27" s="14" t="s">
        <v>205</v>
      </c>
      <c r="B27" s="16" t="s">
        <v>160</v>
      </c>
      <c r="C27" s="19" t="s">
        <v>160</v>
      </c>
      <c r="D27" s="14" t="s">
        <v>259</v>
      </c>
      <c r="E27" s="41" t="s">
        <v>374</v>
      </c>
      <c r="F27" s="41" t="s">
        <v>380</v>
      </c>
      <c r="G27" s="41" t="s">
        <v>387</v>
      </c>
      <c r="H27" s="41"/>
      <c r="I27" s="41"/>
      <c r="J27" s="41"/>
      <c r="K27" s="41"/>
      <c r="L27" s="41"/>
      <c r="M27" s="41"/>
    </row>
    <row r="28" spans="1:13" x14ac:dyDescent="0.25">
      <c r="A28" s="14" t="s">
        <v>207</v>
      </c>
      <c r="B28" s="16" t="s">
        <v>184</v>
      </c>
      <c r="C28" s="19" t="s">
        <v>339</v>
      </c>
      <c r="D28" s="14" t="s">
        <v>259</v>
      </c>
      <c r="E28" s="41" t="s">
        <v>372</v>
      </c>
      <c r="F28" s="41" t="s">
        <v>376</v>
      </c>
      <c r="G28" s="41" t="s">
        <v>385</v>
      </c>
      <c r="H28" s="41" t="s">
        <v>374</v>
      </c>
      <c r="I28" s="41" t="s">
        <v>380</v>
      </c>
      <c r="J28" s="41"/>
      <c r="K28" s="41"/>
      <c r="L28" s="41"/>
      <c r="M28" s="41"/>
    </row>
    <row r="29" spans="1:13" x14ac:dyDescent="0.25">
      <c r="A29" s="14" t="s">
        <v>253</v>
      </c>
      <c r="B29" s="16" t="s">
        <v>211</v>
      </c>
      <c r="C29" s="19" t="s">
        <v>361</v>
      </c>
      <c r="D29" s="14" t="s">
        <v>259</v>
      </c>
      <c r="E29" s="41" t="s">
        <v>378</v>
      </c>
      <c r="F29" s="41" t="s">
        <v>374</v>
      </c>
      <c r="G29" s="41" t="s">
        <v>380</v>
      </c>
      <c r="H29" s="41"/>
      <c r="I29" s="41"/>
      <c r="J29" s="41"/>
      <c r="K29" s="41"/>
      <c r="L29" s="41"/>
      <c r="M29" s="41"/>
    </row>
    <row r="30" spans="1:13" x14ac:dyDescent="0.25">
      <c r="A30" s="14" t="s">
        <v>221</v>
      </c>
      <c r="B30" s="16" t="s">
        <v>211</v>
      </c>
      <c r="C30" s="19" t="s">
        <v>346</v>
      </c>
      <c r="D30" s="14" t="s">
        <v>259</v>
      </c>
      <c r="E30" s="41" t="s">
        <v>378</v>
      </c>
      <c r="F30" s="41" t="s">
        <v>374</v>
      </c>
      <c r="G30" s="41" t="s">
        <v>380</v>
      </c>
      <c r="H30" s="41"/>
      <c r="I30" s="41"/>
      <c r="J30" s="41"/>
      <c r="K30" s="41"/>
      <c r="L30" s="41"/>
      <c r="M30" s="41"/>
    </row>
    <row r="31" spans="1:13" x14ac:dyDescent="0.25">
      <c r="A31" s="30" t="s">
        <v>99</v>
      </c>
      <c r="B31" s="31" t="s">
        <v>100</v>
      </c>
      <c r="C31" s="32" t="s">
        <v>100</v>
      </c>
      <c r="D31" s="14" t="s">
        <v>260</v>
      </c>
      <c r="E31" s="41" t="s">
        <v>386</v>
      </c>
      <c r="F31" s="41" t="s">
        <v>381</v>
      </c>
      <c r="G31" s="41" t="s">
        <v>365</v>
      </c>
      <c r="H31" s="41" t="s">
        <v>373</v>
      </c>
      <c r="I31" s="41" t="s">
        <v>374</v>
      </c>
      <c r="J31" s="41"/>
      <c r="K31" s="41"/>
      <c r="L31" s="41"/>
      <c r="M31" s="41"/>
    </row>
    <row r="32" spans="1:13" x14ac:dyDescent="0.2">
      <c r="A32" s="17" t="s">
        <v>146</v>
      </c>
      <c r="B32" s="28" t="s">
        <v>122</v>
      </c>
      <c r="C32" s="35" t="s">
        <v>304</v>
      </c>
      <c r="D32" s="14" t="s">
        <v>258</v>
      </c>
      <c r="E32" s="41" t="s">
        <v>372</v>
      </c>
      <c r="F32" s="41" t="s">
        <v>365</v>
      </c>
      <c r="G32" s="41" t="s">
        <v>375</v>
      </c>
      <c r="H32" s="41" t="s">
        <v>373</v>
      </c>
      <c r="I32" s="41" t="s">
        <v>374</v>
      </c>
      <c r="J32" s="41"/>
      <c r="K32" s="41"/>
      <c r="L32" s="41"/>
      <c r="M32" s="41"/>
    </row>
    <row r="33" spans="1:13" x14ac:dyDescent="0.25">
      <c r="A33" s="30" t="s">
        <v>170</v>
      </c>
      <c r="B33" s="16" t="s">
        <v>168</v>
      </c>
      <c r="C33" s="36" t="s">
        <v>314</v>
      </c>
      <c r="D33" s="37" t="s">
        <v>260</v>
      </c>
      <c r="E33" s="41" t="s">
        <v>372</v>
      </c>
      <c r="F33" s="41" t="s">
        <v>386</v>
      </c>
      <c r="G33" s="41" t="s">
        <v>376</v>
      </c>
      <c r="H33" s="41" t="s">
        <v>377</v>
      </c>
      <c r="I33" s="41" t="s">
        <v>365</v>
      </c>
      <c r="J33" s="41" t="s">
        <v>383</v>
      </c>
      <c r="K33" s="41" t="s">
        <v>374</v>
      </c>
      <c r="L33" s="41"/>
      <c r="M33" s="41"/>
    </row>
    <row r="34" spans="1:13" x14ac:dyDescent="0.25">
      <c r="A34" s="14" t="s">
        <v>250</v>
      </c>
      <c r="B34" s="16" t="s">
        <v>211</v>
      </c>
      <c r="C34" s="19" t="s">
        <v>360</v>
      </c>
      <c r="D34" s="14" t="s">
        <v>259</v>
      </c>
      <c r="E34" s="41" t="s">
        <v>378</v>
      </c>
      <c r="F34" s="41" t="s">
        <v>374</v>
      </c>
      <c r="G34" s="41" t="s">
        <v>380</v>
      </c>
      <c r="H34" s="41"/>
      <c r="I34" s="41"/>
      <c r="J34" s="41"/>
      <c r="K34" s="41"/>
      <c r="L34" s="41"/>
      <c r="M34" s="41"/>
    </row>
    <row r="35" spans="1:13" x14ac:dyDescent="0.2">
      <c r="A35" s="17" t="s">
        <v>231</v>
      </c>
      <c r="B35" s="16" t="s">
        <v>168</v>
      </c>
      <c r="C35" s="35" t="s">
        <v>352</v>
      </c>
      <c r="D35" s="14" t="s">
        <v>258</v>
      </c>
      <c r="E35" s="41" t="s">
        <v>372</v>
      </c>
      <c r="F35" s="41"/>
      <c r="G35" s="41"/>
      <c r="H35" s="41"/>
      <c r="I35" s="41"/>
      <c r="J35" s="41"/>
      <c r="K35" s="41"/>
      <c r="L35" s="41"/>
      <c r="M35" s="41"/>
    </row>
    <row r="36" spans="1:13" x14ac:dyDescent="0.25">
      <c r="A36" s="14" t="s">
        <v>198</v>
      </c>
      <c r="B36" s="16" t="s">
        <v>184</v>
      </c>
      <c r="C36" s="19" t="s">
        <v>356</v>
      </c>
      <c r="D36" s="14" t="s">
        <v>259</v>
      </c>
      <c r="E36" s="41" t="s">
        <v>372</v>
      </c>
      <c r="F36" s="41" t="s">
        <v>376</v>
      </c>
      <c r="G36" s="41" t="s">
        <v>381</v>
      </c>
      <c r="H36" s="41" t="s">
        <v>382</v>
      </c>
      <c r="I36" s="41" t="s">
        <v>365</v>
      </c>
      <c r="J36" s="41" t="s">
        <v>383</v>
      </c>
      <c r="K36" s="41" t="s">
        <v>374</v>
      </c>
      <c r="L36" s="41"/>
      <c r="M36" s="41"/>
    </row>
    <row r="37" spans="1:13" x14ac:dyDescent="0.25">
      <c r="A37" s="14" t="s">
        <v>183</v>
      </c>
      <c r="B37" s="16" t="s">
        <v>184</v>
      </c>
      <c r="C37" s="19" t="s">
        <v>325</v>
      </c>
      <c r="D37" s="14" t="s">
        <v>259</v>
      </c>
      <c r="E37" s="41" t="s">
        <v>378</v>
      </c>
      <c r="F37" s="41" t="s">
        <v>374</v>
      </c>
      <c r="G37" s="41" t="s">
        <v>380</v>
      </c>
      <c r="H37" s="41"/>
      <c r="I37" s="41"/>
      <c r="J37" s="41"/>
      <c r="K37" s="41"/>
      <c r="L37" s="41"/>
      <c r="M37" s="41"/>
    </row>
    <row r="38" spans="1:13" x14ac:dyDescent="0.25">
      <c r="A38" s="14" t="s">
        <v>404</v>
      </c>
      <c r="B38" s="16" t="s">
        <v>211</v>
      </c>
      <c r="C38" s="19" t="s">
        <v>361</v>
      </c>
      <c r="D38" s="14" t="s">
        <v>259</v>
      </c>
      <c r="E38" s="41" t="s">
        <v>378</v>
      </c>
      <c r="F38" s="41" t="s">
        <v>374</v>
      </c>
      <c r="G38" s="41" t="s">
        <v>380</v>
      </c>
      <c r="H38" s="41"/>
      <c r="I38" s="41"/>
      <c r="J38" s="41"/>
      <c r="K38" s="41"/>
      <c r="L38" s="41"/>
      <c r="M38" s="41"/>
    </row>
    <row r="39" spans="1:13" x14ac:dyDescent="0.25">
      <c r="A39" s="14" t="s">
        <v>155</v>
      </c>
      <c r="B39" s="14" t="s">
        <v>133</v>
      </c>
      <c r="C39" s="19" t="s">
        <v>306</v>
      </c>
      <c r="D39" s="14" t="s">
        <v>259</v>
      </c>
      <c r="E39" s="41" t="s">
        <v>372</v>
      </c>
      <c r="F39" s="41" t="s">
        <v>376</v>
      </c>
      <c r="G39" s="41" t="s">
        <v>385</v>
      </c>
      <c r="H39" s="41" t="s">
        <v>374</v>
      </c>
      <c r="I39" s="41" t="s">
        <v>380</v>
      </c>
      <c r="J39" s="41"/>
      <c r="K39" s="41"/>
      <c r="L39" s="41"/>
      <c r="M39" s="41"/>
    </row>
    <row r="40" spans="1:13" x14ac:dyDescent="0.25">
      <c r="A40" s="30" t="s">
        <v>117</v>
      </c>
      <c r="B40" s="14" t="s">
        <v>118</v>
      </c>
      <c r="C40" s="19" t="s">
        <v>282</v>
      </c>
      <c r="D40" s="14" t="s">
        <v>260</v>
      </c>
      <c r="E40" s="41" t="s">
        <v>372</v>
      </c>
      <c r="F40" s="41" t="s">
        <v>386</v>
      </c>
      <c r="G40" s="41" t="s">
        <v>381</v>
      </c>
      <c r="H40" s="41" t="s">
        <v>382</v>
      </c>
      <c r="I40" s="41" t="s">
        <v>365</v>
      </c>
      <c r="J40" s="41" t="s">
        <v>383</v>
      </c>
      <c r="K40" s="41"/>
      <c r="L40" s="41"/>
      <c r="M40" s="41"/>
    </row>
    <row r="41" spans="1:13" x14ac:dyDescent="0.25">
      <c r="A41" s="30" t="s">
        <v>202</v>
      </c>
      <c r="B41" s="16" t="s">
        <v>168</v>
      </c>
      <c r="C41" s="36" t="s">
        <v>335</v>
      </c>
      <c r="D41" s="37" t="s">
        <v>260</v>
      </c>
      <c r="E41" s="41" t="s">
        <v>372</v>
      </c>
      <c r="F41" s="41" t="s">
        <v>374</v>
      </c>
      <c r="G41" s="41"/>
      <c r="H41" s="41"/>
      <c r="I41" s="41"/>
      <c r="J41" s="41"/>
      <c r="K41" s="41"/>
      <c r="L41" s="41"/>
      <c r="M41" s="41"/>
    </row>
    <row r="42" spans="1:13" x14ac:dyDescent="0.2">
      <c r="A42" s="17" t="s">
        <v>150</v>
      </c>
      <c r="B42" s="28" t="s">
        <v>122</v>
      </c>
      <c r="C42" s="35" t="s">
        <v>305</v>
      </c>
      <c r="D42" s="14" t="s">
        <v>258</v>
      </c>
      <c r="E42" s="41" t="s">
        <v>372</v>
      </c>
      <c r="F42" s="41" t="s">
        <v>365</v>
      </c>
      <c r="G42" s="41" t="s">
        <v>375</v>
      </c>
      <c r="H42" s="41" t="s">
        <v>373</v>
      </c>
      <c r="I42" s="41" t="s">
        <v>374</v>
      </c>
      <c r="J42" s="41"/>
      <c r="K42" s="41"/>
      <c r="L42" s="41"/>
      <c r="M42" s="41"/>
    </row>
    <row r="43" spans="1:13" x14ac:dyDescent="0.25">
      <c r="A43" s="14" t="s">
        <v>165</v>
      </c>
      <c r="B43" s="16" t="s">
        <v>163</v>
      </c>
      <c r="C43" s="19" t="s">
        <v>311</v>
      </c>
      <c r="D43" s="14" t="s">
        <v>259</v>
      </c>
      <c r="E43" s="41" t="s">
        <v>378</v>
      </c>
      <c r="F43" s="41" t="s">
        <v>374</v>
      </c>
      <c r="G43" s="41" t="s">
        <v>380</v>
      </c>
      <c r="H43" s="41"/>
      <c r="I43" s="41"/>
      <c r="J43" s="41"/>
      <c r="K43" s="41"/>
      <c r="L43" s="41"/>
      <c r="M43" s="41"/>
    </row>
    <row r="44" spans="1:13" x14ac:dyDescent="0.25">
      <c r="A44" s="30" t="s">
        <v>103</v>
      </c>
      <c r="B44" s="30" t="s">
        <v>100</v>
      </c>
      <c r="C44" s="19" t="s">
        <v>275</v>
      </c>
      <c r="D44" s="14" t="s">
        <v>260</v>
      </c>
      <c r="E44" s="41" t="s">
        <v>386</v>
      </c>
      <c r="F44" s="41" t="s">
        <v>381</v>
      </c>
      <c r="G44" s="41" t="s">
        <v>365</v>
      </c>
      <c r="H44" s="41" t="s">
        <v>373</v>
      </c>
      <c r="I44" s="41" t="s">
        <v>374</v>
      </c>
      <c r="J44" s="41"/>
      <c r="K44" s="41"/>
      <c r="L44" s="41"/>
      <c r="M44" s="41"/>
    </row>
    <row r="45" spans="1:13" x14ac:dyDescent="0.25">
      <c r="A45" s="14" t="s">
        <v>197</v>
      </c>
      <c r="B45" s="16" t="s">
        <v>184</v>
      </c>
      <c r="C45" s="19" t="s">
        <v>333</v>
      </c>
      <c r="D45" s="14" t="s">
        <v>259</v>
      </c>
      <c r="E45" s="41" t="s">
        <v>378</v>
      </c>
      <c r="F45" s="41" t="s">
        <v>374</v>
      </c>
      <c r="G45" s="41" t="s">
        <v>380</v>
      </c>
      <c r="H45" s="41"/>
      <c r="I45" s="41"/>
      <c r="J45" s="41"/>
      <c r="K45" s="41"/>
      <c r="L45" s="41"/>
      <c r="M45" s="41"/>
    </row>
    <row r="46" spans="1:13" x14ac:dyDescent="0.2">
      <c r="A46" s="17" t="s">
        <v>134</v>
      </c>
      <c r="B46" s="28" t="s">
        <v>135</v>
      </c>
      <c r="C46" s="35" t="s">
        <v>294</v>
      </c>
      <c r="D46" s="14" t="s">
        <v>258</v>
      </c>
      <c r="E46" s="41" t="s">
        <v>372</v>
      </c>
      <c r="F46" s="41" t="s">
        <v>381</v>
      </c>
      <c r="G46" s="41" t="s">
        <v>382</v>
      </c>
      <c r="H46" s="41" t="s">
        <v>365</v>
      </c>
      <c r="I46" s="41" t="s">
        <v>383</v>
      </c>
      <c r="J46" s="41"/>
      <c r="K46" s="41"/>
      <c r="L46" s="41"/>
      <c r="M46" s="41"/>
    </row>
    <row r="47" spans="1:13" x14ac:dyDescent="0.25">
      <c r="A47" s="14" t="s">
        <v>214</v>
      </c>
      <c r="B47" s="16" t="s">
        <v>184</v>
      </c>
      <c r="C47" s="19" t="s">
        <v>342</v>
      </c>
      <c r="D47" s="14" t="s">
        <v>260</v>
      </c>
      <c r="E47" s="41" t="s">
        <v>372</v>
      </c>
      <c r="F47" s="41" t="s">
        <v>374</v>
      </c>
      <c r="G47" s="41"/>
      <c r="H47" s="41"/>
      <c r="I47" s="41"/>
      <c r="J47" s="41"/>
      <c r="K47" s="41"/>
      <c r="L47" s="41"/>
      <c r="M47" s="41"/>
    </row>
    <row r="48" spans="1:13" x14ac:dyDescent="0.25">
      <c r="A48" s="14" t="s">
        <v>239</v>
      </c>
      <c r="B48" s="16" t="s">
        <v>184</v>
      </c>
      <c r="C48" s="19" t="s">
        <v>328</v>
      </c>
      <c r="D48" s="14" t="s">
        <v>259</v>
      </c>
      <c r="E48" s="41" t="s">
        <v>372</v>
      </c>
      <c r="F48" s="41" t="s">
        <v>374</v>
      </c>
      <c r="G48" s="41" t="s">
        <v>380</v>
      </c>
      <c r="H48" s="41"/>
      <c r="I48" s="41"/>
      <c r="J48" s="41"/>
      <c r="K48" s="41"/>
      <c r="L48" s="41"/>
      <c r="M48" s="41"/>
    </row>
    <row r="49" spans="1:13" x14ac:dyDescent="0.2">
      <c r="A49" s="17" t="s">
        <v>139</v>
      </c>
      <c r="B49" s="33" t="s">
        <v>135</v>
      </c>
      <c r="C49" s="35" t="s">
        <v>299</v>
      </c>
      <c r="D49" s="14" t="s">
        <v>258</v>
      </c>
      <c r="E49" s="41" t="s">
        <v>377</v>
      </c>
      <c r="F49" s="41" t="s">
        <v>365</v>
      </c>
      <c r="G49" s="41" t="s">
        <v>375</v>
      </c>
      <c r="H49" s="41"/>
      <c r="I49" s="41"/>
      <c r="J49" s="41"/>
      <c r="K49" s="41"/>
      <c r="L49" s="41"/>
      <c r="M49" s="41"/>
    </row>
    <row r="50" spans="1:13" x14ac:dyDescent="0.2">
      <c r="A50" s="17" t="s">
        <v>151</v>
      </c>
      <c r="B50" s="28" t="s">
        <v>122</v>
      </c>
      <c r="C50" s="35" t="s">
        <v>305</v>
      </c>
      <c r="D50" s="14" t="s">
        <v>258</v>
      </c>
      <c r="E50" s="41" t="s">
        <v>372</v>
      </c>
      <c r="F50" s="41" t="s">
        <v>365</v>
      </c>
      <c r="G50" s="41" t="s">
        <v>375</v>
      </c>
      <c r="H50" s="41" t="s">
        <v>373</v>
      </c>
      <c r="I50" s="41" t="s">
        <v>374</v>
      </c>
      <c r="J50" s="41"/>
      <c r="K50" s="41"/>
      <c r="L50" s="41"/>
      <c r="M50" s="41"/>
    </row>
    <row r="51" spans="1:13" x14ac:dyDescent="0.25">
      <c r="A51" s="17" t="s">
        <v>116</v>
      </c>
      <c r="B51" s="30" t="s">
        <v>109</v>
      </c>
      <c r="C51" s="23" t="s">
        <v>109</v>
      </c>
      <c r="D51" s="14" t="s">
        <v>258</v>
      </c>
      <c r="E51" s="41" t="s">
        <v>371</v>
      </c>
      <c r="F51" s="41" t="s">
        <v>365</v>
      </c>
      <c r="G51" s="41" t="s">
        <v>375</v>
      </c>
      <c r="H51" s="41" t="s">
        <v>373</v>
      </c>
      <c r="I51" s="41" t="s">
        <v>374</v>
      </c>
      <c r="J51" s="41"/>
      <c r="K51" s="41"/>
      <c r="L51" s="41"/>
      <c r="M51" s="41"/>
    </row>
    <row r="52" spans="1:13" x14ac:dyDescent="0.25">
      <c r="A52" s="14" t="s">
        <v>191</v>
      </c>
      <c r="B52" s="16" t="s">
        <v>176</v>
      </c>
      <c r="C52" s="19" t="s">
        <v>327</v>
      </c>
      <c r="D52" s="14" t="s">
        <v>259</v>
      </c>
      <c r="E52" s="41" t="s">
        <v>378</v>
      </c>
      <c r="F52" s="41" t="s">
        <v>374</v>
      </c>
      <c r="G52" s="41" t="s">
        <v>380</v>
      </c>
      <c r="H52" s="41"/>
      <c r="I52" s="41"/>
      <c r="J52" s="41"/>
      <c r="K52" s="41"/>
      <c r="L52" s="41"/>
      <c r="M52" s="41"/>
    </row>
    <row r="53" spans="1:13" x14ac:dyDescent="0.2">
      <c r="A53" s="17" t="s">
        <v>153</v>
      </c>
      <c r="B53" s="28" t="s">
        <v>122</v>
      </c>
      <c r="C53" s="35" t="s">
        <v>305</v>
      </c>
      <c r="D53" s="14" t="s">
        <v>258</v>
      </c>
      <c r="E53" s="41" t="s">
        <v>372</v>
      </c>
      <c r="F53" s="41" t="s">
        <v>365</v>
      </c>
      <c r="G53" s="41" t="s">
        <v>375</v>
      </c>
      <c r="H53" s="41" t="s">
        <v>373</v>
      </c>
      <c r="I53" s="41" t="s">
        <v>374</v>
      </c>
      <c r="J53" s="41"/>
      <c r="K53" s="41"/>
      <c r="L53" s="41"/>
      <c r="M53" s="41"/>
    </row>
    <row r="54" spans="1:13" x14ac:dyDescent="0.25">
      <c r="A54" s="14" t="s">
        <v>190</v>
      </c>
      <c r="B54" s="16" t="s">
        <v>176</v>
      </c>
      <c r="C54" s="19" t="s">
        <v>326</v>
      </c>
      <c r="D54" s="14" t="s">
        <v>259</v>
      </c>
      <c r="E54" s="41" t="s">
        <v>378</v>
      </c>
      <c r="F54" s="41" t="s">
        <v>374</v>
      </c>
      <c r="G54" s="41" t="s">
        <v>380</v>
      </c>
      <c r="H54" s="41"/>
      <c r="I54" s="41"/>
      <c r="J54" s="41"/>
      <c r="K54" s="41"/>
      <c r="L54" s="41"/>
      <c r="M54" s="41"/>
    </row>
    <row r="55" spans="1:13" x14ac:dyDescent="0.25">
      <c r="A55" s="30" t="s">
        <v>114</v>
      </c>
      <c r="B55" s="30" t="s">
        <v>102</v>
      </c>
      <c r="C55" s="19" t="s">
        <v>389</v>
      </c>
      <c r="D55" s="14" t="s">
        <v>260</v>
      </c>
      <c r="E55" s="41" t="s">
        <v>363</v>
      </c>
      <c r="F55" s="41" t="s">
        <v>364</v>
      </c>
      <c r="G55" s="41" t="s">
        <v>366</v>
      </c>
      <c r="H55" s="41" t="s">
        <v>367</v>
      </c>
      <c r="I55" s="41" t="s">
        <v>368</v>
      </c>
      <c r="J55" s="41" t="s">
        <v>369</v>
      </c>
      <c r="K55" s="41" t="s">
        <v>370</v>
      </c>
      <c r="L55" s="41"/>
      <c r="M55" s="41"/>
    </row>
    <row r="56" spans="1:13" x14ac:dyDescent="0.2">
      <c r="A56" s="17" t="s">
        <v>130</v>
      </c>
      <c r="B56" s="28" t="s">
        <v>129</v>
      </c>
      <c r="C56" s="35" t="s">
        <v>291</v>
      </c>
      <c r="D56" s="14" t="s">
        <v>258</v>
      </c>
      <c r="E56" s="41" t="s">
        <v>371</v>
      </c>
      <c r="F56" s="41" t="s">
        <v>372</v>
      </c>
      <c r="G56" s="41" t="s">
        <v>365</v>
      </c>
      <c r="H56" s="41" t="s">
        <v>373</v>
      </c>
      <c r="I56" s="41" t="s">
        <v>374</v>
      </c>
      <c r="J56" s="41"/>
      <c r="K56" s="41"/>
      <c r="L56" s="41"/>
      <c r="M56" s="41"/>
    </row>
    <row r="57" spans="1:13" x14ac:dyDescent="0.25">
      <c r="A57" s="14" t="s">
        <v>409</v>
      </c>
      <c r="B57" s="16" t="s">
        <v>211</v>
      </c>
      <c r="C57" s="19" t="s">
        <v>349</v>
      </c>
      <c r="D57" s="14" t="s">
        <v>259</v>
      </c>
      <c r="E57" s="41" t="s">
        <v>378</v>
      </c>
      <c r="F57" s="41" t="s">
        <v>374</v>
      </c>
      <c r="G57" s="41" t="s">
        <v>380</v>
      </c>
      <c r="H57" s="41"/>
      <c r="I57" s="41"/>
      <c r="J57" s="41"/>
      <c r="K57" s="41"/>
      <c r="L57" s="41"/>
      <c r="M57" s="41"/>
    </row>
    <row r="58" spans="1:13" x14ac:dyDescent="0.2">
      <c r="A58" s="17" t="s">
        <v>397</v>
      </c>
      <c r="B58" s="28" t="s">
        <v>122</v>
      </c>
      <c r="C58" s="35" t="s">
        <v>305</v>
      </c>
      <c r="D58" s="14" t="s">
        <v>258</v>
      </c>
      <c r="E58" s="41" t="s">
        <v>372</v>
      </c>
      <c r="F58" s="41" t="s">
        <v>365</v>
      </c>
      <c r="G58" s="41" t="s">
        <v>375</v>
      </c>
      <c r="H58" s="41" t="s">
        <v>373</v>
      </c>
      <c r="I58" s="41" t="s">
        <v>374</v>
      </c>
      <c r="J58" s="41"/>
      <c r="K58" s="41"/>
      <c r="L58" s="41"/>
      <c r="M58" s="41"/>
    </row>
    <row r="59" spans="1:13" x14ac:dyDescent="0.25">
      <c r="A59" s="30" t="s">
        <v>234</v>
      </c>
      <c r="B59" s="16" t="s">
        <v>168</v>
      </c>
      <c r="C59" s="36" t="s">
        <v>352</v>
      </c>
      <c r="D59" s="37" t="s">
        <v>260</v>
      </c>
      <c r="E59" s="41" t="s">
        <v>372</v>
      </c>
      <c r="F59" s="41" t="s">
        <v>374</v>
      </c>
      <c r="G59" s="41"/>
      <c r="H59" s="41"/>
      <c r="I59" s="41"/>
      <c r="J59" s="41"/>
      <c r="K59" s="41"/>
      <c r="L59" s="41"/>
      <c r="M59" s="41"/>
    </row>
    <row r="60" spans="1:13" x14ac:dyDescent="0.25">
      <c r="A60" s="17" t="s">
        <v>89</v>
      </c>
      <c r="B60" s="17" t="s">
        <v>90</v>
      </c>
      <c r="C60" s="23" t="s">
        <v>266</v>
      </c>
      <c r="D60" s="14" t="s">
        <v>258</v>
      </c>
      <c r="E60" s="41" t="s">
        <v>363</v>
      </c>
      <c r="F60" s="41" t="s">
        <v>364</v>
      </c>
      <c r="G60" s="41" t="s">
        <v>366</v>
      </c>
      <c r="H60" s="41" t="s">
        <v>367</v>
      </c>
      <c r="I60" s="41" t="s">
        <v>368</v>
      </c>
      <c r="J60" s="41" t="s">
        <v>369</v>
      </c>
      <c r="K60" s="41" t="s">
        <v>370</v>
      </c>
      <c r="L60" s="41"/>
      <c r="M60" s="41"/>
    </row>
    <row r="61" spans="1:13" x14ac:dyDescent="0.25">
      <c r="A61" s="14" t="s">
        <v>245</v>
      </c>
      <c r="B61" s="16" t="s">
        <v>211</v>
      </c>
      <c r="C61" s="19" t="s">
        <v>358</v>
      </c>
      <c r="D61" s="14" t="s">
        <v>259</v>
      </c>
      <c r="E61" s="41" t="s">
        <v>378</v>
      </c>
      <c r="F61" s="41" t="s">
        <v>374</v>
      </c>
      <c r="G61" s="41" t="s">
        <v>380</v>
      </c>
      <c r="H61" s="41"/>
      <c r="I61" s="41"/>
      <c r="J61" s="41"/>
      <c r="K61" s="41"/>
      <c r="L61" s="41"/>
      <c r="M61" s="41"/>
    </row>
    <row r="62" spans="1:13" x14ac:dyDescent="0.25">
      <c r="A62" s="17" t="s">
        <v>161</v>
      </c>
      <c r="B62" s="17" t="s">
        <v>143</v>
      </c>
      <c r="C62" s="20" t="s">
        <v>309</v>
      </c>
      <c r="D62" s="17" t="s">
        <v>259</v>
      </c>
      <c r="E62" s="41" t="s">
        <v>372</v>
      </c>
      <c r="F62" s="41" t="s">
        <v>376</v>
      </c>
      <c r="G62" s="41" t="s">
        <v>381</v>
      </c>
      <c r="H62" s="41" t="s">
        <v>382</v>
      </c>
      <c r="I62" s="41" t="s">
        <v>365</v>
      </c>
      <c r="J62" s="41" t="s">
        <v>383</v>
      </c>
      <c r="K62" s="41" t="s">
        <v>374</v>
      </c>
      <c r="L62" s="41"/>
      <c r="M62" s="41"/>
    </row>
    <row r="63" spans="1:13" x14ac:dyDescent="0.25">
      <c r="A63" s="14" t="s">
        <v>141</v>
      </c>
      <c r="B63" s="16" t="s">
        <v>133</v>
      </c>
      <c r="C63" s="19" t="s">
        <v>301</v>
      </c>
      <c r="D63" s="14" t="s">
        <v>259</v>
      </c>
      <c r="E63" s="41" t="s">
        <v>376</v>
      </c>
      <c r="F63" s="41" t="s">
        <v>377</v>
      </c>
      <c r="G63" s="41" t="s">
        <v>378</v>
      </c>
      <c r="H63" s="41" t="s">
        <v>374</v>
      </c>
      <c r="I63" s="41" t="s">
        <v>380</v>
      </c>
      <c r="J63" s="41"/>
      <c r="K63" s="41"/>
      <c r="L63" s="41"/>
      <c r="M63" s="41"/>
    </row>
    <row r="64" spans="1:13" x14ac:dyDescent="0.25">
      <c r="A64" s="14" t="s">
        <v>252</v>
      </c>
      <c r="B64" s="16" t="s">
        <v>211</v>
      </c>
      <c r="C64" s="19" t="s">
        <v>348</v>
      </c>
      <c r="D64" s="14" t="s">
        <v>259</v>
      </c>
      <c r="E64" s="41" t="s">
        <v>378</v>
      </c>
      <c r="F64" s="41" t="s">
        <v>374</v>
      </c>
      <c r="G64" s="41" t="s">
        <v>380</v>
      </c>
      <c r="H64" s="41"/>
      <c r="I64" s="41"/>
      <c r="J64" s="41"/>
      <c r="K64" s="41"/>
      <c r="L64" s="41"/>
      <c r="M64" s="41"/>
    </row>
    <row r="65" spans="1:13" x14ac:dyDescent="0.25">
      <c r="A65" s="14" t="s">
        <v>206</v>
      </c>
      <c r="B65" s="30" t="s">
        <v>135</v>
      </c>
      <c r="C65" s="23" t="s">
        <v>338</v>
      </c>
      <c r="D65" s="14" t="s">
        <v>259</v>
      </c>
      <c r="E65" s="41" t="s">
        <v>372</v>
      </c>
      <c r="F65" s="41" t="s">
        <v>376</v>
      </c>
      <c r="G65" s="41" t="s">
        <v>381</v>
      </c>
      <c r="H65" s="41" t="s">
        <v>382</v>
      </c>
      <c r="I65" s="41" t="s">
        <v>365</v>
      </c>
      <c r="J65" s="41" t="s">
        <v>383</v>
      </c>
      <c r="K65" s="41" t="s">
        <v>374</v>
      </c>
      <c r="L65" s="41"/>
      <c r="M65" s="41"/>
    </row>
    <row r="66" spans="1:13" x14ac:dyDescent="0.25">
      <c r="A66" s="17" t="s">
        <v>112</v>
      </c>
      <c r="B66" s="17" t="s">
        <v>113</v>
      </c>
      <c r="C66" s="19" t="s">
        <v>113</v>
      </c>
      <c r="D66" s="14" t="s">
        <v>257</v>
      </c>
      <c r="E66" s="41" t="s">
        <v>363</v>
      </c>
      <c r="F66" s="41" t="s">
        <v>364</v>
      </c>
      <c r="G66" s="41" t="s">
        <v>365</v>
      </c>
      <c r="H66" s="41"/>
      <c r="I66" s="41"/>
      <c r="J66" s="41"/>
      <c r="K66" s="41"/>
      <c r="L66" s="41"/>
      <c r="M66" s="41"/>
    </row>
    <row r="67" spans="1:13" x14ac:dyDescent="0.25">
      <c r="A67" s="14" t="s">
        <v>219</v>
      </c>
      <c r="B67" s="16" t="s">
        <v>184</v>
      </c>
      <c r="C67" s="19" t="s">
        <v>334</v>
      </c>
      <c r="D67" s="14" t="s">
        <v>259</v>
      </c>
      <c r="E67" s="41" t="s">
        <v>378</v>
      </c>
      <c r="F67" s="41" t="s">
        <v>374</v>
      </c>
      <c r="G67" s="41" t="s">
        <v>380</v>
      </c>
      <c r="H67" s="41"/>
      <c r="I67" s="41"/>
      <c r="J67" s="41"/>
      <c r="K67" s="41"/>
      <c r="L67" s="41"/>
      <c r="M67" s="41"/>
    </row>
    <row r="68" spans="1:13" x14ac:dyDescent="0.25">
      <c r="A68" s="14" t="s">
        <v>238</v>
      </c>
      <c r="B68" s="16" t="s">
        <v>184</v>
      </c>
      <c r="C68" s="19" t="s">
        <v>328</v>
      </c>
      <c r="D68" s="14" t="s">
        <v>259</v>
      </c>
      <c r="E68" s="41" t="s">
        <v>372</v>
      </c>
      <c r="F68" s="41" t="s">
        <v>374</v>
      </c>
      <c r="G68" s="41" t="s">
        <v>380</v>
      </c>
      <c r="H68" s="41"/>
      <c r="I68" s="41"/>
      <c r="J68" s="41"/>
      <c r="K68" s="41"/>
      <c r="L68" s="41"/>
      <c r="M68" s="41"/>
    </row>
    <row r="69" spans="1:13" x14ac:dyDescent="0.25">
      <c r="A69" s="14" t="s">
        <v>227</v>
      </c>
      <c r="B69" s="18" t="s">
        <v>184</v>
      </c>
      <c r="C69" s="21" t="s">
        <v>350</v>
      </c>
      <c r="D69" s="14" t="s">
        <v>259</v>
      </c>
      <c r="E69" s="41" t="s">
        <v>372</v>
      </c>
      <c r="F69" s="41" t="s">
        <v>376</v>
      </c>
      <c r="G69" s="41" t="s">
        <v>382</v>
      </c>
      <c r="H69" s="41" t="s">
        <v>378</v>
      </c>
      <c r="I69" s="41" t="s">
        <v>385</v>
      </c>
      <c r="J69" s="41" t="s">
        <v>374</v>
      </c>
      <c r="K69" s="41" t="s">
        <v>380</v>
      </c>
      <c r="L69" s="41"/>
      <c r="M69" s="41"/>
    </row>
    <row r="70" spans="1:13" x14ac:dyDescent="0.2">
      <c r="A70" s="17" t="s">
        <v>403</v>
      </c>
      <c r="B70" s="16" t="s">
        <v>168</v>
      </c>
      <c r="C70" s="35" t="s">
        <v>351</v>
      </c>
      <c r="D70" s="14" t="s">
        <v>258</v>
      </c>
      <c r="E70" s="41" t="s">
        <v>372</v>
      </c>
      <c r="F70" s="41" t="s">
        <v>365</v>
      </c>
      <c r="G70" s="41" t="s">
        <v>375</v>
      </c>
      <c r="H70" s="41"/>
      <c r="I70" s="41"/>
      <c r="J70" s="41"/>
      <c r="K70" s="41"/>
      <c r="L70" s="41"/>
      <c r="M70" s="41"/>
    </row>
    <row r="71" spans="1:13" x14ac:dyDescent="0.25">
      <c r="A71" s="14" t="s">
        <v>204</v>
      </c>
      <c r="B71" s="16" t="s">
        <v>184</v>
      </c>
      <c r="C71" s="19" t="s">
        <v>337</v>
      </c>
      <c r="D71" s="14" t="s">
        <v>259</v>
      </c>
      <c r="E71" s="41" t="s">
        <v>378</v>
      </c>
      <c r="F71" s="41" t="s">
        <v>374</v>
      </c>
      <c r="G71" s="41" t="s">
        <v>380</v>
      </c>
      <c r="H71" s="41"/>
      <c r="I71" s="41"/>
      <c r="J71" s="41"/>
      <c r="K71" s="41"/>
      <c r="L71" s="41"/>
      <c r="M71" s="41"/>
    </row>
    <row r="72" spans="1:13" x14ac:dyDescent="0.25">
      <c r="A72" s="14" t="s">
        <v>185</v>
      </c>
      <c r="B72" s="16" t="s">
        <v>176</v>
      </c>
      <c r="C72" s="19" t="s">
        <v>326</v>
      </c>
      <c r="D72" s="14" t="s">
        <v>259</v>
      </c>
      <c r="E72" s="41" t="s">
        <v>378</v>
      </c>
      <c r="F72" s="41" t="s">
        <v>374</v>
      </c>
      <c r="G72" s="41" t="s">
        <v>380</v>
      </c>
      <c r="H72" s="41"/>
      <c r="I72" s="41"/>
      <c r="J72" s="41"/>
      <c r="K72" s="41"/>
      <c r="L72" s="41"/>
      <c r="M72" s="41"/>
    </row>
    <row r="73" spans="1:13" x14ac:dyDescent="0.25">
      <c r="A73" s="14" t="s">
        <v>164</v>
      </c>
      <c r="B73" s="16" t="s">
        <v>163</v>
      </c>
      <c r="C73" s="19" t="s">
        <v>311</v>
      </c>
      <c r="D73" s="14" t="s">
        <v>259</v>
      </c>
      <c r="E73" s="41" t="s">
        <v>378</v>
      </c>
      <c r="F73" s="41" t="s">
        <v>374</v>
      </c>
      <c r="G73" s="41" t="s">
        <v>380</v>
      </c>
      <c r="H73" s="41"/>
      <c r="I73" s="41"/>
      <c r="J73" s="41"/>
      <c r="K73" s="41"/>
      <c r="L73" s="41"/>
      <c r="M73" s="41"/>
    </row>
    <row r="74" spans="1:13" x14ac:dyDescent="0.25">
      <c r="A74" s="14" t="s">
        <v>237</v>
      </c>
      <c r="B74" s="16" t="s">
        <v>184</v>
      </c>
      <c r="C74" s="19" t="s">
        <v>355</v>
      </c>
      <c r="D74" s="14" t="s">
        <v>259</v>
      </c>
      <c r="E74" s="41" t="s">
        <v>376</v>
      </c>
      <c r="F74" s="41" t="s">
        <v>378</v>
      </c>
      <c r="G74" s="41" t="s">
        <v>379</v>
      </c>
      <c r="H74" s="41" t="s">
        <v>380</v>
      </c>
      <c r="I74" s="41"/>
      <c r="J74" s="41"/>
      <c r="K74" s="41"/>
      <c r="L74" s="41"/>
      <c r="M74" s="41"/>
    </row>
    <row r="75" spans="1:13" x14ac:dyDescent="0.2">
      <c r="A75" s="17" t="s">
        <v>233</v>
      </c>
      <c r="B75" s="16" t="s">
        <v>168</v>
      </c>
      <c r="C75" s="35" t="s">
        <v>352</v>
      </c>
      <c r="D75" s="14" t="s">
        <v>260</v>
      </c>
      <c r="E75" s="41" t="s">
        <v>372</v>
      </c>
      <c r="F75" s="41" t="s">
        <v>374</v>
      </c>
      <c r="G75" s="41"/>
      <c r="H75" s="41"/>
      <c r="I75" s="41"/>
      <c r="J75" s="41"/>
      <c r="K75" s="41"/>
      <c r="L75" s="41"/>
      <c r="M75" s="41"/>
    </row>
    <row r="76" spans="1:13" x14ac:dyDescent="0.2">
      <c r="A76" s="17" t="s">
        <v>201</v>
      </c>
      <c r="B76" s="16" t="s">
        <v>168</v>
      </c>
      <c r="C76" s="35" t="s">
        <v>335</v>
      </c>
      <c r="D76" s="14" t="s">
        <v>258</v>
      </c>
      <c r="E76" s="41" t="s">
        <v>372</v>
      </c>
      <c r="F76" s="41" t="s">
        <v>365</v>
      </c>
      <c r="G76" s="41"/>
      <c r="H76" s="41"/>
      <c r="I76" s="41"/>
      <c r="J76" s="41"/>
      <c r="K76" s="41"/>
      <c r="L76" s="41"/>
      <c r="M76" s="41"/>
    </row>
    <row r="77" spans="1:13" x14ac:dyDescent="0.25">
      <c r="A77" s="14" t="s">
        <v>226</v>
      </c>
      <c r="B77" s="16" t="s">
        <v>211</v>
      </c>
      <c r="C77" s="19" t="s">
        <v>346</v>
      </c>
      <c r="D77" s="14" t="s">
        <v>259</v>
      </c>
      <c r="E77" s="41" t="s">
        <v>378</v>
      </c>
      <c r="F77" s="41" t="s">
        <v>374</v>
      </c>
      <c r="G77" s="41" t="s">
        <v>380</v>
      </c>
      <c r="H77" s="41"/>
      <c r="I77" s="41"/>
      <c r="J77" s="41"/>
      <c r="K77" s="41"/>
      <c r="L77" s="41"/>
      <c r="M77" s="41"/>
    </row>
    <row r="78" spans="1:13" x14ac:dyDescent="0.25">
      <c r="A78" s="14" t="s">
        <v>142</v>
      </c>
      <c r="B78" s="17" t="s">
        <v>143</v>
      </c>
      <c r="C78" s="19" t="s">
        <v>302</v>
      </c>
      <c r="D78" s="14" t="s">
        <v>259</v>
      </c>
      <c r="E78" s="41" t="s">
        <v>378</v>
      </c>
      <c r="F78" s="41" t="s">
        <v>374</v>
      </c>
      <c r="G78" s="41" t="s">
        <v>387</v>
      </c>
      <c r="H78" s="41"/>
      <c r="I78" s="41"/>
      <c r="J78" s="41"/>
      <c r="K78" s="41"/>
      <c r="L78" s="41"/>
      <c r="M78" s="41"/>
    </row>
    <row r="79" spans="1:13" x14ac:dyDescent="0.25">
      <c r="A79" s="17" t="s">
        <v>111</v>
      </c>
      <c r="B79" s="30" t="s">
        <v>107</v>
      </c>
      <c r="C79" s="23" t="s">
        <v>281</v>
      </c>
      <c r="D79" s="14" t="s">
        <v>258</v>
      </c>
      <c r="E79" s="41" t="s">
        <v>376</v>
      </c>
      <c r="F79" s="41" t="s">
        <v>377</v>
      </c>
      <c r="G79" s="41" t="s">
        <v>378</v>
      </c>
      <c r="H79" s="41" t="s">
        <v>365</v>
      </c>
      <c r="I79" s="41" t="s">
        <v>379</v>
      </c>
      <c r="J79" s="41" t="s">
        <v>380</v>
      </c>
      <c r="K79" s="41"/>
      <c r="L79" s="41"/>
      <c r="M79" s="41"/>
    </row>
    <row r="80" spans="1:13" x14ac:dyDescent="0.25">
      <c r="A80" s="14" t="s">
        <v>254</v>
      </c>
      <c r="B80" s="16" t="s">
        <v>211</v>
      </c>
      <c r="C80" s="19" t="s">
        <v>349</v>
      </c>
      <c r="D80" s="14" t="s">
        <v>259</v>
      </c>
      <c r="E80" s="41" t="s">
        <v>378</v>
      </c>
      <c r="F80" s="41" t="s">
        <v>374</v>
      </c>
      <c r="G80" s="41" t="s">
        <v>380</v>
      </c>
      <c r="H80" s="41"/>
      <c r="I80" s="41"/>
      <c r="J80" s="41"/>
      <c r="K80" s="41"/>
      <c r="L80" s="41"/>
      <c r="M80" s="41"/>
    </row>
    <row r="81" spans="1:13" x14ac:dyDescent="0.25">
      <c r="A81" s="30" t="s">
        <v>215</v>
      </c>
      <c r="B81" s="16" t="s">
        <v>168</v>
      </c>
      <c r="C81" s="36" t="s">
        <v>343</v>
      </c>
      <c r="D81" s="37" t="s">
        <v>259</v>
      </c>
      <c r="E81" s="41" t="s">
        <v>372</v>
      </c>
      <c r="F81" s="41" t="s">
        <v>376</v>
      </c>
      <c r="G81" s="41" t="s">
        <v>385</v>
      </c>
      <c r="H81" s="41" t="s">
        <v>373</v>
      </c>
      <c r="I81" s="41" t="s">
        <v>374</v>
      </c>
      <c r="J81" s="41"/>
      <c r="K81" s="41"/>
      <c r="L81" s="41"/>
      <c r="M81" s="41"/>
    </row>
    <row r="82" spans="1:13" x14ac:dyDescent="0.2">
      <c r="A82" s="17" t="s">
        <v>391</v>
      </c>
      <c r="B82" s="28" t="s">
        <v>122</v>
      </c>
      <c r="C82" s="35" t="s">
        <v>304</v>
      </c>
      <c r="D82" s="14" t="s">
        <v>258</v>
      </c>
      <c r="E82" s="41" t="s">
        <v>372</v>
      </c>
      <c r="F82" s="41" t="s">
        <v>365</v>
      </c>
      <c r="G82" s="41" t="s">
        <v>375</v>
      </c>
      <c r="H82" s="41" t="s">
        <v>373</v>
      </c>
      <c r="I82" s="41" t="s">
        <v>374</v>
      </c>
      <c r="J82" s="41"/>
      <c r="K82" s="41"/>
      <c r="L82" s="41"/>
      <c r="M82" s="41"/>
    </row>
    <row r="83" spans="1:13" x14ac:dyDescent="0.2">
      <c r="A83" s="17" t="s">
        <v>147</v>
      </c>
      <c r="B83" s="28" t="s">
        <v>122</v>
      </c>
      <c r="C83" s="35" t="s">
        <v>304</v>
      </c>
      <c r="D83" s="14" t="s">
        <v>258</v>
      </c>
      <c r="E83" s="41" t="s">
        <v>372</v>
      </c>
      <c r="F83" s="41" t="s">
        <v>365</v>
      </c>
      <c r="G83" s="41" t="s">
        <v>375</v>
      </c>
      <c r="H83" s="41" t="s">
        <v>373</v>
      </c>
      <c r="I83" s="41" t="s">
        <v>374</v>
      </c>
      <c r="J83" s="41"/>
      <c r="K83" s="41"/>
      <c r="L83" s="41"/>
      <c r="M83" s="41"/>
    </row>
    <row r="84" spans="1:13" x14ac:dyDescent="0.25">
      <c r="A84" s="30" t="s">
        <v>398</v>
      </c>
      <c r="B84" s="28" t="s">
        <v>122</v>
      </c>
      <c r="C84" s="38" t="s">
        <v>296</v>
      </c>
      <c r="D84" s="37" t="s">
        <v>258</v>
      </c>
      <c r="E84" s="41" t="s">
        <v>372</v>
      </c>
      <c r="F84" s="41" t="s">
        <v>365</v>
      </c>
      <c r="G84" s="41" t="s">
        <v>375</v>
      </c>
      <c r="H84" s="41" t="s">
        <v>373</v>
      </c>
      <c r="I84" s="41" t="s">
        <v>374</v>
      </c>
      <c r="J84" s="41"/>
      <c r="K84" s="41"/>
      <c r="L84" s="41"/>
      <c r="M84" s="41"/>
    </row>
    <row r="85" spans="1:13" x14ac:dyDescent="0.2">
      <c r="A85" s="17" t="s">
        <v>411</v>
      </c>
      <c r="B85" s="16" t="s">
        <v>168</v>
      </c>
      <c r="C85" s="35" t="s">
        <v>354</v>
      </c>
      <c r="D85" s="16" t="s">
        <v>258</v>
      </c>
      <c r="E85" s="41" t="s">
        <v>372</v>
      </c>
      <c r="F85" s="41" t="s">
        <v>374</v>
      </c>
      <c r="G85" s="41"/>
      <c r="H85" s="41"/>
      <c r="I85" s="41"/>
      <c r="J85" s="41"/>
      <c r="K85" s="41"/>
      <c r="L85" s="41"/>
      <c r="M85" s="41"/>
    </row>
    <row r="86" spans="1:13" x14ac:dyDescent="0.25">
      <c r="A86" s="14" t="s">
        <v>396</v>
      </c>
      <c r="B86" s="16" t="s">
        <v>184</v>
      </c>
      <c r="C86" s="19" t="s">
        <v>331</v>
      </c>
      <c r="D86" s="14" t="s">
        <v>259</v>
      </c>
      <c r="E86" s="41" t="s">
        <v>378</v>
      </c>
      <c r="F86" s="41" t="s">
        <v>374</v>
      </c>
      <c r="G86" s="41" t="s">
        <v>380</v>
      </c>
      <c r="H86" s="41"/>
      <c r="I86" s="41"/>
      <c r="J86" s="41"/>
      <c r="K86" s="41"/>
      <c r="L86" s="41"/>
      <c r="M86" s="41"/>
    </row>
    <row r="87" spans="1:13" x14ac:dyDescent="0.2">
      <c r="A87" s="17" t="s">
        <v>232</v>
      </c>
      <c r="B87" s="16" t="s">
        <v>168</v>
      </c>
      <c r="C87" s="35" t="s">
        <v>354</v>
      </c>
      <c r="D87" s="14" t="s">
        <v>258</v>
      </c>
      <c r="E87" s="41" t="s">
        <v>372</v>
      </c>
      <c r="F87" s="41"/>
      <c r="G87" s="41"/>
      <c r="H87" s="41"/>
      <c r="I87" s="41"/>
      <c r="J87" s="41"/>
      <c r="K87" s="41"/>
      <c r="L87" s="41"/>
      <c r="M87" s="41"/>
    </row>
    <row r="88" spans="1:13" x14ac:dyDescent="0.25">
      <c r="A88" s="17" t="s">
        <v>393</v>
      </c>
      <c r="B88" s="26" t="s">
        <v>97</v>
      </c>
      <c r="C88" s="29" t="s">
        <v>97</v>
      </c>
      <c r="D88" s="14" t="s">
        <v>258</v>
      </c>
      <c r="E88" s="41" t="s">
        <v>371</v>
      </c>
      <c r="F88" s="41" t="s">
        <v>372</v>
      </c>
      <c r="G88" s="41" t="s">
        <v>365</v>
      </c>
      <c r="H88" s="41" t="s">
        <v>373</v>
      </c>
      <c r="I88" s="41" t="s">
        <v>374</v>
      </c>
      <c r="J88" s="41"/>
      <c r="K88" s="41"/>
      <c r="L88" s="41"/>
      <c r="M88" s="41"/>
    </row>
    <row r="89" spans="1:13" x14ac:dyDescent="0.25">
      <c r="A89" s="14" t="s">
        <v>400</v>
      </c>
      <c r="B89" s="16" t="s">
        <v>176</v>
      </c>
      <c r="C89" s="19" t="s">
        <v>336</v>
      </c>
      <c r="D89" s="14" t="s">
        <v>259</v>
      </c>
      <c r="E89" s="41" t="s">
        <v>378</v>
      </c>
      <c r="F89" s="41" t="s">
        <v>374</v>
      </c>
      <c r="G89" s="41" t="s">
        <v>380</v>
      </c>
      <c r="H89" s="41"/>
      <c r="I89" s="41"/>
      <c r="J89" s="41"/>
      <c r="K89" s="41"/>
      <c r="L89" s="41"/>
      <c r="M89" s="41"/>
    </row>
    <row r="90" spans="1:13" x14ac:dyDescent="0.25">
      <c r="A90" s="14" t="s">
        <v>248</v>
      </c>
      <c r="B90" s="16" t="s">
        <v>211</v>
      </c>
      <c r="C90" s="19" t="s">
        <v>359</v>
      </c>
      <c r="D90" s="14" t="s">
        <v>259</v>
      </c>
      <c r="E90" s="41" t="s">
        <v>378</v>
      </c>
      <c r="F90" s="41" t="s">
        <v>374</v>
      </c>
      <c r="G90" s="41" t="s">
        <v>380</v>
      </c>
      <c r="H90" s="41"/>
      <c r="I90" s="41"/>
      <c r="J90" s="41"/>
      <c r="K90" s="41"/>
      <c r="L90" s="41"/>
      <c r="M90" s="41"/>
    </row>
    <row r="91" spans="1:13" x14ac:dyDescent="0.25">
      <c r="A91" s="14" t="s">
        <v>159</v>
      </c>
      <c r="B91" s="16" t="s">
        <v>160</v>
      </c>
      <c r="C91" s="19" t="s">
        <v>160</v>
      </c>
      <c r="D91" s="14" t="s">
        <v>259</v>
      </c>
      <c r="E91" s="41" t="s">
        <v>374</v>
      </c>
      <c r="F91" s="41" t="s">
        <v>380</v>
      </c>
      <c r="G91" s="41" t="s">
        <v>387</v>
      </c>
      <c r="H91" s="41"/>
      <c r="I91" s="41"/>
      <c r="J91" s="41"/>
      <c r="K91" s="41"/>
      <c r="L91" s="41"/>
      <c r="M91" s="41"/>
    </row>
    <row r="92" spans="1:13" x14ac:dyDescent="0.25">
      <c r="A92" s="14" t="s">
        <v>200</v>
      </c>
      <c r="B92" s="16" t="s">
        <v>184</v>
      </c>
      <c r="C92" s="19" t="s">
        <v>332</v>
      </c>
      <c r="D92" s="14" t="s">
        <v>259</v>
      </c>
      <c r="E92" s="41" t="s">
        <v>378</v>
      </c>
      <c r="F92" s="41" t="s">
        <v>374</v>
      </c>
      <c r="G92" s="41" t="s">
        <v>380</v>
      </c>
      <c r="H92" s="41"/>
      <c r="I92" s="41"/>
      <c r="J92" s="41"/>
      <c r="K92" s="41"/>
      <c r="L92" s="41"/>
      <c r="M92" s="41"/>
    </row>
    <row r="93" spans="1:13" x14ac:dyDescent="0.25">
      <c r="A93" s="14" t="s">
        <v>199</v>
      </c>
      <c r="B93" s="16" t="s">
        <v>184</v>
      </c>
      <c r="C93" s="19" t="s">
        <v>334</v>
      </c>
      <c r="D93" s="14" t="s">
        <v>259</v>
      </c>
      <c r="E93" s="41" t="s">
        <v>378</v>
      </c>
      <c r="F93" s="41" t="s">
        <v>374</v>
      </c>
      <c r="G93" s="41" t="s">
        <v>380</v>
      </c>
      <c r="H93" s="41"/>
      <c r="I93" s="41"/>
      <c r="J93" s="41"/>
      <c r="K93" s="41"/>
      <c r="L93" s="41"/>
      <c r="M93" s="41"/>
    </row>
    <row r="94" spans="1:13" x14ac:dyDescent="0.25">
      <c r="A94" s="14" t="s">
        <v>246</v>
      </c>
      <c r="B94" s="16" t="s">
        <v>211</v>
      </c>
      <c r="C94" s="19" t="s">
        <v>349</v>
      </c>
      <c r="D94" s="14" t="s">
        <v>259</v>
      </c>
      <c r="E94" s="41" t="s">
        <v>378</v>
      </c>
      <c r="F94" s="41" t="s">
        <v>374</v>
      </c>
      <c r="G94" s="41" t="s">
        <v>380</v>
      </c>
      <c r="H94" s="41"/>
      <c r="I94" s="41"/>
      <c r="J94" s="41"/>
      <c r="K94" s="41"/>
      <c r="L94" s="41"/>
      <c r="M94" s="41"/>
    </row>
    <row r="95" spans="1:13" x14ac:dyDescent="0.2">
      <c r="A95" s="17" t="s">
        <v>121</v>
      </c>
      <c r="B95" s="15" t="s">
        <v>122</v>
      </c>
      <c r="C95" s="34" t="s">
        <v>285</v>
      </c>
      <c r="D95" s="14" t="s">
        <v>258</v>
      </c>
      <c r="E95" s="41" t="s">
        <v>372</v>
      </c>
      <c r="F95" s="41" t="s">
        <v>381</v>
      </c>
      <c r="G95" s="41" t="s">
        <v>382</v>
      </c>
      <c r="H95" s="41" t="s">
        <v>365</v>
      </c>
      <c r="I95" s="41" t="s">
        <v>383</v>
      </c>
      <c r="J95" s="41"/>
      <c r="K95" s="41"/>
      <c r="L95" s="41"/>
      <c r="M95" s="41"/>
    </row>
    <row r="96" spans="1:13" x14ac:dyDescent="0.25">
      <c r="A96" s="30" t="s">
        <v>136</v>
      </c>
      <c r="B96" s="28" t="s">
        <v>129</v>
      </c>
      <c r="C96" s="38" t="s">
        <v>295</v>
      </c>
      <c r="D96" s="37" t="s">
        <v>260</v>
      </c>
      <c r="E96" s="41" t="s">
        <v>386</v>
      </c>
      <c r="F96" s="41" t="s">
        <v>381</v>
      </c>
      <c r="G96" s="41" t="s">
        <v>365</v>
      </c>
      <c r="H96" s="41" t="s">
        <v>373</v>
      </c>
      <c r="I96" s="41" t="s">
        <v>374</v>
      </c>
      <c r="J96" s="41"/>
      <c r="K96" s="41"/>
      <c r="L96" s="41"/>
      <c r="M96" s="41"/>
    </row>
    <row r="97" spans="1:13" x14ac:dyDescent="0.25">
      <c r="A97" s="14" t="s">
        <v>138</v>
      </c>
      <c r="B97" s="14" t="s">
        <v>133</v>
      </c>
      <c r="C97" s="19" t="s">
        <v>298</v>
      </c>
      <c r="D97" s="14" t="s">
        <v>259</v>
      </c>
      <c r="E97" s="41" t="s">
        <v>376</v>
      </c>
      <c r="F97" s="41" t="s">
        <v>384</v>
      </c>
      <c r="G97" s="41" t="s">
        <v>377</v>
      </c>
      <c r="H97" s="41" t="s">
        <v>379</v>
      </c>
      <c r="I97" s="41" t="s">
        <v>374</v>
      </c>
      <c r="J97" s="41"/>
      <c r="K97" s="41"/>
      <c r="L97" s="41"/>
      <c r="M97" s="41"/>
    </row>
    <row r="98" spans="1:13" x14ac:dyDescent="0.25">
      <c r="A98" s="14" t="s">
        <v>179</v>
      </c>
      <c r="B98" s="16" t="s">
        <v>176</v>
      </c>
      <c r="C98" s="19" t="s">
        <v>321</v>
      </c>
      <c r="D98" s="14" t="s">
        <v>259</v>
      </c>
      <c r="E98" s="41" t="s">
        <v>378</v>
      </c>
      <c r="F98" s="41" t="s">
        <v>374</v>
      </c>
      <c r="G98" s="41" t="s">
        <v>380</v>
      </c>
      <c r="H98" s="41"/>
      <c r="I98" s="41"/>
      <c r="J98" s="41"/>
      <c r="K98" s="41"/>
      <c r="L98" s="41"/>
      <c r="M98" s="41"/>
    </row>
    <row r="99" spans="1:13" x14ac:dyDescent="0.25">
      <c r="A99" s="17" t="s">
        <v>101</v>
      </c>
      <c r="B99" s="33" t="s">
        <v>102</v>
      </c>
      <c r="C99" s="23" t="s">
        <v>274</v>
      </c>
      <c r="D99" s="14" t="s">
        <v>258</v>
      </c>
      <c r="E99" s="41" t="s">
        <v>363</v>
      </c>
      <c r="F99" s="41" t="s">
        <v>364</v>
      </c>
      <c r="G99" s="41" t="s">
        <v>366</v>
      </c>
      <c r="H99" s="41" t="s">
        <v>367</v>
      </c>
      <c r="I99" s="41" t="s">
        <v>368</v>
      </c>
      <c r="J99" s="41" t="s">
        <v>369</v>
      </c>
      <c r="K99" s="41" t="s">
        <v>370</v>
      </c>
      <c r="L99" s="41"/>
      <c r="M99" s="41"/>
    </row>
    <row r="100" spans="1:13" x14ac:dyDescent="0.25">
      <c r="A100" s="30" t="s">
        <v>140</v>
      </c>
      <c r="B100" s="30" t="s">
        <v>135</v>
      </c>
      <c r="C100" s="36" t="s">
        <v>300</v>
      </c>
      <c r="D100" s="37" t="s">
        <v>260</v>
      </c>
      <c r="E100" s="41" t="s">
        <v>386</v>
      </c>
      <c r="F100" s="41" t="s">
        <v>381</v>
      </c>
      <c r="G100" s="41" t="s">
        <v>365</v>
      </c>
      <c r="H100" s="41" t="s">
        <v>373</v>
      </c>
      <c r="I100" s="41" t="s">
        <v>374</v>
      </c>
      <c r="J100" s="41"/>
      <c r="K100" s="41"/>
      <c r="L100" s="41"/>
      <c r="M100" s="41"/>
    </row>
    <row r="101" spans="1:13" x14ac:dyDescent="0.25">
      <c r="A101" s="30" t="s">
        <v>394</v>
      </c>
      <c r="B101" s="31" t="s">
        <v>105</v>
      </c>
      <c r="C101" s="32" t="s">
        <v>277</v>
      </c>
      <c r="D101" s="14" t="s">
        <v>258</v>
      </c>
      <c r="E101" s="41" t="s">
        <v>372</v>
      </c>
      <c r="F101" s="41" t="s">
        <v>365</v>
      </c>
      <c r="G101" s="41" t="s">
        <v>375</v>
      </c>
      <c r="H101" s="41" t="s">
        <v>373</v>
      </c>
      <c r="I101" s="41" t="s">
        <v>374</v>
      </c>
      <c r="J101" s="41"/>
      <c r="K101" s="41"/>
      <c r="L101" s="41"/>
      <c r="M101" s="41"/>
    </row>
    <row r="102" spans="1:13" x14ac:dyDescent="0.25">
      <c r="A102" s="14" t="s">
        <v>406</v>
      </c>
      <c r="B102" s="16" t="s">
        <v>255</v>
      </c>
      <c r="C102" s="19" t="s">
        <v>362</v>
      </c>
      <c r="D102" s="14" t="s">
        <v>260</v>
      </c>
      <c r="E102" s="41"/>
      <c r="F102" s="41"/>
      <c r="G102" s="41"/>
      <c r="H102" s="41"/>
      <c r="I102" s="41"/>
      <c r="J102" s="41"/>
      <c r="K102" s="41"/>
      <c r="L102" s="41"/>
      <c r="M102" s="41"/>
    </row>
    <row r="103" spans="1:13" x14ac:dyDescent="0.2">
      <c r="A103" s="17" t="s">
        <v>410</v>
      </c>
      <c r="B103" s="16" t="s">
        <v>157</v>
      </c>
      <c r="C103" s="35" t="s">
        <v>308</v>
      </c>
      <c r="D103" s="14" t="s">
        <v>258</v>
      </c>
      <c r="E103" s="41" t="s">
        <v>371</v>
      </c>
      <c r="F103" s="41" t="s">
        <v>372</v>
      </c>
      <c r="G103" s="41" t="s">
        <v>365</v>
      </c>
      <c r="H103" s="41" t="s">
        <v>373</v>
      </c>
      <c r="I103" s="41" t="s">
        <v>374</v>
      </c>
      <c r="J103" s="41"/>
      <c r="K103" s="41"/>
      <c r="L103" s="41"/>
      <c r="M103" s="41"/>
    </row>
    <row r="104" spans="1:13" x14ac:dyDescent="0.25">
      <c r="A104" s="14" t="s">
        <v>249</v>
      </c>
      <c r="B104" s="16" t="s">
        <v>211</v>
      </c>
      <c r="C104" s="19" t="s">
        <v>349</v>
      </c>
      <c r="D104" s="14" t="s">
        <v>259</v>
      </c>
      <c r="E104" s="41" t="s">
        <v>378</v>
      </c>
      <c r="F104" s="41" t="s">
        <v>374</v>
      </c>
      <c r="G104" s="41" t="s">
        <v>380</v>
      </c>
      <c r="H104" s="41"/>
      <c r="I104" s="41"/>
      <c r="J104" s="41"/>
      <c r="K104" s="41"/>
      <c r="L104" s="41"/>
      <c r="M104" s="41"/>
    </row>
    <row r="105" spans="1:13" x14ac:dyDescent="0.25">
      <c r="A105" s="14" t="s">
        <v>162</v>
      </c>
      <c r="B105" s="18" t="s">
        <v>163</v>
      </c>
      <c r="C105" s="21" t="s">
        <v>310</v>
      </c>
      <c r="D105" s="14" t="s">
        <v>259</v>
      </c>
      <c r="E105" s="41" t="s">
        <v>378</v>
      </c>
      <c r="F105" s="41" t="s">
        <v>374</v>
      </c>
      <c r="G105" s="41" t="s">
        <v>380</v>
      </c>
      <c r="H105" s="41"/>
      <c r="I105" s="41"/>
      <c r="J105" s="41"/>
      <c r="K105" s="41"/>
      <c r="L105" s="41"/>
      <c r="M105" s="41"/>
    </row>
    <row r="106" spans="1:13" x14ac:dyDescent="0.2">
      <c r="A106" s="17" t="s">
        <v>408</v>
      </c>
      <c r="B106" s="28" t="s">
        <v>122</v>
      </c>
      <c r="C106" s="35" t="s">
        <v>305</v>
      </c>
      <c r="D106" s="14" t="s">
        <v>258</v>
      </c>
      <c r="E106" s="41" t="s">
        <v>372</v>
      </c>
      <c r="F106" s="41" t="s">
        <v>365</v>
      </c>
      <c r="G106" s="41" t="s">
        <v>375</v>
      </c>
      <c r="H106" s="41" t="s">
        <v>373</v>
      </c>
      <c r="I106" s="41" t="s">
        <v>374</v>
      </c>
      <c r="J106" s="41"/>
      <c r="K106" s="41"/>
      <c r="L106" s="41"/>
      <c r="M106" s="41"/>
    </row>
    <row r="107" spans="1:13" x14ac:dyDescent="0.25">
      <c r="A107" s="14" t="s">
        <v>187</v>
      </c>
      <c r="B107" s="16" t="s">
        <v>176</v>
      </c>
      <c r="C107" s="19" t="s">
        <v>326</v>
      </c>
      <c r="D107" s="14" t="s">
        <v>259</v>
      </c>
      <c r="E107" s="41" t="s">
        <v>378</v>
      </c>
      <c r="F107" s="41" t="s">
        <v>374</v>
      </c>
      <c r="G107" s="41" t="s">
        <v>380</v>
      </c>
      <c r="H107" s="41"/>
      <c r="I107" s="41"/>
      <c r="J107" s="41"/>
      <c r="K107" s="41"/>
      <c r="L107" s="41"/>
      <c r="M107" s="41"/>
    </row>
    <row r="108" spans="1:13" x14ac:dyDescent="0.25">
      <c r="A108" s="14" t="s">
        <v>240</v>
      </c>
      <c r="B108" s="16" t="s">
        <v>184</v>
      </c>
      <c r="C108" s="19" t="s">
        <v>329</v>
      </c>
      <c r="D108" s="14" t="s">
        <v>259</v>
      </c>
      <c r="E108" s="41" t="s">
        <v>372</v>
      </c>
      <c r="F108" s="41" t="s">
        <v>376</v>
      </c>
      <c r="G108" s="41" t="s">
        <v>385</v>
      </c>
      <c r="H108" s="41" t="s">
        <v>374</v>
      </c>
      <c r="I108" s="41" t="s">
        <v>380</v>
      </c>
      <c r="J108" s="41"/>
      <c r="K108" s="41"/>
      <c r="L108" s="41"/>
      <c r="M108" s="41"/>
    </row>
    <row r="109" spans="1:13" x14ac:dyDescent="0.25">
      <c r="A109" s="17" t="s">
        <v>128</v>
      </c>
      <c r="B109" s="28" t="s">
        <v>129</v>
      </c>
      <c r="C109" s="23" t="s">
        <v>290</v>
      </c>
      <c r="D109" s="14" t="s">
        <v>258</v>
      </c>
      <c r="E109" s="41" t="s">
        <v>376</v>
      </c>
      <c r="F109" s="41" t="s">
        <v>381</v>
      </c>
      <c r="G109" s="41" t="s">
        <v>365</v>
      </c>
      <c r="H109" s="41" t="s">
        <v>373</v>
      </c>
      <c r="I109" s="41"/>
      <c r="J109" s="41"/>
      <c r="K109" s="41"/>
      <c r="L109" s="41"/>
      <c r="M109" s="41"/>
    </row>
    <row r="110" spans="1:13" x14ac:dyDescent="0.25">
      <c r="A110" s="14" t="s">
        <v>195</v>
      </c>
      <c r="B110" s="16" t="s">
        <v>184</v>
      </c>
      <c r="C110" s="19" t="s">
        <v>332</v>
      </c>
      <c r="D110" s="14" t="s">
        <v>259</v>
      </c>
      <c r="E110" s="41" t="s">
        <v>378</v>
      </c>
      <c r="F110" s="41" t="s">
        <v>374</v>
      </c>
      <c r="G110" s="41" t="s">
        <v>380</v>
      </c>
      <c r="H110" s="41"/>
      <c r="I110" s="41"/>
      <c r="J110" s="41"/>
      <c r="K110" s="41"/>
      <c r="L110" s="41"/>
      <c r="M110" s="41"/>
    </row>
    <row r="111" spans="1:13" x14ac:dyDescent="0.25">
      <c r="A111" s="14" t="s">
        <v>236</v>
      </c>
      <c r="B111" s="16" t="s">
        <v>184</v>
      </c>
      <c r="C111" s="19" t="s">
        <v>355</v>
      </c>
      <c r="D111" s="14" t="s">
        <v>259</v>
      </c>
      <c r="E111" s="41" t="s">
        <v>376</v>
      </c>
      <c r="F111" s="41" t="s">
        <v>378</v>
      </c>
      <c r="G111" s="41" t="s">
        <v>379</v>
      </c>
      <c r="H111" s="41" t="s">
        <v>380</v>
      </c>
      <c r="I111" s="41"/>
      <c r="J111" s="41"/>
      <c r="K111" s="41"/>
      <c r="L111" s="41"/>
      <c r="M111" s="41"/>
    </row>
    <row r="112" spans="1:13" x14ac:dyDescent="0.25">
      <c r="A112" s="14" t="s">
        <v>180</v>
      </c>
      <c r="B112" s="16" t="s">
        <v>176</v>
      </c>
      <c r="C112" s="19" t="s">
        <v>322</v>
      </c>
      <c r="D112" s="14" t="s">
        <v>259</v>
      </c>
      <c r="E112" s="41" t="s">
        <v>378</v>
      </c>
      <c r="F112" s="41" t="s">
        <v>374</v>
      </c>
      <c r="G112" s="41" t="s">
        <v>380</v>
      </c>
      <c r="H112" s="41"/>
      <c r="I112" s="41"/>
      <c r="J112" s="41"/>
      <c r="K112" s="41"/>
      <c r="L112" s="41"/>
      <c r="M112" s="41"/>
    </row>
    <row r="113" spans="1:13" x14ac:dyDescent="0.25">
      <c r="A113" s="14" t="s">
        <v>228</v>
      </c>
      <c r="B113" s="18" t="s">
        <v>184</v>
      </c>
      <c r="C113" s="21" t="s">
        <v>350</v>
      </c>
      <c r="D113" s="14" t="s">
        <v>259</v>
      </c>
      <c r="E113" s="41" t="s">
        <v>372</v>
      </c>
      <c r="F113" s="41" t="s">
        <v>376</v>
      </c>
      <c r="G113" s="41" t="s">
        <v>382</v>
      </c>
      <c r="H113" s="41" t="s">
        <v>378</v>
      </c>
      <c r="I113" s="41" t="s">
        <v>385</v>
      </c>
      <c r="J113" s="41" t="s">
        <v>374</v>
      </c>
      <c r="K113" s="41" t="s">
        <v>380</v>
      </c>
      <c r="L113" s="41"/>
      <c r="M113" s="41"/>
    </row>
    <row r="114" spans="1:13" x14ac:dyDescent="0.2">
      <c r="A114" s="17" t="s">
        <v>229</v>
      </c>
      <c r="B114" s="16" t="s">
        <v>168</v>
      </c>
      <c r="C114" s="35" t="s">
        <v>352</v>
      </c>
      <c r="D114" s="14" t="s">
        <v>258</v>
      </c>
      <c r="E114" s="41" t="s">
        <v>372</v>
      </c>
      <c r="F114" s="41"/>
      <c r="G114" s="41"/>
      <c r="H114" s="41"/>
      <c r="I114" s="41"/>
      <c r="J114" s="41"/>
      <c r="K114" s="41"/>
      <c r="L114" s="41"/>
      <c r="M114" s="41"/>
    </row>
    <row r="115" spans="1:13" x14ac:dyDescent="0.2">
      <c r="A115" s="17" t="s">
        <v>158</v>
      </c>
      <c r="B115" s="16" t="s">
        <v>157</v>
      </c>
      <c r="C115" s="35" t="s">
        <v>308</v>
      </c>
      <c r="D115" s="14" t="s">
        <v>258</v>
      </c>
      <c r="E115" s="41" t="s">
        <v>371</v>
      </c>
      <c r="F115" s="41" t="s">
        <v>372</v>
      </c>
      <c r="G115" s="41" t="s">
        <v>365</v>
      </c>
      <c r="H115" s="41" t="s">
        <v>373</v>
      </c>
      <c r="I115" s="41" t="s">
        <v>374</v>
      </c>
      <c r="J115" s="41"/>
      <c r="K115" s="41"/>
      <c r="L115" s="41"/>
      <c r="M115" s="41"/>
    </row>
    <row r="116" spans="1:13" x14ac:dyDescent="0.25">
      <c r="A116" s="17" t="s">
        <v>220</v>
      </c>
      <c r="B116" s="16" t="s">
        <v>211</v>
      </c>
      <c r="C116" s="19" t="s">
        <v>345</v>
      </c>
      <c r="D116" s="14" t="s">
        <v>259</v>
      </c>
      <c r="E116" s="41" t="s">
        <v>378</v>
      </c>
      <c r="F116" s="41" t="s">
        <v>374</v>
      </c>
      <c r="G116" s="41" t="s">
        <v>380</v>
      </c>
      <c r="H116" s="41"/>
      <c r="I116" s="41"/>
      <c r="J116" s="41"/>
      <c r="K116" s="41"/>
      <c r="L116" s="41"/>
      <c r="M116" s="41"/>
    </row>
    <row r="117" spans="1:13" x14ac:dyDescent="0.25">
      <c r="A117" s="17" t="s">
        <v>106</v>
      </c>
      <c r="B117" s="30" t="s">
        <v>107</v>
      </c>
      <c r="C117" s="23" t="s">
        <v>278</v>
      </c>
      <c r="D117" s="14" t="s">
        <v>258</v>
      </c>
      <c r="E117" s="41" t="s">
        <v>376</v>
      </c>
      <c r="F117" s="41" t="s">
        <v>377</v>
      </c>
      <c r="G117" s="41" t="s">
        <v>378</v>
      </c>
      <c r="H117" s="41" t="s">
        <v>365</v>
      </c>
      <c r="I117" s="41" t="s">
        <v>379</v>
      </c>
      <c r="J117" s="41" t="s">
        <v>380</v>
      </c>
      <c r="K117" s="41"/>
      <c r="L117" s="41"/>
      <c r="M117" s="41"/>
    </row>
    <row r="118" spans="1:13" x14ac:dyDescent="0.25">
      <c r="A118" s="14" t="s">
        <v>125</v>
      </c>
      <c r="B118" s="16" t="s">
        <v>118</v>
      </c>
      <c r="C118" s="19" t="s">
        <v>287</v>
      </c>
      <c r="D118" s="14" t="s">
        <v>259</v>
      </c>
      <c r="E118" s="41" t="s">
        <v>371</v>
      </c>
      <c r="F118" s="41" t="s">
        <v>376</v>
      </c>
      <c r="G118" s="41" t="s">
        <v>381</v>
      </c>
      <c r="H118" s="41" t="s">
        <v>377</v>
      </c>
      <c r="I118" s="41" t="s">
        <v>378</v>
      </c>
      <c r="J118" s="41" t="s">
        <v>385</v>
      </c>
      <c r="K118" s="41"/>
      <c r="L118" s="41"/>
      <c r="M118" s="41"/>
    </row>
    <row r="119" spans="1:13" x14ac:dyDescent="0.25">
      <c r="A119" s="14" t="s">
        <v>209</v>
      </c>
      <c r="B119" s="16" t="s">
        <v>184</v>
      </c>
      <c r="C119" s="19" t="s">
        <v>328</v>
      </c>
      <c r="D119" s="14" t="s">
        <v>259</v>
      </c>
      <c r="E119" s="41" t="s">
        <v>372</v>
      </c>
      <c r="F119" s="41" t="s">
        <v>374</v>
      </c>
      <c r="G119" s="41" t="s">
        <v>380</v>
      </c>
      <c r="H119" s="41"/>
      <c r="I119" s="41"/>
      <c r="J119" s="41"/>
      <c r="K119" s="41"/>
      <c r="L119" s="41"/>
      <c r="M119" s="41"/>
    </row>
    <row r="120" spans="1:13" x14ac:dyDescent="0.25">
      <c r="A120" s="14" t="s">
        <v>193</v>
      </c>
      <c r="B120" s="16" t="s">
        <v>184</v>
      </c>
      <c r="C120" s="19" t="s">
        <v>329</v>
      </c>
      <c r="D120" s="14" t="s">
        <v>259</v>
      </c>
      <c r="E120" s="41" t="s">
        <v>372</v>
      </c>
      <c r="F120" s="41" t="s">
        <v>376</v>
      </c>
      <c r="G120" s="41" t="s">
        <v>385</v>
      </c>
      <c r="H120" s="41" t="s">
        <v>374</v>
      </c>
      <c r="I120" s="41" t="s">
        <v>380</v>
      </c>
      <c r="J120" s="41"/>
      <c r="K120" s="41"/>
      <c r="L120" s="41"/>
      <c r="M120" s="41"/>
    </row>
    <row r="121" spans="1:13" x14ac:dyDescent="0.25">
      <c r="A121" s="14" t="s">
        <v>188</v>
      </c>
      <c r="B121" s="16" t="s">
        <v>176</v>
      </c>
      <c r="C121" s="19" t="s">
        <v>326</v>
      </c>
      <c r="D121" s="14" t="s">
        <v>259</v>
      </c>
      <c r="E121" s="41" t="s">
        <v>378</v>
      </c>
      <c r="F121" s="41" t="s">
        <v>374</v>
      </c>
      <c r="G121" s="41" t="s">
        <v>380</v>
      </c>
      <c r="H121" s="41"/>
      <c r="I121" s="41"/>
      <c r="J121" s="41"/>
      <c r="K121" s="41"/>
      <c r="L121" s="41"/>
      <c r="M121" s="41"/>
    </row>
    <row r="122" spans="1:13" x14ac:dyDescent="0.25">
      <c r="A122" s="30" t="s">
        <v>127</v>
      </c>
      <c r="B122" s="16" t="s">
        <v>118</v>
      </c>
      <c r="C122" s="19" t="s">
        <v>289</v>
      </c>
      <c r="D122" s="14" t="s">
        <v>260</v>
      </c>
      <c r="E122" s="41" t="s">
        <v>372</v>
      </c>
      <c r="F122" s="41" t="s">
        <v>381</v>
      </c>
      <c r="G122" s="41" t="s">
        <v>377</v>
      </c>
      <c r="H122" s="41" t="s">
        <v>374</v>
      </c>
      <c r="I122" s="41"/>
      <c r="J122" s="41"/>
      <c r="K122" s="41"/>
      <c r="L122" s="41"/>
      <c r="M122" s="41"/>
    </row>
    <row r="123" spans="1:13" x14ac:dyDescent="0.25">
      <c r="A123" s="14" t="s">
        <v>242</v>
      </c>
      <c r="B123" s="16" t="s">
        <v>184</v>
      </c>
      <c r="C123" s="19" t="s">
        <v>356</v>
      </c>
      <c r="D123" s="14" t="s">
        <v>259</v>
      </c>
      <c r="E123" s="41" t="s">
        <v>372</v>
      </c>
      <c r="F123" s="41" t="s">
        <v>376</v>
      </c>
      <c r="G123" s="41" t="s">
        <v>381</v>
      </c>
      <c r="H123" s="41" t="s">
        <v>382</v>
      </c>
      <c r="I123" s="41" t="s">
        <v>365</v>
      </c>
      <c r="J123" s="41" t="s">
        <v>383</v>
      </c>
      <c r="K123" s="41" t="s">
        <v>374</v>
      </c>
      <c r="L123" s="41"/>
      <c r="M123" s="41"/>
    </row>
    <row r="124" spans="1:13" x14ac:dyDescent="0.25">
      <c r="A124" s="17" t="s">
        <v>98</v>
      </c>
      <c r="B124" s="30" t="s">
        <v>93</v>
      </c>
      <c r="C124" s="23" t="s">
        <v>273</v>
      </c>
      <c r="D124" s="14" t="s">
        <v>258</v>
      </c>
      <c r="E124" s="41" t="s">
        <v>363</v>
      </c>
      <c r="F124" s="41" t="s">
        <v>364</v>
      </c>
      <c r="G124" s="41" t="s">
        <v>366</v>
      </c>
      <c r="H124" s="41" t="s">
        <v>367</v>
      </c>
      <c r="I124" s="41" t="s">
        <v>368</v>
      </c>
      <c r="J124" s="41" t="s">
        <v>369</v>
      </c>
      <c r="K124" s="41" t="s">
        <v>370</v>
      </c>
      <c r="L124" s="41"/>
      <c r="M124" s="41"/>
    </row>
    <row r="125" spans="1:13" x14ac:dyDescent="0.2">
      <c r="A125" s="17" t="s">
        <v>152</v>
      </c>
      <c r="B125" s="28" t="s">
        <v>122</v>
      </c>
      <c r="C125" s="35" t="s">
        <v>305</v>
      </c>
      <c r="D125" s="14" t="s">
        <v>258</v>
      </c>
      <c r="E125" s="41" t="s">
        <v>372</v>
      </c>
      <c r="F125" s="41" t="s">
        <v>365</v>
      </c>
      <c r="G125" s="41" t="s">
        <v>375</v>
      </c>
      <c r="H125" s="41" t="s">
        <v>373</v>
      </c>
      <c r="I125" s="41" t="s">
        <v>374</v>
      </c>
      <c r="J125" s="41"/>
      <c r="K125" s="41"/>
      <c r="L125" s="41"/>
      <c r="M125" s="41"/>
    </row>
    <row r="126" spans="1:13" x14ac:dyDescent="0.25">
      <c r="A126" s="14" t="s">
        <v>399</v>
      </c>
      <c r="B126" s="16" t="s">
        <v>255</v>
      </c>
      <c r="C126" s="19" t="s">
        <v>362</v>
      </c>
      <c r="D126" s="14" t="s">
        <v>260</v>
      </c>
      <c r="E126" s="41"/>
      <c r="F126" s="41"/>
      <c r="G126" s="41"/>
      <c r="H126" s="41"/>
      <c r="I126" s="41"/>
      <c r="J126" s="41"/>
      <c r="K126" s="41"/>
      <c r="L126" s="41"/>
      <c r="M126" s="41"/>
    </row>
    <row r="127" spans="1:13" x14ac:dyDescent="0.25">
      <c r="A127" s="17" t="s">
        <v>87</v>
      </c>
      <c r="B127" s="17" t="s">
        <v>88</v>
      </c>
      <c r="C127" s="19" t="s">
        <v>88</v>
      </c>
      <c r="D127" s="14" t="s">
        <v>257</v>
      </c>
      <c r="E127" s="41" t="s">
        <v>363</v>
      </c>
      <c r="F127" s="41" t="s">
        <v>364</v>
      </c>
      <c r="G127" s="41" t="s">
        <v>366</v>
      </c>
      <c r="H127" s="41" t="s">
        <v>367</v>
      </c>
      <c r="I127" s="41" t="s">
        <v>368</v>
      </c>
      <c r="J127" s="41" t="s">
        <v>369</v>
      </c>
      <c r="K127" s="41" t="s">
        <v>370</v>
      </c>
      <c r="L127" s="41"/>
      <c r="M127" s="41"/>
    </row>
    <row r="128" spans="1:13" x14ac:dyDescent="0.25">
      <c r="A128" s="14" t="s">
        <v>175</v>
      </c>
      <c r="B128" s="16" t="s">
        <v>176</v>
      </c>
      <c r="C128" s="19" t="s">
        <v>319</v>
      </c>
      <c r="D128" s="14" t="s">
        <v>259</v>
      </c>
      <c r="E128" s="41" t="s">
        <v>378</v>
      </c>
      <c r="F128" s="41" t="s">
        <v>374</v>
      </c>
      <c r="G128" s="41" t="s">
        <v>380</v>
      </c>
      <c r="H128" s="41"/>
      <c r="I128" s="41"/>
      <c r="J128" s="41"/>
      <c r="K128" s="41"/>
      <c r="L128" s="41"/>
      <c r="M128" s="41"/>
    </row>
    <row r="129" spans="1:13" x14ac:dyDescent="0.25">
      <c r="A129" s="14" t="s">
        <v>186</v>
      </c>
      <c r="B129" s="16" t="s">
        <v>176</v>
      </c>
      <c r="C129" s="19" t="s">
        <v>326</v>
      </c>
      <c r="D129" s="14" t="s">
        <v>259</v>
      </c>
      <c r="E129" s="41" t="s">
        <v>378</v>
      </c>
      <c r="F129" s="41" t="s">
        <v>374</v>
      </c>
      <c r="G129" s="41" t="s">
        <v>380</v>
      </c>
      <c r="H129" s="41"/>
      <c r="I129" s="41"/>
      <c r="J129" s="41"/>
      <c r="K129" s="41"/>
      <c r="L129" s="41"/>
      <c r="M129" s="41"/>
    </row>
    <row r="130" spans="1:13" x14ac:dyDescent="0.25">
      <c r="A130" s="17" t="s">
        <v>95</v>
      </c>
      <c r="B130" s="28" t="s">
        <v>96</v>
      </c>
      <c r="C130" s="23" t="s">
        <v>271</v>
      </c>
      <c r="D130" s="14" t="s">
        <v>257</v>
      </c>
      <c r="E130" s="41" t="s">
        <v>363</v>
      </c>
      <c r="F130" s="41" t="s">
        <v>364</v>
      </c>
      <c r="G130" s="41" t="s">
        <v>366</v>
      </c>
      <c r="H130" s="41" t="s">
        <v>367</v>
      </c>
      <c r="I130" s="41" t="s">
        <v>368</v>
      </c>
      <c r="J130" s="41" t="s">
        <v>369</v>
      </c>
      <c r="K130" s="41" t="s">
        <v>370</v>
      </c>
      <c r="L130" s="41"/>
      <c r="M130" s="41"/>
    </row>
    <row r="131" spans="1:13" x14ac:dyDescent="0.25">
      <c r="A131" s="14" t="s">
        <v>178</v>
      </c>
      <c r="B131" s="16" t="s">
        <v>176</v>
      </c>
      <c r="C131" s="19" t="s">
        <v>321</v>
      </c>
      <c r="D131" s="14" t="s">
        <v>259</v>
      </c>
      <c r="E131" s="41" t="s">
        <v>378</v>
      </c>
      <c r="F131" s="41" t="s">
        <v>374</v>
      </c>
      <c r="G131" s="41" t="s">
        <v>380</v>
      </c>
      <c r="H131" s="41"/>
      <c r="I131" s="41"/>
      <c r="J131" s="41"/>
      <c r="K131" s="41"/>
      <c r="L131" s="41"/>
      <c r="M131" s="41"/>
    </row>
    <row r="132" spans="1:13" x14ac:dyDescent="0.25">
      <c r="A132" s="14" t="s">
        <v>166</v>
      </c>
      <c r="B132" s="16" t="s">
        <v>163</v>
      </c>
      <c r="C132" s="19" t="s">
        <v>311</v>
      </c>
      <c r="D132" s="14" t="s">
        <v>259</v>
      </c>
      <c r="E132" s="41" t="s">
        <v>378</v>
      </c>
      <c r="F132" s="41" t="s">
        <v>374</v>
      </c>
      <c r="G132" s="41" t="s">
        <v>380</v>
      </c>
      <c r="H132" s="41"/>
      <c r="I132" s="41"/>
      <c r="J132" s="41"/>
      <c r="K132" s="41"/>
      <c r="L132" s="41"/>
      <c r="M132" s="41"/>
    </row>
    <row r="133" spans="1:13" x14ac:dyDescent="0.25">
      <c r="A133" s="30" t="s">
        <v>218</v>
      </c>
      <c r="B133" s="16" t="s">
        <v>168</v>
      </c>
      <c r="C133" s="36" t="s">
        <v>344</v>
      </c>
      <c r="D133" s="37" t="s">
        <v>260</v>
      </c>
      <c r="E133" s="41" t="s">
        <v>371</v>
      </c>
      <c r="F133" s="41" t="s">
        <v>372</v>
      </c>
      <c r="G133" s="41" t="s">
        <v>386</v>
      </c>
      <c r="H133" s="41" t="s">
        <v>380</v>
      </c>
      <c r="I133" s="41"/>
      <c r="J133" s="41"/>
      <c r="K133" s="41"/>
      <c r="L133" s="41"/>
      <c r="M133" s="41"/>
    </row>
    <row r="134" spans="1:13" x14ac:dyDescent="0.25">
      <c r="A134" s="14" t="s">
        <v>392</v>
      </c>
      <c r="B134" s="16" t="s">
        <v>211</v>
      </c>
      <c r="C134" s="19" t="s">
        <v>358</v>
      </c>
      <c r="D134" s="14" t="s">
        <v>259</v>
      </c>
      <c r="E134" s="41" t="s">
        <v>378</v>
      </c>
      <c r="F134" s="41" t="s">
        <v>374</v>
      </c>
      <c r="G134" s="41" t="s">
        <v>380</v>
      </c>
      <c r="H134" s="41"/>
      <c r="I134" s="41"/>
      <c r="J134" s="41"/>
      <c r="K134" s="41"/>
      <c r="L134" s="41"/>
      <c r="M134" s="41"/>
    </row>
    <row r="135" spans="1:13" x14ac:dyDescent="0.25">
      <c r="A135" s="17" t="s">
        <v>390</v>
      </c>
      <c r="B135" s="17" t="s">
        <v>93</v>
      </c>
      <c r="C135" s="23" t="s">
        <v>272</v>
      </c>
      <c r="D135" s="14" t="s">
        <v>258</v>
      </c>
      <c r="E135" s="41" t="s">
        <v>363</v>
      </c>
      <c r="F135" s="41" t="s">
        <v>364</v>
      </c>
      <c r="G135" s="41" t="s">
        <v>366</v>
      </c>
      <c r="H135" s="41" t="s">
        <v>367</v>
      </c>
      <c r="I135" s="41" t="s">
        <v>368</v>
      </c>
      <c r="J135" s="41" t="s">
        <v>369</v>
      </c>
      <c r="K135" s="41" t="s">
        <v>370</v>
      </c>
      <c r="L135" s="41"/>
      <c r="M135" s="41"/>
    </row>
    <row r="136" spans="1:13" x14ac:dyDescent="0.2">
      <c r="A136" s="17" t="s">
        <v>395</v>
      </c>
      <c r="B136" s="28" t="s">
        <v>122</v>
      </c>
      <c r="C136" s="35" t="s">
        <v>305</v>
      </c>
      <c r="D136" s="14" t="s">
        <v>258</v>
      </c>
      <c r="E136" s="41" t="s">
        <v>372</v>
      </c>
      <c r="F136" s="41" t="s">
        <v>365</v>
      </c>
      <c r="G136" s="41" t="s">
        <v>375</v>
      </c>
      <c r="H136" s="41" t="s">
        <v>373</v>
      </c>
      <c r="I136" s="41" t="s">
        <v>374</v>
      </c>
      <c r="J136" s="41"/>
      <c r="K136" s="41"/>
      <c r="L136" s="41"/>
      <c r="M136" s="41"/>
    </row>
    <row r="137" spans="1:13" x14ac:dyDescent="0.25">
      <c r="A137" s="14" t="s">
        <v>119</v>
      </c>
      <c r="B137" s="14" t="s">
        <v>102</v>
      </c>
      <c r="C137" s="19" t="s">
        <v>283</v>
      </c>
      <c r="D137" s="14" t="s">
        <v>259</v>
      </c>
      <c r="E137" s="41" t="s">
        <v>363</v>
      </c>
      <c r="F137" s="41" t="s">
        <v>364</v>
      </c>
      <c r="G137" s="41" t="s">
        <v>366</v>
      </c>
      <c r="H137" s="41" t="s">
        <v>367</v>
      </c>
      <c r="I137" s="41" t="s">
        <v>368</v>
      </c>
      <c r="J137" s="41" t="s">
        <v>369</v>
      </c>
      <c r="K137" s="41" t="s">
        <v>370</v>
      </c>
      <c r="L137" s="41"/>
      <c r="M137" s="41"/>
    </row>
    <row r="138" spans="1:13" x14ac:dyDescent="0.25">
      <c r="A138" s="14" t="s">
        <v>174</v>
      </c>
      <c r="B138" s="16" t="s">
        <v>163</v>
      </c>
      <c r="C138" s="19" t="s">
        <v>318</v>
      </c>
      <c r="D138" s="14" t="s">
        <v>259</v>
      </c>
      <c r="E138" s="41" t="s">
        <v>378</v>
      </c>
      <c r="F138" s="41" t="s">
        <v>374</v>
      </c>
      <c r="G138" s="41" t="s">
        <v>380</v>
      </c>
      <c r="H138" s="41"/>
      <c r="I138" s="41"/>
      <c r="J138" s="41"/>
      <c r="K138" s="41"/>
      <c r="L138" s="41"/>
      <c r="M138" s="41"/>
    </row>
    <row r="139" spans="1:13" x14ac:dyDescent="0.25">
      <c r="A139" s="14" t="s">
        <v>189</v>
      </c>
      <c r="B139" s="16" t="s">
        <v>176</v>
      </c>
      <c r="C139" s="19" t="s">
        <v>326</v>
      </c>
      <c r="D139" s="14" t="s">
        <v>259</v>
      </c>
      <c r="E139" s="41" t="s">
        <v>378</v>
      </c>
      <c r="F139" s="41" t="s">
        <v>374</v>
      </c>
      <c r="G139" s="41" t="s">
        <v>380</v>
      </c>
      <c r="H139" s="41"/>
      <c r="I139" s="41"/>
      <c r="J139" s="41"/>
      <c r="K139" s="41"/>
      <c r="L139" s="41"/>
      <c r="M139" s="41"/>
    </row>
    <row r="140" spans="1:13" x14ac:dyDescent="0.2">
      <c r="A140" s="17" t="s">
        <v>145</v>
      </c>
      <c r="B140" s="28" t="s">
        <v>122</v>
      </c>
      <c r="C140" s="35" t="s">
        <v>304</v>
      </c>
      <c r="D140" s="14" t="s">
        <v>258</v>
      </c>
      <c r="E140" s="41" t="s">
        <v>372</v>
      </c>
      <c r="F140" s="41" t="s">
        <v>365</v>
      </c>
      <c r="G140" s="41" t="s">
        <v>375</v>
      </c>
      <c r="H140" s="41" t="s">
        <v>373</v>
      </c>
      <c r="I140" s="41" t="s">
        <v>374</v>
      </c>
      <c r="J140" s="41"/>
      <c r="K140" s="41"/>
      <c r="L140" s="41"/>
      <c r="M140" s="41"/>
    </row>
    <row r="141" spans="1:13" x14ac:dyDescent="0.25">
      <c r="A141" s="30" t="s">
        <v>216</v>
      </c>
      <c r="B141" s="16" t="s">
        <v>184</v>
      </c>
      <c r="C141" s="36" t="s">
        <v>342</v>
      </c>
      <c r="D141" s="37" t="s">
        <v>260</v>
      </c>
      <c r="E141" s="41" t="s">
        <v>372</v>
      </c>
      <c r="F141" s="41" t="s">
        <v>374</v>
      </c>
      <c r="G141" s="41"/>
      <c r="H141" s="41"/>
      <c r="I141" s="41"/>
      <c r="J141" s="41"/>
      <c r="K141" s="41"/>
      <c r="L141" s="41"/>
      <c r="M141" s="41"/>
    </row>
    <row r="142" spans="1:13" x14ac:dyDescent="0.25">
      <c r="A142" s="14" t="s">
        <v>194</v>
      </c>
      <c r="B142" s="16" t="s">
        <v>168</v>
      </c>
      <c r="C142" s="19" t="s">
        <v>330</v>
      </c>
      <c r="D142" s="14" t="s">
        <v>259</v>
      </c>
      <c r="E142" s="41" t="s">
        <v>372</v>
      </c>
      <c r="F142" s="41" t="s">
        <v>376</v>
      </c>
      <c r="G142" s="41" t="s">
        <v>385</v>
      </c>
      <c r="H142" s="41" t="s">
        <v>373</v>
      </c>
      <c r="I142" s="41" t="s">
        <v>374</v>
      </c>
      <c r="J142" s="41"/>
      <c r="K142" s="41"/>
      <c r="L142" s="41"/>
      <c r="M142" s="41"/>
    </row>
    <row r="143" spans="1:13" x14ac:dyDescent="0.25">
      <c r="A143" s="17" t="s">
        <v>132</v>
      </c>
      <c r="B143" s="28" t="s">
        <v>133</v>
      </c>
      <c r="C143" s="19" t="s">
        <v>293</v>
      </c>
      <c r="D143" s="14" t="s">
        <v>259</v>
      </c>
      <c r="E143" s="41" t="s">
        <v>376</v>
      </c>
      <c r="F143" s="41" t="s">
        <v>377</v>
      </c>
      <c r="G143" s="41" t="s">
        <v>378</v>
      </c>
      <c r="H143" s="41" t="s">
        <v>374</v>
      </c>
      <c r="I143" s="41" t="s">
        <v>380</v>
      </c>
      <c r="J143" s="41"/>
      <c r="K143" s="41"/>
      <c r="L143" s="41"/>
      <c r="M143" s="41"/>
    </row>
    <row r="144" spans="1:13" x14ac:dyDescent="0.25">
      <c r="A144" s="30" t="s">
        <v>217</v>
      </c>
      <c r="B144" s="16" t="s">
        <v>184</v>
      </c>
      <c r="C144" s="36" t="s">
        <v>342</v>
      </c>
      <c r="D144" s="37" t="s">
        <v>260</v>
      </c>
      <c r="E144" s="41" t="s">
        <v>372</v>
      </c>
      <c r="F144" s="41" t="s">
        <v>374</v>
      </c>
      <c r="G144" s="41"/>
      <c r="H144" s="41"/>
      <c r="I144" s="41"/>
      <c r="J144" s="41"/>
      <c r="K144" s="41"/>
      <c r="L144" s="41"/>
      <c r="M144" s="41"/>
    </row>
    <row r="145" spans="1:13" x14ac:dyDescent="0.25">
      <c r="A145" s="14" t="s">
        <v>405</v>
      </c>
      <c r="B145" s="16" t="s">
        <v>255</v>
      </c>
      <c r="C145" s="19" t="s">
        <v>362</v>
      </c>
      <c r="D145" s="14" t="s">
        <v>260</v>
      </c>
      <c r="E145" s="41"/>
      <c r="F145" s="41"/>
      <c r="G145" s="41"/>
      <c r="H145" s="41"/>
      <c r="I145" s="41"/>
      <c r="J145" s="41"/>
      <c r="K145" s="41"/>
      <c r="L145" s="41"/>
      <c r="M145" s="41"/>
    </row>
    <row r="146" spans="1:13" x14ac:dyDescent="0.25">
      <c r="A146" s="14" t="s">
        <v>124</v>
      </c>
      <c r="B146" s="16" t="s">
        <v>118</v>
      </c>
      <c r="C146" s="19" t="s">
        <v>287</v>
      </c>
      <c r="D146" s="14" t="s">
        <v>259</v>
      </c>
      <c r="E146" s="41" t="s">
        <v>371</v>
      </c>
      <c r="F146" s="41" t="s">
        <v>376</v>
      </c>
      <c r="G146" s="41" t="s">
        <v>381</v>
      </c>
      <c r="H146" s="41" t="s">
        <v>377</v>
      </c>
      <c r="I146" s="41" t="s">
        <v>378</v>
      </c>
      <c r="J146" s="41" t="s">
        <v>385</v>
      </c>
      <c r="K146" s="41"/>
      <c r="L146" s="41"/>
      <c r="M146" s="41"/>
    </row>
    <row r="147" spans="1:13" x14ac:dyDescent="0.25">
      <c r="A147" s="17" t="s">
        <v>108</v>
      </c>
      <c r="B147" s="30" t="s">
        <v>109</v>
      </c>
      <c r="C147" s="23" t="s">
        <v>279</v>
      </c>
      <c r="D147" s="14" t="s">
        <v>258</v>
      </c>
      <c r="E147" s="41" t="s">
        <v>371</v>
      </c>
      <c r="F147" s="41" t="s">
        <v>365</v>
      </c>
      <c r="G147" s="41" t="s">
        <v>375</v>
      </c>
      <c r="H147" s="41" t="s">
        <v>373</v>
      </c>
      <c r="I147" s="41" t="s">
        <v>374</v>
      </c>
      <c r="J147" s="41"/>
      <c r="K147" s="41"/>
      <c r="L147" s="41"/>
      <c r="M147" s="41"/>
    </row>
    <row r="148" spans="1:13" x14ac:dyDescent="0.25">
      <c r="A148" s="14" t="s">
        <v>208</v>
      </c>
      <c r="B148" s="16" t="s">
        <v>184</v>
      </c>
      <c r="C148" s="19" t="s">
        <v>328</v>
      </c>
      <c r="D148" s="14" t="s">
        <v>259</v>
      </c>
      <c r="E148" s="41" t="s">
        <v>372</v>
      </c>
      <c r="F148" s="41" t="s">
        <v>374</v>
      </c>
      <c r="G148" s="41" t="s">
        <v>380</v>
      </c>
      <c r="H148" s="41"/>
      <c r="I148" s="41"/>
      <c r="J148" s="41"/>
      <c r="K148" s="41"/>
      <c r="L148" s="41"/>
      <c r="M148" s="41"/>
    </row>
    <row r="149" spans="1:13" x14ac:dyDescent="0.2">
      <c r="A149" s="17" t="s">
        <v>148</v>
      </c>
      <c r="B149" s="28" t="s">
        <v>122</v>
      </c>
      <c r="C149" s="35" t="s">
        <v>304</v>
      </c>
      <c r="D149" s="14" t="s">
        <v>258</v>
      </c>
      <c r="E149" s="41" t="s">
        <v>372</v>
      </c>
      <c r="F149" s="41" t="s">
        <v>365</v>
      </c>
      <c r="G149" s="41" t="s">
        <v>375</v>
      </c>
      <c r="H149" s="41" t="s">
        <v>373</v>
      </c>
      <c r="I149" s="41" t="s">
        <v>374</v>
      </c>
      <c r="J149" s="41"/>
      <c r="K149" s="41"/>
      <c r="L149" s="41"/>
      <c r="M149" s="41"/>
    </row>
    <row r="150" spans="1:13" x14ac:dyDescent="0.25">
      <c r="A150" s="17" t="s">
        <v>92</v>
      </c>
      <c r="B150" s="17" t="s">
        <v>90</v>
      </c>
      <c r="C150" s="23" t="s">
        <v>268</v>
      </c>
      <c r="D150" s="14" t="s">
        <v>258</v>
      </c>
      <c r="E150" s="41" t="s">
        <v>363</v>
      </c>
      <c r="F150" s="41" t="s">
        <v>364</v>
      </c>
      <c r="G150" s="41" t="s">
        <v>366</v>
      </c>
      <c r="H150" s="41" t="s">
        <v>367</v>
      </c>
      <c r="I150" s="41" t="s">
        <v>368</v>
      </c>
      <c r="J150" s="41" t="s">
        <v>369</v>
      </c>
      <c r="K150" s="41" t="s">
        <v>370</v>
      </c>
      <c r="L150" s="41"/>
      <c r="M150" s="41"/>
    </row>
    <row r="151" spans="1:13" x14ac:dyDescent="0.25">
      <c r="A151" s="17" t="s">
        <v>144</v>
      </c>
      <c r="B151" s="17" t="s">
        <v>143</v>
      </c>
      <c r="C151" s="20" t="s">
        <v>303</v>
      </c>
      <c r="D151" s="17" t="s">
        <v>259</v>
      </c>
      <c r="E151" s="41" t="s">
        <v>376</v>
      </c>
      <c r="F151" s="41" t="s">
        <v>378</v>
      </c>
      <c r="G151" s="41" t="s">
        <v>385</v>
      </c>
      <c r="H151" s="41"/>
      <c r="I151" s="41"/>
      <c r="J151" s="41"/>
      <c r="K151" s="41"/>
      <c r="L151" s="41"/>
      <c r="M151" s="41"/>
    </row>
    <row r="152" spans="1:13" x14ac:dyDescent="0.25">
      <c r="A152" s="14" t="s">
        <v>173</v>
      </c>
      <c r="B152" s="16" t="s">
        <v>163</v>
      </c>
      <c r="C152" s="19" t="s">
        <v>317</v>
      </c>
      <c r="D152" s="14" t="s">
        <v>259</v>
      </c>
      <c r="E152" s="41" t="s">
        <v>378</v>
      </c>
      <c r="F152" s="41" t="s">
        <v>374</v>
      </c>
      <c r="G152" s="41" t="s">
        <v>380</v>
      </c>
      <c r="H152" s="41"/>
      <c r="I152" s="41"/>
      <c r="J152" s="41"/>
      <c r="K152" s="41"/>
      <c r="L152" s="41"/>
      <c r="M152" s="41"/>
    </row>
    <row r="153" spans="1:13" x14ac:dyDescent="0.25">
      <c r="A153" s="14" t="s">
        <v>172</v>
      </c>
      <c r="B153" s="16" t="s">
        <v>163</v>
      </c>
      <c r="C153" s="19" t="s">
        <v>316</v>
      </c>
      <c r="D153" s="14" t="s">
        <v>259</v>
      </c>
      <c r="E153" s="41" t="s">
        <v>378</v>
      </c>
      <c r="F153" s="41" t="s">
        <v>374</v>
      </c>
      <c r="G153" s="41" t="s">
        <v>380</v>
      </c>
      <c r="H153" s="41"/>
      <c r="I153" s="41"/>
      <c r="J153" s="41"/>
      <c r="K153" s="41"/>
      <c r="L153" s="41"/>
      <c r="M153" s="41"/>
    </row>
    <row r="154" spans="1:13" x14ac:dyDescent="0.25">
      <c r="A154" s="17" t="s">
        <v>91</v>
      </c>
      <c r="B154" s="17" t="s">
        <v>90</v>
      </c>
      <c r="C154" s="19" t="s">
        <v>267</v>
      </c>
      <c r="D154" s="14" t="s">
        <v>259</v>
      </c>
      <c r="E154" s="41" t="s">
        <v>363</v>
      </c>
      <c r="F154" s="41" t="s">
        <v>364</v>
      </c>
      <c r="G154" s="41" t="s">
        <v>366</v>
      </c>
      <c r="H154" s="41" t="s">
        <v>367</v>
      </c>
      <c r="I154" s="41" t="s">
        <v>368</v>
      </c>
      <c r="J154" s="41" t="s">
        <v>369</v>
      </c>
      <c r="K154" s="41" t="s">
        <v>370</v>
      </c>
      <c r="L154" s="41"/>
      <c r="M154" s="41"/>
    </row>
    <row r="155" spans="1:13" x14ac:dyDescent="0.25">
      <c r="A155" s="14" t="s">
        <v>192</v>
      </c>
      <c r="B155" s="16" t="s">
        <v>184</v>
      </c>
      <c r="C155" s="19" t="s">
        <v>328</v>
      </c>
      <c r="D155" s="14" t="s">
        <v>259</v>
      </c>
      <c r="E155" s="41" t="s">
        <v>372</v>
      </c>
      <c r="F155" s="41" t="s">
        <v>374</v>
      </c>
      <c r="G155" s="41" t="s">
        <v>380</v>
      </c>
      <c r="H155" s="41"/>
      <c r="I155" s="41"/>
      <c r="J155" s="41"/>
      <c r="K155" s="41"/>
      <c r="L155" s="41"/>
      <c r="M155" s="41"/>
    </row>
    <row r="156" spans="1:13" x14ac:dyDescent="0.25">
      <c r="A156" s="30" t="s">
        <v>182</v>
      </c>
      <c r="B156" s="16" t="s">
        <v>168</v>
      </c>
      <c r="C156" s="36" t="s">
        <v>324</v>
      </c>
      <c r="D156" s="37" t="s">
        <v>260</v>
      </c>
      <c r="E156" s="41" t="s">
        <v>372</v>
      </c>
      <c r="F156" s="41" t="s">
        <v>386</v>
      </c>
      <c r="G156" s="41" t="s">
        <v>387</v>
      </c>
      <c r="H156" s="41"/>
      <c r="I156" s="41"/>
      <c r="J156" s="41"/>
      <c r="K156" s="41"/>
      <c r="L156" s="41"/>
      <c r="M156" s="41"/>
    </row>
    <row r="157" spans="1:13" x14ac:dyDescent="0.25">
      <c r="A157" s="17" t="s">
        <v>94</v>
      </c>
      <c r="B157" s="26" t="s">
        <v>90</v>
      </c>
      <c r="C157" s="27" t="s">
        <v>270</v>
      </c>
      <c r="D157" s="14" t="s">
        <v>260</v>
      </c>
      <c r="E157" s="41" t="s">
        <v>363</v>
      </c>
      <c r="F157" s="41" t="s">
        <v>364</v>
      </c>
      <c r="G157" s="41" t="s">
        <v>366</v>
      </c>
      <c r="H157" s="41" t="s">
        <v>367</v>
      </c>
      <c r="I157" s="41" t="s">
        <v>368</v>
      </c>
      <c r="J157" s="41" t="s">
        <v>369</v>
      </c>
      <c r="K157" s="41" t="s">
        <v>370</v>
      </c>
      <c r="L157" s="41"/>
      <c r="M157" s="41"/>
    </row>
    <row r="158" spans="1:13" x14ac:dyDescent="0.25">
      <c r="A158" s="14" t="s">
        <v>120</v>
      </c>
      <c r="B158" s="14" t="s">
        <v>102</v>
      </c>
      <c r="C158" s="19" t="s">
        <v>284</v>
      </c>
      <c r="D158" s="14" t="s">
        <v>259</v>
      </c>
      <c r="E158" s="41" t="s">
        <v>363</v>
      </c>
      <c r="F158" s="41" t="s">
        <v>364</v>
      </c>
      <c r="G158" s="41" t="s">
        <v>366</v>
      </c>
      <c r="H158" s="41" t="s">
        <v>367</v>
      </c>
      <c r="I158" s="41" t="s">
        <v>368</v>
      </c>
      <c r="J158" s="41" t="s">
        <v>369</v>
      </c>
      <c r="K158" s="41" t="s">
        <v>370</v>
      </c>
      <c r="L158" s="41"/>
      <c r="M158" s="41"/>
    </row>
    <row r="159" spans="1:13" x14ac:dyDescent="0.25">
      <c r="A159" s="30" t="s">
        <v>203</v>
      </c>
      <c r="B159" s="16" t="s">
        <v>168</v>
      </c>
      <c r="C159" s="36" t="s">
        <v>388</v>
      </c>
      <c r="D159" s="37" t="s">
        <v>260</v>
      </c>
      <c r="E159" s="41" t="s">
        <v>372</v>
      </c>
      <c r="F159" s="41" t="s">
        <v>376</v>
      </c>
      <c r="G159" s="41" t="s">
        <v>382</v>
      </c>
      <c r="H159" s="41" t="s">
        <v>385</v>
      </c>
      <c r="I159" s="41"/>
      <c r="J159" s="41"/>
      <c r="K159" s="41"/>
      <c r="L159" s="41"/>
      <c r="M159" s="41"/>
    </row>
    <row r="160" spans="1:13" x14ac:dyDescent="0.25">
      <c r="A160" s="30" t="s">
        <v>104</v>
      </c>
      <c r="B160" s="30" t="s">
        <v>102</v>
      </c>
      <c r="C160" s="19" t="s">
        <v>276</v>
      </c>
      <c r="D160" s="14" t="s">
        <v>259</v>
      </c>
      <c r="E160" s="41" t="s">
        <v>363</v>
      </c>
      <c r="F160" s="41" t="s">
        <v>364</v>
      </c>
      <c r="G160" s="41" t="s">
        <v>366</v>
      </c>
      <c r="H160" s="41" t="s">
        <v>367</v>
      </c>
      <c r="I160" s="41" t="s">
        <v>368</v>
      </c>
      <c r="J160" s="41" t="s">
        <v>369</v>
      </c>
      <c r="K160" s="41" t="s">
        <v>370</v>
      </c>
      <c r="L160" s="41"/>
      <c r="M160" s="41"/>
    </row>
    <row r="161" spans="1:13" x14ac:dyDescent="0.25">
      <c r="A161" s="17" t="s">
        <v>115</v>
      </c>
      <c r="B161" s="30" t="s">
        <v>109</v>
      </c>
      <c r="C161" s="23" t="s">
        <v>109</v>
      </c>
      <c r="D161" s="14" t="s">
        <v>258</v>
      </c>
      <c r="E161" s="41" t="s">
        <v>371</v>
      </c>
      <c r="F161" s="41" t="s">
        <v>365</v>
      </c>
      <c r="G161" s="41" t="s">
        <v>375</v>
      </c>
      <c r="H161" s="41" t="s">
        <v>373</v>
      </c>
      <c r="I161" s="41" t="s">
        <v>374</v>
      </c>
      <c r="J161" s="41"/>
      <c r="K161" s="41"/>
      <c r="L161" s="41"/>
      <c r="M161" s="41"/>
    </row>
    <row r="162" spans="1:13" x14ac:dyDescent="0.25">
      <c r="A162" s="14" t="s">
        <v>225</v>
      </c>
      <c r="B162" s="16" t="s">
        <v>211</v>
      </c>
      <c r="C162" s="19" t="s">
        <v>349</v>
      </c>
      <c r="D162" s="14" t="s">
        <v>259</v>
      </c>
      <c r="E162" s="41" t="s">
        <v>378</v>
      </c>
      <c r="F162" s="41" t="s">
        <v>374</v>
      </c>
      <c r="G162" s="41" t="s">
        <v>380</v>
      </c>
      <c r="H162" s="41"/>
      <c r="I162" s="41"/>
      <c r="J162" s="41"/>
      <c r="K162" s="41"/>
      <c r="L162" s="41"/>
      <c r="M162" s="41"/>
    </row>
    <row r="163" spans="1:13" x14ac:dyDescent="0.25">
      <c r="A163" s="14" t="s">
        <v>241</v>
      </c>
      <c r="B163" s="16" t="s">
        <v>184</v>
      </c>
      <c r="C163" s="19" t="s">
        <v>329</v>
      </c>
      <c r="D163" s="14" t="s">
        <v>259</v>
      </c>
      <c r="E163" s="41" t="s">
        <v>372</v>
      </c>
      <c r="F163" s="41" t="s">
        <v>376</v>
      </c>
      <c r="G163" s="41" t="s">
        <v>385</v>
      </c>
      <c r="H163" s="41" t="s">
        <v>374</v>
      </c>
      <c r="I163" s="41" t="s">
        <v>380</v>
      </c>
      <c r="J163" s="41"/>
      <c r="K163" s="41"/>
      <c r="L163" s="41"/>
      <c r="M163" s="41"/>
    </row>
    <row r="164" spans="1:13" x14ac:dyDescent="0.25">
      <c r="A164" s="14" t="s">
        <v>251</v>
      </c>
      <c r="B164" s="16" t="s">
        <v>211</v>
      </c>
      <c r="C164" s="19" t="s">
        <v>345</v>
      </c>
      <c r="D164" s="14" t="s">
        <v>259</v>
      </c>
      <c r="E164" s="41" t="s">
        <v>378</v>
      </c>
      <c r="F164" s="41" t="s">
        <v>374</v>
      </c>
      <c r="G164" s="41" t="s">
        <v>380</v>
      </c>
      <c r="H164" s="41"/>
      <c r="I164" s="41"/>
      <c r="J164" s="41"/>
      <c r="K164" s="41"/>
      <c r="L164" s="41"/>
      <c r="M164" s="41"/>
    </row>
    <row r="165" spans="1:13" x14ac:dyDescent="0.25">
      <c r="A165" s="14" t="s">
        <v>126</v>
      </c>
      <c r="B165" s="16" t="s">
        <v>118</v>
      </c>
      <c r="C165" s="23" t="s">
        <v>288</v>
      </c>
      <c r="D165" s="14" t="s">
        <v>258</v>
      </c>
      <c r="E165" s="41" t="s">
        <v>371</v>
      </c>
      <c r="F165" s="41" t="s">
        <v>372</v>
      </c>
      <c r="G165" s="41" t="s">
        <v>365</v>
      </c>
      <c r="H165" s="41" t="s">
        <v>373</v>
      </c>
      <c r="I165" s="41" t="s">
        <v>374</v>
      </c>
      <c r="J165" s="41"/>
      <c r="K165" s="41"/>
      <c r="L165" s="41"/>
      <c r="M165" s="41"/>
    </row>
    <row r="166" spans="1:13" x14ac:dyDescent="0.25">
      <c r="A166" s="14" t="s">
        <v>137</v>
      </c>
      <c r="B166" s="16" t="s">
        <v>133</v>
      </c>
      <c r="C166" s="19" t="s">
        <v>297</v>
      </c>
      <c r="D166" s="14" t="s">
        <v>259</v>
      </c>
      <c r="E166" s="41" t="s">
        <v>376</v>
      </c>
      <c r="F166" s="41" t="s">
        <v>377</v>
      </c>
      <c r="G166" s="41" t="s">
        <v>378</v>
      </c>
      <c r="H166" s="41" t="s">
        <v>374</v>
      </c>
      <c r="I166" s="41" t="s">
        <v>380</v>
      </c>
      <c r="J166" s="41"/>
      <c r="K166" s="41"/>
      <c r="L166" s="41"/>
      <c r="M166" s="41"/>
    </row>
    <row r="167" spans="1:13" x14ac:dyDescent="0.25">
      <c r="A167" s="14" t="s">
        <v>212</v>
      </c>
      <c r="B167" s="16" t="s">
        <v>184</v>
      </c>
      <c r="C167" s="19" t="s">
        <v>341</v>
      </c>
      <c r="D167" s="14" t="s">
        <v>259</v>
      </c>
      <c r="E167" s="41" t="s">
        <v>376</v>
      </c>
      <c r="F167" s="41" t="s">
        <v>378</v>
      </c>
      <c r="G167" s="41" t="s">
        <v>379</v>
      </c>
      <c r="H167" s="41" t="s">
        <v>380</v>
      </c>
      <c r="I167" s="41"/>
      <c r="J167" s="41"/>
      <c r="K167" s="41"/>
      <c r="L167" s="41"/>
      <c r="M167" s="41"/>
    </row>
    <row r="168" spans="1:13" x14ac:dyDescent="0.2">
      <c r="A168" s="17" t="s">
        <v>230</v>
      </c>
      <c r="B168" s="16" t="s">
        <v>168</v>
      </c>
      <c r="C168" s="35" t="s">
        <v>353</v>
      </c>
      <c r="D168" s="14" t="s">
        <v>258</v>
      </c>
      <c r="E168" s="41" t="s">
        <v>372</v>
      </c>
      <c r="F168" s="41" t="s">
        <v>384</v>
      </c>
      <c r="G168" s="41" t="s">
        <v>385</v>
      </c>
      <c r="H168" s="41"/>
      <c r="I168" s="41"/>
      <c r="J168" s="41"/>
      <c r="K168" s="41"/>
      <c r="L168" s="41"/>
      <c r="M168" s="41"/>
    </row>
  </sheetData>
  <autoFilter ref="A2:M168">
    <sortState ref="A3:M168">
      <sortCondition ref="A2:A168"/>
    </sortState>
  </autoFilter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F-GAD-03</vt:lpstr>
      <vt:lpstr>Hoja2</vt:lpstr>
      <vt:lpstr>Hoja3</vt:lpstr>
      <vt:lpstr>'F-GAD-03'!Área_de_impresión</vt:lpstr>
      <vt:lpstr>'F-GAD-03'!Títulos_a_imprimir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Paula Gómez</dc:creator>
  <cp:lastModifiedBy>Calidad</cp:lastModifiedBy>
  <cp:lastPrinted>2016-07-19T14:31:03Z</cp:lastPrinted>
  <dcterms:created xsi:type="dcterms:W3CDTF">2015-04-10T14:04:41Z</dcterms:created>
  <dcterms:modified xsi:type="dcterms:W3CDTF">2019-03-05T14:15:19Z</dcterms:modified>
</cp:coreProperties>
</file>