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655" activeTab="3"/>
  </bookViews>
  <sheets>
    <sheet name="Hoja1" sheetId="1" r:id="rId1"/>
    <sheet name="24 -enro-2019" sheetId="2" r:id="rId2"/>
    <sheet name="15-FEB-2019" sheetId="3" r:id="rId3"/>
    <sheet name="13 marzo 2019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4" l="1"/>
  <c r="H56" i="4"/>
  <c r="H55" i="4"/>
  <c r="H54" i="4"/>
  <c r="H21" i="4"/>
  <c r="H17" i="4"/>
  <c r="G69" i="4" l="1"/>
  <c r="F69" i="4"/>
  <c r="H66" i="4"/>
  <c r="H67" i="4" s="1"/>
  <c r="H62" i="4"/>
  <c r="H53" i="4"/>
  <c r="H52" i="4"/>
  <c r="H51" i="4"/>
  <c r="H48" i="4"/>
  <c r="H45" i="4"/>
  <c r="H42" i="4"/>
  <c r="H16" i="4"/>
  <c r="H14" i="4"/>
  <c r="H36" i="4" l="1"/>
  <c r="H59" i="4"/>
  <c r="H43" i="2"/>
  <c r="H44" i="2"/>
  <c r="H45" i="2"/>
  <c r="H46" i="2"/>
  <c r="H47" i="2"/>
  <c r="H48" i="2"/>
  <c r="H49" i="2"/>
  <c r="H51" i="2"/>
  <c r="H52" i="2"/>
  <c r="H54" i="2"/>
  <c r="G58" i="3"/>
  <c r="F58" i="3"/>
  <c r="H55" i="3"/>
  <c r="H53" i="3"/>
  <c r="H56" i="3" s="1"/>
  <c r="H50" i="3"/>
  <c r="H45" i="3"/>
  <c r="H44" i="3"/>
  <c r="H43" i="3"/>
  <c r="H42" i="3"/>
  <c r="H47" i="3" s="1"/>
  <c r="H39" i="3"/>
  <c r="H36" i="3"/>
  <c r="H33" i="3"/>
  <c r="H15" i="3"/>
  <c r="H13" i="3"/>
  <c r="H27" i="3" s="1"/>
  <c r="H58" i="3" s="1"/>
  <c r="H6" i="3" s="1"/>
  <c r="H15" i="2"/>
  <c r="H69" i="4" l="1"/>
  <c r="H7" i="4" s="1"/>
  <c r="G64" i="2"/>
  <c r="F64" i="2"/>
  <c r="H61" i="2"/>
  <c r="H62" i="2" s="1"/>
  <c r="H58" i="2"/>
  <c r="H40" i="2"/>
  <c r="H37" i="2"/>
  <c r="H34" i="2"/>
  <c r="H13" i="2"/>
  <c r="H28" i="2" s="1"/>
  <c r="H55" i="2" l="1"/>
  <c r="H64" i="2" s="1"/>
  <c r="H83" i="1"/>
  <c r="H82" i="1"/>
  <c r="H81" i="1"/>
  <c r="H80" i="1"/>
  <c r="H88" i="1" s="1"/>
  <c r="H78" i="1"/>
  <c r="H60" i="1"/>
  <c r="G97" i="1"/>
  <c r="F97" i="1"/>
  <c r="H91" i="1"/>
  <c r="H87" i="1"/>
  <c r="H86" i="1"/>
  <c r="H85" i="1"/>
  <c r="H74" i="1"/>
  <c r="H73" i="1"/>
  <c r="H72" i="1"/>
  <c r="H71" i="1"/>
  <c r="H70" i="1"/>
  <c r="H69" i="1"/>
  <c r="H66" i="1"/>
  <c r="H63" i="1"/>
  <c r="H35" i="1"/>
  <c r="H34" i="1"/>
  <c r="H32" i="1"/>
  <c r="H31" i="1"/>
  <c r="H25" i="1"/>
  <c r="H13" i="1"/>
  <c r="H9" i="1"/>
  <c r="H95" i="1" l="1"/>
  <c r="H75" i="1"/>
  <c r="H52" i="1"/>
  <c r="H97" i="1" l="1"/>
</calcChain>
</file>

<file path=xl/sharedStrings.xml><?xml version="1.0" encoding="utf-8"?>
<sst xmlns="http://schemas.openxmlformats.org/spreadsheetml/2006/main" count="579" uniqueCount="241">
  <si>
    <t xml:space="preserve"> </t>
  </si>
  <si>
    <t xml:space="preserve">REEMBOLSO DE CAJA MENOR </t>
  </si>
  <si>
    <t xml:space="preserve">VALOR CAJA MENOR </t>
  </si>
  <si>
    <t xml:space="preserve">PERIODO DEL REEMBOLSO </t>
  </si>
  <si>
    <t>RECIBOS PROVISIONALES</t>
  </si>
  <si>
    <t xml:space="preserve">FECHA ULTIMO REEMBOLSO </t>
  </si>
  <si>
    <t xml:space="preserve">EFECTIVO </t>
  </si>
  <si>
    <t xml:space="preserve">VALOR TOTAL REEMBOLSO </t>
  </si>
  <si>
    <t>BENEFICIARIO</t>
  </si>
  <si>
    <t>NIT Y/O CC</t>
  </si>
  <si>
    <t>CONCEPTO</t>
  </si>
  <si>
    <t>CENTRO DE COSTO</t>
  </si>
  <si>
    <t xml:space="preserve">VALOR SIN IVA </t>
  </si>
  <si>
    <t>IVA</t>
  </si>
  <si>
    <t>VALOR TOTAL</t>
  </si>
  <si>
    <t>ADMINISTRACION</t>
  </si>
  <si>
    <t>AGROSERVICIOS PERDOMO</t>
  </si>
  <si>
    <t>800021827-6</t>
  </si>
  <si>
    <t>HECTOR FABIO SIERRA</t>
  </si>
  <si>
    <t>79944288-2</t>
  </si>
  <si>
    <t>COMPRA DE ALIMENTO PARA PERROS</t>
  </si>
  <si>
    <t>POTENS SAS</t>
  </si>
  <si>
    <t>900479427-2</t>
  </si>
  <si>
    <t>GASEOSAS LUX</t>
  </si>
  <si>
    <t>860001697-8</t>
  </si>
  <si>
    <t>COMPRA DE AGUA</t>
  </si>
  <si>
    <t xml:space="preserve">FIDUCIARIA DE OCCIDENTE </t>
  </si>
  <si>
    <t>830054076-2</t>
  </si>
  <si>
    <t xml:space="preserve">PAGO DE PEAJE </t>
  </si>
  <si>
    <t>PAGO DE PEAJE</t>
  </si>
  <si>
    <t>83005476-2</t>
  </si>
  <si>
    <t>TRANSPORTE CALLE 94</t>
  </si>
  <si>
    <t>20546686-9</t>
  </si>
  <si>
    <t xml:space="preserve">JOSE LUIS LIZCANO </t>
  </si>
  <si>
    <t>COORATIENDAS -SUPERMDERCADO</t>
  </si>
  <si>
    <t>2983169-0</t>
  </si>
  <si>
    <t>900491889-0</t>
  </si>
  <si>
    <t>SUBTOTAL ADMINISTRACION</t>
  </si>
  <si>
    <t>HUERTAS</t>
  </si>
  <si>
    <t>SUBTOTAL HUERTAS</t>
  </si>
  <si>
    <t>DISEÑO</t>
  </si>
  <si>
    <t>SUBTOTAL DISEÑO</t>
  </si>
  <si>
    <t>RECURSOS HUMANOS</t>
  </si>
  <si>
    <t>SUBTOTAL RECURSOS HUMANOS</t>
  </si>
  <si>
    <t xml:space="preserve">PRODUCCION </t>
  </si>
  <si>
    <t>SUBTOTAL PRODUCCION</t>
  </si>
  <si>
    <t>CALIDAD</t>
  </si>
  <si>
    <t>MASSER SAS</t>
  </si>
  <si>
    <t>AGROSERVICOS PERDOMO</t>
  </si>
  <si>
    <t>COMPRA DE ABRAZADERAS</t>
  </si>
  <si>
    <t>SUBTOTAL DE CALIDAD</t>
  </si>
  <si>
    <t>LOGISTICA</t>
  </si>
  <si>
    <t>SUBTOTAL DE LOGISTICA</t>
  </si>
  <si>
    <t>GARANTIAS</t>
  </si>
  <si>
    <t>SUBTOTAL DE GARANTIAS</t>
  </si>
  <si>
    <t>TOTAL</t>
  </si>
  <si>
    <t>RESPONSABLE:</t>
  </si>
  <si>
    <t xml:space="preserve">Vo.Bo. </t>
  </si>
  <si>
    <t>____________________</t>
  </si>
  <si>
    <t>_____________________</t>
  </si>
  <si>
    <t>NOMBRE.  NATHALY JIMENEZ</t>
  </si>
  <si>
    <t xml:space="preserve">C.C.No. 53,055,285 </t>
  </si>
  <si>
    <t>2019-01</t>
  </si>
  <si>
    <t xml:space="preserve">NOTARIA VEINTYCINCO </t>
  </si>
  <si>
    <t>21069048-7</t>
  </si>
  <si>
    <t>PAGO DE DOCUMENTOS NOTARIAL</t>
  </si>
  <si>
    <t>COMPRA DE ANCHETAS TEMPORALES</t>
  </si>
  <si>
    <t>COMPRA DE VINOS Y GLLETAS</t>
  </si>
  <si>
    <t>7944288-2</t>
  </si>
  <si>
    <t>COMPRA DE ARVEJA</t>
  </si>
  <si>
    <t>8305476-2</t>
  </si>
  <si>
    <t>PAGO DE  PEAJE</t>
  </si>
  <si>
    <t xml:space="preserve">COMPRA DE GASEOSAS </t>
  </si>
  <si>
    <t>COMPRA DEAGUA</t>
  </si>
  <si>
    <t>MAYERLI SILVA</t>
  </si>
  <si>
    <t xml:space="preserve">TRANSPORTE CUENTAS POR PAGAR </t>
  </si>
  <si>
    <t>CAMILO RODRIGUEZ</t>
  </si>
  <si>
    <t>GUSTAVO BARRERA</t>
  </si>
  <si>
    <t xml:space="preserve">TRANSPORTE CLIENTE </t>
  </si>
  <si>
    <t>JAMES AMAYA</t>
  </si>
  <si>
    <t>TRANSPORTES PLANTA</t>
  </si>
  <si>
    <t>LUIS ADAM DIAZ</t>
  </si>
  <si>
    <t>TELECOMUNICACIONES EL TERMINAL</t>
  </si>
  <si>
    <t>COMPRAS DE RESMAS DE PAPEL</t>
  </si>
  <si>
    <t>EFECTIV SIGN STORE</t>
  </si>
  <si>
    <t>79720664-7</t>
  </si>
  <si>
    <t>COMPRA DE SELLOS</t>
  </si>
  <si>
    <t>VANTI -GAS NATURAL</t>
  </si>
  <si>
    <t xml:space="preserve">PAGO DE RECIBO GAS APTO JAVIER </t>
  </si>
  <si>
    <t>800007813-</t>
  </si>
  <si>
    <t>TORRES DE PAPEL JC</t>
  </si>
  <si>
    <t>79961533-4</t>
  </si>
  <si>
    <t xml:space="preserve">COMPRA DE CINTAS </t>
  </si>
  <si>
    <t>RESTAURANTE PUENTE PINZON</t>
  </si>
  <si>
    <t>17346367-5</t>
  </si>
  <si>
    <t>COMPRA DE ALMUERZO HORA ADICIONAL</t>
  </si>
  <si>
    <t xml:space="preserve">TECNISMARTH </t>
  </si>
  <si>
    <t>1074185156-4</t>
  </si>
  <si>
    <t xml:space="preserve">ARREGLO DE CELULAR </t>
  </si>
  <si>
    <t>WISTON MORENO</t>
  </si>
  <si>
    <t>REINTEGRO DE GASTOS</t>
  </si>
  <si>
    <t>MANUEL PARRA</t>
  </si>
  <si>
    <t>TRANSPORTE REUNION AERONAUTICA</t>
  </si>
  <si>
    <t>WERNWY PEÑA</t>
  </si>
  <si>
    <t xml:space="preserve">TRANSPORTE CALLE 94 </t>
  </si>
  <si>
    <t>COMPRA ED SIKAFLEX</t>
  </si>
  <si>
    <t>COMPRA DE GASOLINA</t>
  </si>
  <si>
    <t>DISEÑOS Y HERRAJES</t>
  </si>
  <si>
    <t>900892451-1</t>
  </si>
  <si>
    <t>COMPRA DE CORTE DE HILO</t>
  </si>
  <si>
    <t>EDIFICO T7-T8 CIUDAD EMPRESARIAL</t>
  </si>
  <si>
    <t>900914246-2</t>
  </si>
  <si>
    <t>PAGO DE PARQUEADERO</t>
  </si>
  <si>
    <t>CONCECIONES CCFC SA</t>
  </si>
  <si>
    <t>800256769-6</t>
  </si>
  <si>
    <t>PAGO ED PEAJE</t>
  </si>
  <si>
    <t>CALIMA CENTRO COMERCIAL</t>
  </si>
  <si>
    <t>900452494-9</t>
  </si>
  <si>
    <t>FIDUOCCIDENTE</t>
  </si>
  <si>
    <t>830054676-2</t>
  </si>
  <si>
    <t xml:space="preserve">PARKING INTERNACIONAL </t>
  </si>
  <si>
    <t>860058760-1</t>
  </si>
  <si>
    <t>GABRIEL HERNANDEZ</t>
  </si>
  <si>
    <t>TRANSPORTE SABADOS</t>
  </si>
  <si>
    <t>HUMBERTO URREGO</t>
  </si>
  <si>
    <t>MANUEL URREGO</t>
  </si>
  <si>
    <t>TRASNPORTE MANTENIMIENTO</t>
  </si>
  <si>
    <t>2019-02</t>
  </si>
  <si>
    <t>PAGO DE GASOLINA</t>
  </si>
  <si>
    <t>DROGUERIA HIPERFARMA</t>
  </si>
  <si>
    <t>7170519-4</t>
  </si>
  <si>
    <t>COMPRA DE MEDICAMENTO PARA PER</t>
  </si>
  <si>
    <t>ACCENORTE SAS</t>
  </si>
  <si>
    <t>830054539-0</t>
  </si>
  <si>
    <t>TRANSPORTE PROYECTO DIAN</t>
  </si>
  <si>
    <t xml:space="preserve">PAGO DE TRANSPORTE </t>
  </si>
  <si>
    <t>CARLOS  BEJARANO</t>
  </si>
  <si>
    <t>1015418682-4</t>
  </si>
  <si>
    <t>PAGO DE FACTURA N. 4437</t>
  </si>
  <si>
    <t>IBETH JASMIN MOLINA</t>
  </si>
  <si>
    <t>52052763-2</t>
  </si>
  <si>
    <t>PAGO DE FACTURA N. 6635</t>
  </si>
  <si>
    <t xml:space="preserve">SDISCORREAS MANGUERAS </t>
  </si>
  <si>
    <t>860514851-8</t>
  </si>
  <si>
    <t>PAGO DE FACTURA N. 79224</t>
  </si>
  <si>
    <t>MARIA PAULA GOMEZ</t>
  </si>
  <si>
    <t xml:space="preserve">TRANSORTE  CONCECIION </t>
  </si>
  <si>
    <t>AEROCENTRO COMERCIAL EL DO</t>
  </si>
  <si>
    <t>860530704-0</t>
  </si>
  <si>
    <t>DARS LTDA</t>
  </si>
  <si>
    <t>860035660-2</t>
  </si>
  <si>
    <t>COMPRA DE UTELERIA</t>
  </si>
  <si>
    <t>PÁNADERIA CAFETERIA ELIANA</t>
  </si>
  <si>
    <t>COMPRA DE REFRIGERIO</t>
  </si>
  <si>
    <t>COMPRA DE CODOS</t>
  </si>
  <si>
    <t xml:space="preserve">SOLOCAUCHOS </t>
  </si>
  <si>
    <t>52203467-7</t>
  </si>
  <si>
    <t>COMPRA DE CAUCHOS</t>
  </si>
  <si>
    <t xml:space="preserve">JOR -PINTURAS </t>
  </si>
  <si>
    <t>24149779-2</t>
  </si>
  <si>
    <t>PAGO DE FCATURA N. 23276</t>
  </si>
  <si>
    <t>ANDRES BELLO GARZON</t>
  </si>
  <si>
    <t>TRANSPORTES MANTENIMIENTO</t>
  </si>
  <si>
    <t>2019-03</t>
  </si>
  <si>
    <t>H&amp;G OIL PETROLEUM</t>
  </si>
  <si>
    <t xml:space="preserve">COMPRA DEGUANTES </t>
  </si>
  <si>
    <t xml:space="preserve">GARZON BUITRAGO LUIS </t>
  </si>
  <si>
    <t xml:space="preserve">REINTEGRO DE  RETENCION </t>
  </si>
  <si>
    <t>WILLIAM MEDINA</t>
  </si>
  <si>
    <t>XPERIAN LOGISTIC SAS</t>
  </si>
  <si>
    <t>900736469-4</t>
  </si>
  <si>
    <t>PAGO DE FCATURA N. 3986</t>
  </si>
  <si>
    <t>ANDREA FRANCO</t>
  </si>
  <si>
    <t>7994428-2</t>
  </si>
  <si>
    <t>COMPRA DE COMIDA PARA PEROS</t>
  </si>
  <si>
    <t>COMPRA DE SEMILLAS Y COMIDA PE</t>
  </si>
  <si>
    <t>TRANPSRTE CALLE94</t>
  </si>
  <si>
    <t>WEREY PEÑA</t>
  </si>
  <si>
    <t>PAGO DE FACTURA 1719</t>
  </si>
  <si>
    <t>PAGO DE FACTRA N. 163834</t>
  </si>
  <si>
    <t xml:space="preserve">SODIMACCOLOMBIA </t>
  </si>
  <si>
    <t>800242106-2</t>
  </si>
  <si>
    <t>PAGO DE FACTURAN. 4217</t>
  </si>
  <si>
    <t xml:space="preserve">CIE DECOLOMBIA </t>
  </si>
  <si>
    <t>860043397-3</t>
  </si>
  <si>
    <t>PAGO DE FACTURA 66589</t>
  </si>
  <si>
    <t xml:space="preserve">SERVIENTREGA </t>
  </si>
  <si>
    <t>860512330-3</t>
  </si>
  <si>
    <t>PAGO DE ENVIO DE PAQUETE</t>
  </si>
  <si>
    <t xml:space="preserve">  </t>
  </si>
  <si>
    <t>WEISTON MORENO</t>
  </si>
  <si>
    <t>REINTEGRO  VIATICOS</t>
  </si>
  <si>
    <t>MANUEL  URREGO</t>
  </si>
  <si>
    <t>REINTEGRO DE TRANSPORTES</t>
  </si>
  <si>
    <t xml:space="preserve">MUNICIPIO DE MADRID </t>
  </si>
  <si>
    <t>899999325-8</t>
  </si>
  <si>
    <t>PAGO DE ESTUDIO DE SUELO</t>
  </si>
  <si>
    <t xml:space="preserve">PRECISION </t>
  </si>
  <si>
    <t>90056510-3</t>
  </si>
  <si>
    <t>PAGO DE FACTURA N. 44086</t>
  </si>
  <si>
    <t>TUS SELLOS.COM</t>
  </si>
  <si>
    <t>900,049,256-5</t>
  </si>
  <si>
    <t>PAGO DE FACTURAN. 26179</t>
  </si>
  <si>
    <t>COMPR ADE ALIMENTO DE PEROS</t>
  </si>
  <si>
    <t>COMPRA DE ALIMENTOS PERRO</t>
  </si>
  <si>
    <t>ALAMCENES AGROMAX</t>
  </si>
  <si>
    <t>832002204-3</t>
  </si>
  <si>
    <t>CMPRA DE  PITA</t>
  </si>
  <si>
    <t>EDS LAMADRILEÑA</t>
  </si>
  <si>
    <t>COMPRA DE  ACEITE</t>
  </si>
  <si>
    <t>PAGO DE GAS APTO JAVIER RAMIREA</t>
  </si>
  <si>
    <t>COMPRA DE TAPABOCAS</t>
  </si>
  <si>
    <t>VARIEDADES ROCAPIEDRA</t>
  </si>
  <si>
    <t>1073157170-5</t>
  </si>
  <si>
    <t>COMPRA DE BOMBAS</t>
  </si>
  <si>
    <t>CANDY  SHOP  MAPU</t>
  </si>
  <si>
    <t>COMPRA DE DETALLE-MUJER</t>
  </si>
  <si>
    <t>ANGIE MORA</t>
  </si>
  <si>
    <t>TRANSPORTES</t>
  </si>
  <si>
    <t xml:space="preserve">WERNWY PEÑA </t>
  </si>
  <si>
    <t>LUIS FELIPE AGUIRRE</t>
  </si>
  <si>
    <t>EMILIO RAMIREZ</t>
  </si>
  <si>
    <t>SERVICIO DE VETERIANARIA</t>
  </si>
  <si>
    <t>ALFONSO ANGEL</t>
  </si>
  <si>
    <t>JAVIER   RAMIREZ</t>
  </si>
  <si>
    <t>REINTEGRO DE PENALIDAD</t>
  </si>
  <si>
    <t>CIE DE COLOMBIA</t>
  </si>
  <si>
    <t>8860043397-3</t>
  </si>
  <si>
    <t>PAGO DE FACTURA N. 66685</t>
  </si>
  <si>
    <t>COMPRA DE SILICONA</t>
  </si>
  <si>
    <t>SAYVA 7 DE AGOSTO</t>
  </si>
  <si>
    <t>15325882-1</t>
  </si>
  <si>
    <t>PAGO DE FCATURA N.27131</t>
  </si>
  <si>
    <t xml:space="preserve">WHITING DOOR COLOMBIA </t>
  </si>
  <si>
    <t>830135533-5</t>
  </si>
  <si>
    <t>PAGO DE FACTURA N.16510</t>
  </si>
  <si>
    <t>PAGO DE FACTURA N. 67052</t>
  </si>
  <si>
    <t>PAGO DE FACTURA N. 67051</t>
  </si>
  <si>
    <t>PAGO DE FACTURA N. 67058</t>
  </si>
  <si>
    <t>LEGALIZACIÓN CAJA MENOR</t>
  </si>
  <si>
    <t>F-GA-12 Rev. 1 /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</si>
</sst>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_-* #,##0_-;\-* #,##0_-;_-* &quot;-&quot;??_-;_-@_-"/>
    <numFmt numFmtId="166" formatCode="&quot;$&quot;\ #,##0.00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1"/>
      <color theme="3" tint="0.3999755851924192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9"/>
      <color rgb="FF0070C0"/>
      <name val="Arial"/>
      <family val="2"/>
    </font>
    <font>
      <b/>
      <sz val="10"/>
      <color theme="3" tint="0.3999755851924192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u/>
      <sz val="9"/>
      <name val="Century Gothic"/>
      <family val="2"/>
    </font>
    <font>
      <b/>
      <sz val="9"/>
      <color rgb="FF0070C0"/>
      <name val="Century Gothic"/>
      <family val="2"/>
    </font>
    <font>
      <b/>
      <sz val="10"/>
      <color theme="3" tint="0.3999755851924192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1">
    <xf numFmtId="0" fontId="0" fillId="0" borderId="0" xfId="0"/>
    <xf numFmtId="3" fontId="2" fillId="2" borderId="1" xfId="0" applyNumberFormat="1" applyFont="1" applyFill="1" applyBorder="1"/>
    <xf numFmtId="0" fontId="3" fillId="0" borderId="2" xfId="0" applyFont="1" applyBorder="1" applyAlignment="1">
      <alignment vertical="center"/>
    </xf>
    <xf numFmtId="0" fontId="0" fillId="0" borderId="0" xfId="0" applyBorder="1"/>
    <xf numFmtId="166" fontId="0" fillId="0" borderId="0" xfId="0" applyNumberFormat="1"/>
    <xf numFmtId="0" fontId="6" fillId="0" borderId="1" xfId="0" applyFont="1" applyFill="1" applyBorder="1"/>
    <xf numFmtId="14" fontId="7" fillId="0" borderId="0" xfId="0" applyNumberFormat="1" applyFont="1" applyFill="1"/>
    <xf numFmtId="0" fontId="2" fillId="0" borderId="0" xfId="0" applyFont="1"/>
    <xf numFmtId="44" fontId="2" fillId="0" borderId="0" xfId="1" applyFont="1"/>
    <xf numFmtId="0" fontId="6" fillId="0" borderId="0" xfId="0" applyFont="1" applyFill="1"/>
    <xf numFmtId="3" fontId="8" fillId="2" borderId="1" xfId="0" applyNumberFormat="1" applyFont="1" applyFill="1" applyBorder="1"/>
    <xf numFmtId="0" fontId="9" fillId="0" borderId="8" xfId="0" applyFont="1" applyBorder="1" applyAlignment="1">
      <alignment horizontal="center" vertical="center" wrapText="1"/>
    </xf>
    <xf numFmtId="165" fontId="9" fillId="0" borderId="8" xfId="2" applyNumberFormat="1" applyFont="1" applyBorder="1" applyAlignment="1">
      <alignment horizontal="center" vertical="center" wrapText="1"/>
    </xf>
    <xf numFmtId="167" fontId="9" fillId="0" borderId="8" xfId="2" applyNumberFormat="1" applyFont="1" applyBorder="1" applyAlignment="1">
      <alignment horizontal="center" vertical="center" wrapText="1"/>
    </xf>
    <xf numFmtId="0" fontId="6" fillId="2" borderId="1" xfId="0" applyFont="1" applyFill="1" applyBorder="1"/>
    <xf numFmtId="164" fontId="2" fillId="2" borderId="1" xfId="2" applyFont="1" applyFill="1" applyBorder="1"/>
    <xf numFmtId="0" fontId="2" fillId="2" borderId="1" xfId="0" applyFont="1" applyFill="1" applyBorder="1"/>
    <xf numFmtId="44" fontId="2" fillId="2" borderId="1" xfId="1" applyFont="1" applyFill="1" applyBorder="1"/>
    <xf numFmtId="0" fontId="10" fillId="2" borderId="1" xfId="0" applyFont="1" applyFill="1" applyBorder="1"/>
    <xf numFmtId="164" fontId="10" fillId="2" borderId="1" xfId="2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1" fillId="2" borderId="9" xfId="0" applyFont="1" applyFill="1" applyBorder="1"/>
    <xf numFmtId="164" fontId="10" fillId="2" borderId="1" xfId="2" applyFont="1" applyFill="1" applyBorder="1"/>
    <xf numFmtId="3" fontId="6" fillId="2" borderId="1" xfId="0" applyNumberFormat="1" applyFont="1" applyFill="1" applyBorder="1"/>
    <xf numFmtId="0" fontId="11" fillId="2" borderId="1" xfId="0" applyFont="1" applyFill="1" applyBorder="1"/>
    <xf numFmtId="0" fontId="12" fillId="2" borderId="13" xfId="0" applyFont="1" applyFill="1" applyBorder="1" applyAlignment="1">
      <alignment horizontal="right"/>
    </xf>
    <xf numFmtId="3" fontId="9" fillId="2" borderId="14" xfId="0" applyNumberFormat="1" applyFont="1" applyFill="1" applyBorder="1"/>
    <xf numFmtId="0" fontId="6" fillId="2" borderId="1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/>
    </xf>
    <xf numFmtId="0" fontId="6" fillId="2" borderId="15" xfId="0" applyFont="1" applyFill="1" applyBorder="1" applyAlignment="1"/>
    <xf numFmtId="0" fontId="0" fillId="2" borderId="2" xfId="0" applyFill="1" applyBorder="1"/>
    <xf numFmtId="0" fontId="2" fillId="2" borderId="7" xfId="0" applyFont="1" applyFill="1" applyBorder="1" applyAlignment="1">
      <alignment vertical="center"/>
    </xf>
    <xf numFmtId="165" fontId="2" fillId="2" borderId="7" xfId="2" applyNumberFormat="1" applyFont="1" applyFill="1" applyBorder="1" applyAlignment="1"/>
    <xf numFmtId="0" fontId="0" fillId="2" borderId="17" xfId="0" applyFill="1" applyBorder="1"/>
    <xf numFmtId="0" fontId="5" fillId="2" borderId="0" xfId="0" applyFont="1" applyFill="1"/>
    <xf numFmtId="0" fontId="0" fillId="2" borderId="0" xfId="0" applyFill="1"/>
    <xf numFmtId="0" fontId="6" fillId="2" borderId="0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5" fontId="2" fillId="0" borderId="6" xfId="2" applyNumberFormat="1" applyFont="1" applyBorder="1" applyAlignment="1">
      <alignment horizontal="left"/>
    </xf>
    <xf numFmtId="165" fontId="2" fillId="0" borderId="0" xfId="2" applyNumberFormat="1" applyFont="1" applyAlignment="1">
      <alignment horizontal="left"/>
    </xf>
    <xf numFmtId="165" fontId="6" fillId="0" borderId="7" xfId="2" applyNumberFormat="1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3" fillId="0" borderId="0" xfId="0" applyFont="1"/>
    <xf numFmtId="0" fontId="13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/>
    <xf numFmtId="166" fontId="13" fillId="0" borderId="0" xfId="0" applyNumberFormat="1" applyFont="1"/>
    <xf numFmtId="0" fontId="16" fillId="0" borderId="1" xfId="0" applyFont="1" applyFill="1" applyBorder="1"/>
    <xf numFmtId="14" fontId="17" fillId="0" borderId="0" xfId="0" applyNumberFormat="1" applyFont="1" applyFill="1"/>
    <xf numFmtId="0" fontId="15" fillId="0" borderId="0" xfId="0" applyFont="1"/>
    <xf numFmtId="165" fontId="15" fillId="0" borderId="0" xfId="2" applyNumberFormat="1" applyFont="1" applyAlignment="1">
      <alignment horizontal="left"/>
    </xf>
    <xf numFmtId="44" fontId="15" fillId="0" borderId="0" xfId="1" applyFont="1"/>
    <xf numFmtId="0" fontId="16" fillId="0" borderId="0" xfId="0" applyFont="1" applyFill="1"/>
    <xf numFmtId="165" fontId="16" fillId="0" borderId="7" xfId="2" applyNumberFormat="1" applyFont="1" applyBorder="1" applyAlignment="1">
      <alignment horizontal="left"/>
    </xf>
    <xf numFmtId="3" fontId="18" fillId="2" borderId="1" xfId="0" applyNumberFormat="1" applyFont="1" applyFill="1" applyBorder="1"/>
    <xf numFmtId="0" fontId="19" fillId="0" borderId="8" xfId="0" applyFont="1" applyBorder="1" applyAlignment="1">
      <alignment horizontal="center" vertical="center" wrapText="1"/>
    </xf>
    <xf numFmtId="165" fontId="19" fillId="0" borderId="8" xfId="2" applyNumberFormat="1" applyFont="1" applyBorder="1" applyAlignment="1">
      <alignment horizontal="center" vertical="center" wrapText="1"/>
    </xf>
    <xf numFmtId="167" fontId="19" fillId="0" borderId="8" xfId="2" applyNumberFormat="1" applyFont="1" applyBorder="1" applyAlignment="1">
      <alignment horizontal="center" vertical="center" wrapText="1"/>
    </xf>
    <xf numFmtId="0" fontId="16" fillId="2" borderId="1" xfId="0" applyFont="1" applyFill="1" applyBorder="1"/>
    <xf numFmtId="164" fontId="15" fillId="2" borderId="1" xfId="2" applyFont="1" applyFill="1" applyBorder="1"/>
    <xf numFmtId="0" fontId="15" fillId="2" borderId="1" xfId="0" applyFont="1" applyFill="1" applyBorder="1"/>
    <xf numFmtId="3" fontId="15" fillId="2" borderId="1" xfId="0" applyNumberFormat="1" applyFont="1" applyFill="1" applyBorder="1"/>
    <xf numFmtId="44" fontId="15" fillId="2" borderId="1" xfId="1" applyFont="1" applyFill="1" applyBorder="1"/>
    <xf numFmtId="0" fontId="20" fillId="2" borderId="1" xfId="0" applyFont="1" applyFill="1" applyBorder="1"/>
    <xf numFmtId="0" fontId="20" fillId="2" borderId="1" xfId="2" applyNumberFormat="1" applyFont="1" applyFill="1" applyBorder="1" applyAlignment="1">
      <alignment horizontal="center"/>
    </xf>
    <xf numFmtId="0" fontId="21" fillId="2" borderId="1" xfId="0" applyFont="1" applyFill="1" applyBorder="1"/>
    <xf numFmtId="164" fontId="20" fillId="2" borderId="1" xfId="2" applyFont="1" applyFill="1" applyBorder="1" applyAlignment="1">
      <alignment horizontal="center"/>
    </xf>
    <xf numFmtId="0" fontId="20" fillId="2" borderId="1" xfId="0" applyFont="1" applyFill="1" applyBorder="1" applyAlignment="1">
      <alignment wrapText="1"/>
    </xf>
    <xf numFmtId="0" fontId="21" fillId="2" borderId="9" xfId="0" applyFont="1" applyFill="1" applyBorder="1"/>
    <xf numFmtId="164" fontId="20" fillId="2" borderId="1" xfId="2" applyFont="1" applyFill="1" applyBorder="1"/>
    <xf numFmtId="3" fontId="16" fillId="2" borderId="1" xfId="0" applyNumberFormat="1" applyFont="1" applyFill="1" applyBorder="1"/>
    <xf numFmtId="165" fontId="15" fillId="0" borderId="0" xfId="2" applyNumberFormat="1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4" fillId="0" borderId="6" xfId="0" quotePrefix="1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3" fillId="0" borderId="1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7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</cellXfs>
  <cellStyles count="3">
    <cellStyle name="Millares 3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CDE90D.3928470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CDE90D.3928470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CDE90D.3928470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18682</xdr:rowOff>
    </xdr:from>
    <xdr:to>
      <xdr:col>1</xdr:col>
      <xdr:colOff>1400175</xdr:colOff>
      <xdr:row>2</xdr:row>
      <xdr:rowOff>129022</xdr:rowOff>
    </xdr:to>
    <xdr:pic>
      <xdr:nvPicPr>
        <xdr:cNvPr id="2" name="Imagen 1" descr="Descripción: LOGO-PEQUE_O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18682"/>
          <a:ext cx="1285876" cy="51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18682</xdr:rowOff>
    </xdr:from>
    <xdr:to>
      <xdr:col>1</xdr:col>
      <xdr:colOff>1400175</xdr:colOff>
      <xdr:row>2</xdr:row>
      <xdr:rowOff>129022</xdr:rowOff>
    </xdr:to>
    <xdr:pic>
      <xdr:nvPicPr>
        <xdr:cNvPr id="2" name="Imagen 1" descr="Descripción: LOGO-PEQUE_O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18682"/>
          <a:ext cx="1285876" cy="51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18682</xdr:rowOff>
    </xdr:from>
    <xdr:to>
      <xdr:col>1</xdr:col>
      <xdr:colOff>1400175</xdr:colOff>
      <xdr:row>2</xdr:row>
      <xdr:rowOff>129022</xdr:rowOff>
    </xdr:to>
    <xdr:pic>
      <xdr:nvPicPr>
        <xdr:cNvPr id="2" name="Imagen 1" descr="Descripción: LOGO-PEQUE_O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18682"/>
          <a:ext cx="1285876" cy="51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9525</xdr:rowOff>
    </xdr:from>
    <xdr:to>
      <xdr:col>2</xdr:col>
      <xdr:colOff>1076325</xdr:colOff>
      <xdr:row>2</xdr:row>
      <xdr:rowOff>209550</xdr:rowOff>
    </xdr:to>
    <xdr:pic>
      <xdr:nvPicPr>
        <xdr:cNvPr id="3" name="2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438149" y="9525"/>
          <a:ext cx="2571751" cy="695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A61" zoomScaleNormal="100" workbookViewId="0">
      <selection activeCell="E78" sqref="E78"/>
    </sheetView>
  </sheetViews>
  <sheetFormatPr baseColWidth="10" defaultRowHeight="15" x14ac:dyDescent="0.25"/>
  <cols>
    <col min="1" max="1" width="3.42578125" customWidth="1"/>
    <col min="2" max="2" width="25.5703125" customWidth="1"/>
    <col min="3" max="3" width="18.5703125" customWidth="1"/>
    <col min="4" max="4" width="28" customWidth="1"/>
    <col min="5" max="5" width="19" customWidth="1"/>
    <col min="6" max="6" width="11.42578125" hidden="1" customWidth="1"/>
    <col min="7" max="7" width="9.7109375" customWidth="1"/>
    <col min="8" max="8" width="21.42578125" customWidth="1"/>
  </cols>
  <sheetData>
    <row r="1" spans="1:8" ht="15.75" thickBot="1" x14ac:dyDescent="0.3">
      <c r="A1" t="s">
        <v>0</v>
      </c>
      <c r="H1" s="1" t="s">
        <v>62</v>
      </c>
    </row>
    <row r="2" spans="1:8" ht="15.75" thickBot="1" x14ac:dyDescent="0.3">
      <c r="B2" s="2"/>
      <c r="C2" s="41" t="s">
        <v>1</v>
      </c>
      <c r="D2" s="42"/>
      <c r="E2" s="42"/>
      <c r="F2" s="42"/>
      <c r="G2" s="42"/>
      <c r="H2" s="43"/>
    </row>
    <row r="3" spans="1:8" x14ac:dyDescent="0.25">
      <c r="B3" s="3"/>
      <c r="F3" s="44" t="s">
        <v>2</v>
      </c>
      <c r="G3" s="44"/>
      <c r="H3" s="4">
        <v>1900000</v>
      </c>
    </row>
    <row r="4" spans="1:8" x14ac:dyDescent="0.25">
      <c r="B4" s="5" t="s">
        <v>3</v>
      </c>
      <c r="C4" s="6">
        <v>43475</v>
      </c>
      <c r="D4" s="7"/>
      <c r="E4" s="7"/>
      <c r="F4" s="45" t="s">
        <v>4</v>
      </c>
      <c r="G4" s="45"/>
      <c r="H4" s="8"/>
    </row>
    <row r="5" spans="1:8" x14ac:dyDescent="0.25">
      <c r="B5" s="9" t="s">
        <v>5</v>
      </c>
      <c r="C5" s="6">
        <v>43441</v>
      </c>
      <c r="D5" s="7"/>
      <c r="E5" s="7"/>
      <c r="F5" s="45" t="s">
        <v>6</v>
      </c>
      <c r="G5" s="45"/>
      <c r="H5" s="8"/>
    </row>
    <row r="6" spans="1:8" ht="15.75" thickBot="1" x14ac:dyDescent="0.3">
      <c r="B6" s="7"/>
      <c r="C6" s="7"/>
      <c r="D6" s="7"/>
      <c r="E6" s="7"/>
      <c r="F6" s="46" t="s">
        <v>7</v>
      </c>
      <c r="G6" s="46"/>
      <c r="H6" s="10">
        <v>2641801</v>
      </c>
    </row>
    <row r="7" spans="1:8" ht="38.25" x14ac:dyDescent="0.25">
      <c r="B7" s="11" t="s">
        <v>8</v>
      </c>
      <c r="C7" s="11" t="s">
        <v>9</v>
      </c>
      <c r="D7" s="11" t="s">
        <v>10</v>
      </c>
      <c r="E7" s="11" t="s">
        <v>11</v>
      </c>
      <c r="F7" s="12" t="s">
        <v>12</v>
      </c>
      <c r="G7" s="12" t="s">
        <v>13</v>
      </c>
      <c r="H7" s="13" t="s">
        <v>14</v>
      </c>
    </row>
    <row r="8" spans="1:8" x14ac:dyDescent="0.25">
      <c r="B8" s="14" t="s">
        <v>15</v>
      </c>
      <c r="C8" s="15"/>
      <c r="D8" s="16"/>
      <c r="E8" s="16"/>
      <c r="F8" s="1"/>
      <c r="G8" s="17"/>
      <c r="H8" s="1"/>
    </row>
    <row r="9" spans="1:8" x14ac:dyDescent="0.25">
      <c r="A9">
        <v>1</v>
      </c>
      <c r="B9" s="18" t="s">
        <v>63</v>
      </c>
      <c r="C9" s="19" t="s">
        <v>64</v>
      </c>
      <c r="D9" s="18" t="s">
        <v>65</v>
      </c>
      <c r="E9" s="16">
        <v>510102</v>
      </c>
      <c r="F9" s="1">
        <v>4800</v>
      </c>
      <c r="G9" s="17">
        <v>912</v>
      </c>
      <c r="H9" s="1">
        <f>SUM(F9:G9)</f>
        <v>5712</v>
      </c>
    </row>
    <row r="10" spans="1:8" x14ac:dyDescent="0.25">
      <c r="A10">
        <v>2</v>
      </c>
      <c r="B10" s="18" t="s">
        <v>34</v>
      </c>
      <c r="C10" s="20" t="s">
        <v>35</v>
      </c>
      <c r="D10" s="18" t="s">
        <v>66</v>
      </c>
      <c r="E10" s="16">
        <v>510104</v>
      </c>
      <c r="F10" s="1">
        <v>102500</v>
      </c>
      <c r="G10" s="17"/>
      <c r="H10" s="1">
        <v>102500</v>
      </c>
    </row>
    <row r="11" spans="1:8" x14ac:dyDescent="0.25">
      <c r="A11">
        <v>3</v>
      </c>
      <c r="B11" s="18" t="s">
        <v>34</v>
      </c>
      <c r="C11" s="20" t="s">
        <v>35</v>
      </c>
      <c r="D11" s="18" t="s">
        <v>67</v>
      </c>
      <c r="E11" s="16">
        <v>510104</v>
      </c>
      <c r="F11" s="1">
        <v>94036</v>
      </c>
      <c r="G11" s="17">
        <v>463</v>
      </c>
      <c r="H11" s="1">
        <v>94499</v>
      </c>
    </row>
    <row r="12" spans="1:8" x14ac:dyDescent="0.25">
      <c r="A12">
        <v>4</v>
      </c>
      <c r="B12" s="18" t="s">
        <v>18</v>
      </c>
      <c r="C12" s="20" t="s">
        <v>19</v>
      </c>
      <c r="D12" s="18" t="s">
        <v>20</v>
      </c>
      <c r="E12" s="16">
        <v>510102</v>
      </c>
      <c r="F12" s="1">
        <v>59900</v>
      </c>
      <c r="G12" s="17"/>
      <c r="H12" s="1">
        <v>59900</v>
      </c>
    </row>
    <row r="13" spans="1:8" x14ac:dyDescent="0.25">
      <c r="A13">
        <v>5</v>
      </c>
      <c r="B13" s="18" t="s">
        <v>18</v>
      </c>
      <c r="C13" s="19" t="s">
        <v>19</v>
      </c>
      <c r="D13" s="18" t="s">
        <v>20</v>
      </c>
      <c r="E13" s="16">
        <v>510102</v>
      </c>
      <c r="F13" s="1">
        <v>59900</v>
      </c>
      <c r="G13" s="17"/>
      <c r="H13" s="1">
        <f>SUM(F13:G13)</f>
        <v>59900</v>
      </c>
    </row>
    <row r="14" spans="1:8" x14ac:dyDescent="0.25">
      <c r="A14">
        <v>6</v>
      </c>
      <c r="B14" s="21" t="s">
        <v>18</v>
      </c>
      <c r="C14" s="20" t="s">
        <v>68</v>
      </c>
      <c r="D14" s="18" t="s">
        <v>20</v>
      </c>
      <c r="E14" s="16">
        <v>510102</v>
      </c>
      <c r="F14" s="1">
        <v>59000</v>
      </c>
      <c r="G14" s="17"/>
      <c r="H14" s="1">
        <v>59000</v>
      </c>
    </row>
    <row r="15" spans="1:8" x14ac:dyDescent="0.25">
      <c r="A15">
        <v>7</v>
      </c>
      <c r="B15" s="18" t="s">
        <v>18</v>
      </c>
      <c r="C15" s="20" t="s">
        <v>19</v>
      </c>
      <c r="D15" s="18" t="s">
        <v>69</v>
      </c>
      <c r="E15" s="16">
        <v>510102</v>
      </c>
      <c r="F15" s="1">
        <v>25800</v>
      </c>
      <c r="G15" s="17"/>
      <c r="H15" s="1">
        <v>25800</v>
      </c>
    </row>
    <row r="16" spans="1:8" x14ac:dyDescent="0.25">
      <c r="A16">
        <v>8</v>
      </c>
      <c r="B16" s="18" t="s">
        <v>26</v>
      </c>
      <c r="C16" s="20" t="s">
        <v>27</v>
      </c>
      <c r="D16" s="18" t="s">
        <v>29</v>
      </c>
      <c r="E16" s="16">
        <v>510102</v>
      </c>
      <c r="F16" s="1">
        <v>9700</v>
      </c>
      <c r="G16" s="17"/>
      <c r="H16" s="1">
        <v>9700</v>
      </c>
    </row>
    <row r="17" spans="1:8" x14ac:dyDescent="0.25">
      <c r="A17">
        <v>9</v>
      </c>
      <c r="B17" s="18" t="s">
        <v>26</v>
      </c>
      <c r="C17" s="20" t="s">
        <v>27</v>
      </c>
      <c r="D17" s="18" t="s">
        <v>28</v>
      </c>
      <c r="E17" s="16">
        <v>510102</v>
      </c>
      <c r="F17" s="1">
        <v>9700</v>
      </c>
      <c r="G17" s="17"/>
      <c r="H17" s="1">
        <v>9700</v>
      </c>
    </row>
    <row r="18" spans="1:8" x14ac:dyDescent="0.25">
      <c r="A18">
        <v>10</v>
      </c>
      <c r="B18" s="18" t="s">
        <v>26</v>
      </c>
      <c r="C18" s="20" t="s">
        <v>27</v>
      </c>
      <c r="D18" s="18" t="s">
        <v>29</v>
      </c>
      <c r="E18" s="16">
        <v>510102</v>
      </c>
      <c r="F18" s="1">
        <v>9700</v>
      </c>
      <c r="G18" s="17"/>
      <c r="H18" s="1">
        <v>9700</v>
      </c>
    </row>
    <row r="19" spans="1:8" x14ac:dyDescent="0.25">
      <c r="A19">
        <v>11</v>
      </c>
      <c r="B19" s="18" t="s">
        <v>26</v>
      </c>
      <c r="C19" s="20" t="s">
        <v>27</v>
      </c>
      <c r="D19" s="18" t="s">
        <v>29</v>
      </c>
      <c r="E19" s="16">
        <v>510102</v>
      </c>
      <c r="F19" s="1">
        <v>9700</v>
      </c>
      <c r="G19" s="17"/>
      <c r="H19" s="1">
        <v>9700</v>
      </c>
    </row>
    <row r="20" spans="1:8" x14ac:dyDescent="0.25">
      <c r="A20">
        <v>12</v>
      </c>
      <c r="B20" s="18" t="s">
        <v>26</v>
      </c>
      <c r="C20" s="20" t="s">
        <v>30</v>
      </c>
      <c r="D20" s="18" t="s">
        <v>29</v>
      </c>
      <c r="E20" s="16">
        <v>510102</v>
      </c>
      <c r="F20" s="1">
        <v>9700</v>
      </c>
      <c r="G20" s="17"/>
      <c r="H20" s="1">
        <v>9700</v>
      </c>
    </row>
    <row r="21" spans="1:8" x14ac:dyDescent="0.25">
      <c r="A21">
        <v>13</v>
      </c>
      <c r="B21" s="18" t="s">
        <v>26</v>
      </c>
      <c r="C21" s="20" t="s">
        <v>30</v>
      </c>
      <c r="D21" s="18" t="s">
        <v>29</v>
      </c>
      <c r="E21" s="16">
        <v>510102</v>
      </c>
      <c r="F21" s="1">
        <v>9700</v>
      </c>
      <c r="G21" s="17"/>
      <c r="H21" s="1">
        <v>9700</v>
      </c>
    </row>
    <row r="22" spans="1:8" x14ac:dyDescent="0.25">
      <c r="A22">
        <v>14</v>
      </c>
      <c r="B22" s="18" t="s">
        <v>26</v>
      </c>
      <c r="C22" s="20" t="s">
        <v>30</v>
      </c>
      <c r="D22" s="18" t="s">
        <v>29</v>
      </c>
      <c r="E22" s="16">
        <v>510102</v>
      </c>
      <c r="F22" s="1">
        <v>9700</v>
      </c>
      <c r="G22" s="17"/>
      <c r="H22" s="1">
        <v>9700</v>
      </c>
    </row>
    <row r="23" spans="1:8" x14ac:dyDescent="0.25">
      <c r="A23">
        <v>15</v>
      </c>
      <c r="B23" s="18" t="s">
        <v>26</v>
      </c>
      <c r="C23" s="20" t="s">
        <v>30</v>
      </c>
      <c r="D23" s="18" t="s">
        <v>29</v>
      </c>
      <c r="E23" s="16">
        <v>510102</v>
      </c>
      <c r="F23" s="1">
        <v>9700</v>
      </c>
      <c r="G23" s="17"/>
      <c r="H23" s="1">
        <v>9700</v>
      </c>
    </row>
    <row r="24" spans="1:8" x14ac:dyDescent="0.25">
      <c r="A24">
        <v>16</v>
      </c>
      <c r="B24" s="18" t="s">
        <v>26</v>
      </c>
      <c r="C24" s="20" t="s">
        <v>70</v>
      </c>
      <c r="D24" s="18" t="s">
        <v>29</v>
      </c>
      <c r="E24" s="16">
        <v>510102</v>
      </c>
      <c r="F24" s="1">
        <v>9700</v>
      </c>
      <c r="G24" s="17"/>
      <c r="H24" s="1">
        <v>9700</v>
      </c>
    </row>
    <row r="25" spans="1:8" x14ac:dyDescent="0.25">
      <c r="A25">
        <v>17</v>
      </c>
      <c r="B25" s="18" t="s">
        <v>26</v>
      </c>
      <c r="C25" s="20" t="s">
        <v>70</v>
      </c>
      <c r="D25" s="18" t="s">
        <v>71</v>
      </c>
      <c r="E25" s="16">
        <v>510102</v>
      </c>
      <c r="F25" s="1">
        <v>9700</v>
      </c>
      <c r="G25" s="17"/>
      <c r="H25" s="1">
        <f>SUM(F25:G25)</f>
        <v>9700</v>
      </c>
    </row>
    <row r="26" spans="1:8" x14ac:dyDescent="0.25">
      <c r="A26">
        <v>18</v>
      </c>
      <c r="B26" s="18" t="s">
        <v>23</v>
      </c>
      <c r="C26" s="20" t="s">
        <v>24</v>
      </c>
      <c r="D26" s="18" t="s">
        <v>72</v>
      </c>
      <c r="E26" s="16">
        <v>510102</v>
      </c>
      <c r="F26" s="1">
        <v>48000</v>
      </c>
      <c r="G26" s="17"/>
      <c r="H26" s="1">
        <v>48000</v>
      </c>
    </row>
    <row r="27" spans="1:8" x14ac:dyDescent="0.25">
      <c r="A27">
        <v>19</v>
      </c>
      <c r="B27" s="18" t="s">
        <v>23</v>
      </c>
      <c r="C27" s="20" t="s">
        <v>24</v>
      </c>
      <c r="D27" s="18" t="s">
        <v>25</v>
      </c>
      <c r="E27" s="16">
        <v>510102</v>
      </c>
      <c r="F27" s="1">
        <v>80100</v>
      </c>
      <c r="G27" s="17"/>
      <c r="H27" s="1">
        <v>80100</v>
      </c>
    </row>
    <row r="28" spans="1:8" x14ac:dyDescent="0.25">
      <c r="A28">
        <v>20</v>
      </c>
      <c r="B28" s="18" t="s">
        <v>23</v>
      </c>
      <c r="C28" s="20" t="s">
        <v>24</v>
      </c>
      <c r="D28" s="18" t="s">
        <v>25</v>
      </c>
      <c r="E28" s="16">
        <v>510102</v>
      </c>
      <c r="F28" s="1">
        <v>178000</v>
      </c>
      <c r="G28" s="17"/>
      <c r="H28" s="1">
        <v>178000</v>
      </c>
    </row>
    <row r="29" spans="1:8" x14ac:dyDescent="0.25">
      <c r="A29">
        <v>21</v>
      </c>
      <c r="B29" s="18" t="s">
        <v>23</v>
      </c>
      <c r="C29" s="20" t="s">
        <v>24</v>
      </c>
      <c r="D29" s="18" t="s">
        <v>25</v>
      </c>
      <c r="E29" s="16">
        <v>510102</v>
      </c>
      <c r="F29" s="1">
        <v>160200</v>
      </c>
      <c r="G29" s="17"/>
      <c r="H29" s="1">
        <v>160200</v>
      </c>
    </row>
    <row r="30" spans="1:8" x14ac:dyDescent="0.25">
      <c r="A30">
        <v>22</v>
      </c>
      <c r="B30" s="18" t="s">
        <v>23</v>
      </c>
      <c r="C30" s="20" t="s">
        <v>24</v>
      </c>
      <c r="D30" s="18" t="s">
        <v>25</v>
      </c>
      <c r="E30" s="16">
        <v>510102</v>
      </c>
      <c r="F30" s="1">
        <v>53400</v>
      </c>
      <c r="G30" s="17"/>
      <c r="H30" s="1">
        <v>53400</v>
      </c>
    </row>
    <row r="31" spans="1:8" x14ac:dyDescent="0.25">
      <c r="A31">
        <v>23</v>
      </c>
      <c r="B31" s="18" t="s">
        <v>23</v>
      </c>
      <c r="C31" s="20" t="s">
        <v>24</v>
      </c>
      <c r="D31" s="18" t="s">
        <v>73</v>
      </c>
      <c r="E31" s="16">
        <v>510102</v>
      </c>
      <c r="F31" s="1">
        <v>80100</v>
      </c>
      <c r="G31" s="17"/>
      <c r="H31" s="1">
        <f>SUM(F31:G31)</f>
        <v>80100</v>
      </c>
    </row>
    <row r="32" spans="1:8" x14ac:dyDescent="0.25">
      <c r="A32">
        <v>24</v>
      </c>
      <c r="B32" s="18" t="s">
        <v>23</v>
      </c>
      <c r="C32" s="20" t="s">
        <v>24</v>
      </c>
      <c r="D32" s="18" t="s">
        <v>25</v>
      </c>
      <c r="E32" s="16">
        <v>510102</v>
      </c>
      <c r="F32" s="1">
        <v>258100</v>
      </c>
      <c r="G32" s="17"/>
      <c r="H32" s="1">
        <f>SUM(F32:G32)</f>
        <v>258100</v>
      </c>
    </row>
    <row r="33" spans="1:8" x14ac:dyDescent="0.25">
      <c r="A33">
        <v>25</v>
      </c>
      <c r="B33" s="18" t="s">
        <v>23</v>
      </c>
      <c r="C33" s="20" t="s">
        <v>24</v>
      </c>
      <c r="D33" s="18" t="s">
        <v>25</v>
      </c>
      <c r="E33" s="16">
        <v>510102</v>
      </c>
      <c r="F33" s="1">
        <v>89000</v>
      </c>
      <c r="G33" s="17"/>
      <c r="H33" s="1">
        <v>89000</v>
      </c>
    </row>
    <row r="34" spans="1:8" x14ac:dyDescent="0.25">
      <c r="A34">
        <v>26</v>
      </c>
      <c r="B34" s="18" t="s">
        <v>33</v>
      </c>
      <c r="C34" s="20">
        <v>1006783972</v>
      </c>
      <c r="D34" s="18" t="s">
        <v>31</v>
      </c>
      <c r="E34" s="16">
        <v>510109</v>
      </c>
      <c r="F34" s="1">
        <v>14200</v>
      </c>
      <c r="G34" s="17"/>
      <c r="H34" s="1">
        <f>SUM(F34:G34)</f>
        <v>14200</v>
      </c>
    </row>
    <row r="35" spans="1:8" x14ac:dyDescent="0.25">
      <c r="A35">
        <v>27</v>
      </c>
      <c r="B35" s="18" t="s">
        <v>33</v>
      </c>
      <c r="C35" s="20">
        <v>1006783972</v>
      </c>
      <c r="D35" s="18" t="s">
        <v>31</v>
      </c>
      <c r="E35" s="16">
        <v>510102</v>
      </c>
      <c r="F35" s="1">
        <v>14200</v>
      </c>
      <c r="G35" s="17"/>
      <c r="H35" s="1">
        <f>SUM(F35:G35)</f>
        <v>14200</v>
      </c>
    </row>
    <row r="36" spans="1:8" x14ac:dyDescent="0.25">
      <c r="A36">
        <v>28</v>
      </c>
      <c r="B36" s="18" t="s">
        <v>33</v>
      </c>
      <c r="C36" s="20">
        <v>1006783972</v>
      </c>
      <c r="D36" s="18" t="s">
        <v>31</v>
      </c>
      <c r="E36" s="16">
        <v>510109</v>
      </c>
      <c r="F36" s="1">
        <v>14200</v>
      </c>
      <c r="G36" s="17"/>
      <c r="H36" s="1">
        <v>14200</v>
      </c>
    </row>
    <row r="37" spans="1:8" x14ac:dyDescent="0.25">
      <c r="A37">
        <v>29</v>
      </c>
      <c r="B37" s="18" t="s">
        <v>33</v>
      </c>
      <c r="C37" s="20">
        <v>1006783972</v>
      </c>
      <c r="D37" s="18" t="s">
        <v>31</v>
      </c>
      <c r="E37" s="16">
        <v>510109</v>
      </c>
      <c r="F37" s="1">
        <v>14200</v>
      </c>
      <c r="G37" s="17"/>
      <c r="H37" s="1">
        <v>14200</v>
      </c>
    </row>
    <row r="38" spans="1:8" x14ac:dyDescent="0.25">
      <c r="A38">
        <v>30</v>
      </c>
      <c r="B38" s="18" t="s">
        <v>74</v>
      </c>
      <c r="C38" s="20">
        <v>1073151892</v>
      </c>
      <c r="D38" s="18" t="s">
        <v>75</v>
      </c>
      <c r="E38" s="16">
        <v>510102</v>
      </c>
      <c r="F38" s="1">
        <v>20000</v>
      </c>
      <c r="G38" s="17"/>
      <c r="H38" s="1">
        <v>20000</v>
      </c>
    </row>
    <row r="39" spans="1:8" x14ac:dyDescent="0.25">
      <c r="A39">
        <v>31</v>
      </c>
      <c r="B39" s="18" t="s">
        <v>76</v>
      </c>
      <c r="C39" s="20">
        <v>1073512132</v>
      </c>
      <c r="D39" s="18" t="s">
        <v>31</v>
      </c>
      <c r="E39" s="16">
        <v>510102</v>
      </c>
      <c r="F39" s="1">
        <v>10000</v>
      </c>
      <c r="G39" s="17"/>
      <c r="H39" s="1">
        <v>10000</v>
      </c>
    </row>
    <row r="40" spans="1:8" x14ac:dyDescent="0.25">
      <c r="A40">
        <v>32</v>
      </c>
      <c r="B40" s="18" t="s">
        <v>77</v>
      </c>
      <c r="C40" s="19">
        <v>1074190525</v>
      </c>
      <c r="D40" s="18" t="s">
        <v>78</v>
      </c>
      <c r="E40" s="16">
        <v>731201</v>
      </c>
      <c r="F40" s="1">
        <v>22800</v>
      </c>
      <c r="G40" s="17"/>
      <c r="H40" s="1">
        <v>22800</v>
      </c>
    </row>
    <row r="41" spans="1:8" x14ac:dyDescent="0.25">
      <c r="A41">
        <v>33</v>
      </c>
      <c r="B41" s="18" t="s">
        <v>79</v>
      </c>
      <c r="C41" s="20">
        <v>80372987</v>
      </c>
      <c r="D41" s="18" t="s">
        <v>80</v>
      </c>
      <c r="E41" s="16">
        <v>510102</v>
      </c>
      <c r="F41" s="1">
        <v>8400</v>
      </c>
      <c r="G41" s="17"/>
      <c r="H41" s="1">
        <v>8400</v>
      </c>
    </row>
    <row r="42" spans="1:8" x14ac:dyDescent="0.25">
      <c r="A42">
        <v>34</v>
      </c>
      <c r="B42" s="18" t="s">
        <v>81</v>
      </c>
      <c r="C42" s="20">
        <v>79252772</v>
      </c>
      <c r="D42" s="18" t="s">
        <v>31</v>
      </c>
      <c r="E42" s="16">
        <v>510102</v>
      </c>
      <c r="F42" s="1">
        <v>10700</v>
      </c>
      <c r="G42" s="17"/>
      <c r="H42" s="1">
        <v>10700</v>
      </c>
    </row>
    <row r="43" spans="1:8" x14ac:dyDescent="0.25">
      <c r="A43">
        <v>35</v>
      </c>
      <c r="B43" s="18" t="s">
        <v>81</v>
      </c>
      <c r="C43" s="20">
        <v>79252772</v>
      </c>
      <c r="D43" s="18" t="s">
        <v>31</v>
      </c>
      <c r="E43" s="16">
        <v>510102</v>
      </c>
      <c r="F43" s="1">
        <v>8200</v>
      </c>
      <c r="G43" s="17"/>
      <c r="H43" s="1">
        <v>8200</v>
      </c>
    </row>
    <row r="44" spans="1:8" x14ac:dyDescent="0.25">
      <c r="A44">
        <v>36</v>
      </c>
      <c r="B44" s="18" t="s">
        <v>82</v>
      </c>
      <c r="C44" s="20" t="s">
        <v>32</v>
      </c>
      <c r="D44" s="18" t="s">
        <v>83</v>
      </c>
      <c r="E44" s="16">
        <v>510102</v>
      </c>
      <c r="F44" s="1">
        <v>33000</v>
      </c>
      <c r="G44" s="17"/>
      <c r="H44" s="1">
        <v>33000</v>
      </c>
    </row>
    <row r="45" spans="1:8" x14ac:dyDescent="0.25">
      <c r="A45">
        <v>37</v>
      </c>
      <c r="B45" s="18" t="s">
        <v>84</v>
      </c>
      <c r="C45" s="20" t="s">
        <v>85</v>
      </c>
      <c r="D45" s="18" t="s">
        <v>86</v>
      </c>
      <c r="E45" s="16">
        <v>510102</v>
      </c>
      <c r="F45" s="1">
        <v>170000</v>
      </c>
      <c r="G45" s="17"/>
      <c r="H45" s="1">
        <v>170000</v>
      </c>
    </row>
    <row r="46" spans="1:8" x14ac:dyDescent="0.25">
      <c r="A46">
        <v>38</v>
      </c>
      <c r="B46" s="18" t="s">
        <v>87</v>
      </c>
      <c r="C46" s="19">
        <v>800007813</v>
      </c>
      <c r="D46" s="18" t="s">
        <v>88</v>
      </c>
      <c r="E46" s="16">
        <v>510102</v>
      </c>
      <c r="F46" s="1">
        <v>101050</v>
      </c>
      <c r="G46" s="17"/>
      <c r="H46" s="1">
        <v>101050</v>
      </c>
    </row>
    <row r="47" spans="1:8" x14ac:dyDescent="0.25">
      <c r="A47">
        <v>39</v>
      </c>
      <c r="B47" s="18" t="s">
        <v>87</v>
      </c>
      <c r="C47" s="19" t="s">
        <v>89</v>
      </c>
      <c r="D47" s="18" t="s">
        <v>88</v>
      </c>
      <c r="E47" s="16">
        <v>510102</v>
      </c>
      <c r="F47" s="1">
        <v>66090</v>
      </c>
      <c r="G47" s="17"/>
      <c r="H47" s="1">
        <v>66090</v>
      </c>
    </row>
    <row r="48" spans="1:8" x14ac:dyDescent="0.25">
      <c r="A48">
        <v>40</v>
      </c>
      <c r="B48" s="18" t="s">
        <v>90</v>
      </c>
      <c r="C48" s="19" t="s">
        <v>91</v>
      </c>
      <c r="D48" s="18" t="s">
        <v>92</v>
      </c>
      <c r="E48" s="16">
        <v>510102</v>
      </c>
      <c r="F48" s="1">
        <v>3600</v>
      </c>
      <c r="G48" s="17"/>
      <c r="H48" s="1">
        <v>3600</v>
      </c>
    </row>
    <row r="49" spans="1:8" x14ac:dyDescent="0.25">
      <c r="A49">
        <v>41</v>
      </c>
      <c r="B49" s="18" t="s">
        <v>93</v>
      </c>
      <c r="C49" s="19" t="s">
        <v>94</v>
      </c>
      <c r="D49" s="18" t="s">
        <v>95</v>
      </c>
      <c r="E49" s="16">
        <v>510102</v>
      </c>
      <c r="F49" s="1">
        <v>149500</v>
      </c>
      <c r="G49" s="17"/>
      <c r="H49" s="1">
        <v>149500</v>
      </c>
    </row>
    <row r="50" spans="1:8" x14ac:dyDescent="0.25">
      <c r="A50">
        <v>42</v>
      </c>
      <c r="B50" s="18" t="s">
        <v>96</v>
      </c>
      <c r="C50" s="19" t="s">
        <v>97</v>
      </c>
      <c r="D50" s="18" t="s">
        <v>98</v>
      </c>
      <c r="E50" s="16">
        <v>510102</v>
      </c>
      <c r="F50" s="1">
        <v>30000</v>
      </c>
      <c r="G50" s="17"/>
      <c r="H50" s="1">
        <v>30000</v>
      </c>
    </row>
    <row r="51" spans="1:8" x14ac:dyDescent="0.25">
      <c r="A51">
        <v>43</v>
      </c>
      <c r="B51" s="18" t="s">
        <v>99</v>
      </c>
      <c r="C51" s="19">
        <v>79048759</v>
      </c>
      <c r="D51" s="18" t="s">
        <v>100</v>
      </c>
      <c r="E51" s="16">
        <v>510102</v>
      </c>
      <c r="F51" s="1">
        <v>25000</v>
      </c>
      <c r="G51" s="17"/>
      <c r="H51" s="1">
        <v>25000</v>
      </c>
    </row>
    <row r="52" spans="1:8" x14ac:dyDescent="0.25">
      <c r="B52" s="22" t="s">
        <v>37</v>
      </c>
      <c r="C52" s="23"/>
      <c r="D52" s="18"/>
      <c r="E52" s="16"/>
      <c r="F52" s="1"/>
      <c r="G52" s="1"/>
      <c r="H52" s="24">
        <f>SUM(H9:H51)</f>
        <v>2166351</v>
      </c>
    </row>
    <row r="53" spans="1:8" x14ac:dyDescent="0.25">
      <c r="B53" s="25"/>
      <c r="C53" s="23"/>
      <c r="D53" s="18"/>
      <c r="E53" s="16"/>
      <c r="F53" s="1"/>
      <c r="G53" s="1"/>
      <c r="H53" s="1"/>
    </row>
    <row r="54" spans="1:8" x14ac:dyDescent="0.25">
      <c r="B54" s="25" t="s">
        <v>38</v>
      </c>
      <c r="C54" s="23"/>
      <c r="D54" s="18"/>
      <c r="E54" s="16"/>
      <c r="F54" s="1"/>
      <c r="G54" s="1"/>
      <c r="H54" s="1"/>
    </row>
    <row r="55" spans="1:8" x14ac:dyDescent="0.25">
      <c r="B55" s="25" t="s">
        <v>39</v>
      </c>
      <c r="C55" s="23"/>
      <c r="D55" s="18"/>
      <c r="E55" s="16"/>
      <c r="F55" s="1"/>
      <c r="G55" s="1"/>
      <c r="H55" s="1"/>
    </row>
    <row r="56" spans="1:8" x14ac:dyDescent="0.25">
      <c r="B56" s="25"/>
      <c r="C56" s="23"/>
      <c r="D56" s="18"/>
      <c r="E56" s="16"/>
      <c r="F56" s="1"/>
      <c r="G56" s="1"/>
      <c r="H56" s="1"/>
    </row>
    <row r="57" spans="1:8" x14ac:dyDescent="0.25">
      <c r="B57" s="25" t="s">
        <v>40</v>
      </c>
      <c r="C57" s="23"/>
      <c r="D57" s="18"/>
      <c r="E57" s="16"/>
      <c r="F57" s="1"/>
      <c r="G57" s="1"/>
      <c r="H57" s="1"/>
    </row>
    <row r="58" spans="1:8" x14ac:dyDescent="0.25">
      <c r="A58">
        <v>44</v>
      </c>
      <c r="B58" s="25" t="s">
        <v>101</v>
      </c>
      <c r="C58" s="23">
        <v>80168855</v>
      </c>
      <c r="D58" s="18" t="s">
        <v>102</v>
      </c>
      <c r="E58" s="16">
        <v>731201</v>
      </c>
      <c r="F58" s="1">
        <v>19800</v>
      </c>
      <c r="G58" s="1"/>
      <c r="H58" s="1">
        <v>19800</v>
      </c>
    </row>
    <row r="59" spans="1:8" x14ac:dyDescent="0.25">
      <c r="A59">
        <v>45</v>
      </c>
      <c r="B59" s="25" t="s">
        <v>103</v>
      </c>
      <c r="C59" s="23">
        <v>11448080</v>
      </c>
      <c r="D59" s="18" t="s">
        <v>104</v>
      </c>
      <c r="E59" s="16">
        <v>731201</v>
      </c>
      <c r="F59" s="1">
        <v>18000</v>
      </c>
      <c r="G59" s="1"/>
      <c r="H59" s="1">
        <v>18000</v>
      </c>
    </row>
    <row r="60" spans="1:8" x14ac:dyDescent="0.25">
      <c r="B60" s="25" t="s">
        <v>41</v>
      </c>
      <c r="C60" s="23"/>
      <c r="D60" s="18"/>
      <c r="E60" s="16"/>
      <c r="F60" s="1"/>
      <c r="G60" s="1"/>
      <c r="H60" s="24">
        <f>SUM(H58:H59)</f>
        <v>37800</v>
      </c>
    </row>
    <row r="61" spans="1:8" x14ac:dyDescent="0.25">
      <c r="B61" s="18"/>
      <c r="C61" s="23"/>
      <c r="D61" s="18"/>
      <c r="E61" s="16"/>
      <c r="F61" s="1"/>
      <c r="G61" s="1"/>
      <c r="H61" s="24"/>
    </row>
    <row r="62" spans="1:8" x14ac:dyDescent="0.25">
      <c r="B62" s="25" t="s">
        <v>42</v>
      </c>
      <c r="C62" s="23"/>
      <c r="D62" s="18"/>
      <c r="E62" s="16"/>
      <c r="F62" s="1"/>
      <c r="G62" s="1"/>
      <c r="H62" s="24"/>
    </row>
    <row r="63" spans="1:8" x14ac:dyDescent="0.25">
      <c r="B63" s="25" t="s">
        <v>43</v>
      </c>
      <c r="C63" s="23"/>
      <c r="D63" s="18"/>
      <c r="E63" s="16"/>
      <c r="F63" s="1"/>
      <c r="G63" s="1"/>
      <c r="H63" s="24" t="e">
        <f>SUM(#REF!)</f>
        <v>#REF!</v>
      </c>
    </row>
    <row r="64" spans="1:8" x14ac:dyDescent="0.25">
      <c r="B64" s="18"/>
      <c r="C64" s="23"/>
      <c r="D64" s="18"/>
      <c r="E64" s="16"/>
      <c r="F64" s="1"/>
      <c r="G64" s="1"/>
      <c r="H64" s="1"/>
    </row>
    <row r="65" spans="1:8" x14ac:dyDescent="0.25">
      <c r="B65" s="25" t="s">
        <v>44</v>
      </c>
      <c r="C65" s="23"/>
      <c r="D65" s="18"/>
      <c r="E65" s="16"/>
      <c r="F65" s="1"/>
      <c r="G65" s="1"/>
      <c r="H65" s="1"/>
    </row>
    <row r="66" spans="1:8" x14ac:dyDescent="0.25">
      <c r="B66" s="25" t="s">
        <v>45</v>
      </c>
      <c r="C66" s="23"/>
      <c r="D66" s="18"/>
      <c r="E66" s="16"/>
      <c r="F66" s="1"/>
      <c r="G66" s="1"/>
      <c r="H66" s="24" t="e">
        <f>SUM(#REF!)</f>
        <v>#REF!</v>
      </c>
    </row>
    <row r="67" spans="1:8" x14ac:dyDescent="0.25">
      <c r="B67" s="25"/>
      <c r="C67" s="23"/>
      <c r="D67" s="18"/>
      <c r="E67" s="16"/>
      <c r="F67" s="1"/>
      <c r="G67" s="1"/>
      <c r="H67" s="1"/>
    </row>
    <row r="68" spans="1:8" x14ac:dyDescent="0.25">
      <c r="B68" s="25" t="s">
        <v>46</v>
      </c>
      <c r="C68" s="23"/>
      <c r="D68" s="18"/>
      <c r="E68" s="16"/>
      <c r="F68" s="1"/>
      <c r="G68" s="1"/>
      <c r="H68" s="1"/>
    </row>
    <row r="69" spans="1:8" x14ac:dyDescent="0.25">
      <c r="A69">
        <v>46</v>
      </c>
      <c r="B69" s="25" t="s">
        <v>48</v>
      </c>
      <c r="C69" s="23" t="s">
        <v>17</v>
      </c>
      <c r="D69" s="18" t="s">
        <v>105</v>
      </c>
      <c r="E69" s="16">
        <v>730201</v>
      </c>
      <c r="F69" s="1">
        <v>25210</v>
      </c>
      <c r="G69" s="1">
        <v>4790</v>
      </c>
      <c r="H69" s="1">
        <f t="shared" ref="H69:H74" si="0">SUM(F69:G69)</f>
        <v>30000</v>
      </c>
    </row>
    <row r="70" spans="1:8" x14ac:dyDescent="0.25">
      <c r="A70">
        <v>47</v>
      </c>
      <c r="B70" s="25" t="s">
        <v>16</v>
      </c>
      <c r="C70" s="23" t="s">
        <v>17</v>
      </c>
      <c r="D70" s="18" t="s">
        <v>49</v>
      </c>
      <c r="E70" s="16">
        <v>730201</v>
      </c>
      <c r="F70" s="1">
        <v>3102</v>
      </c>
      <c r="G70" s="1">
        <v>589</v>
      </c>
      <c r="H70" s="1">
        <f t="shared" si="0"/>
        <v>3691</v>
      </c>
    </row>
    <row r="71" spans="1:8" x14ac:dyDescent="0.25">
      <c r="A71">
        <v>48</v>
      </c>
      <c r="B71" s="25" t="s">
        <v>47</v>
      </c>
      <c r="C71" s="23" t="s">
        <v>36</v>
      </c>
      <c r="D71" s="18" t="s">
        <v>106</v>
      </c>
      <c r="E71" s="16">
        <v>730201</v>
      </c>
      <c r="F71" s="1">
        <v>20000</v>
      </c>
      <c r="G71" s="1"/>
      <c r="H71" s="1">
        <f t="shared" si="0"/>
        <v>20000</v>
      </c>
    </row>
    <row r="72" spans="1:8" x14ac:dyDescent="0.25">
      <c r="A72">
        <v>49</v>
      </c>
      <c r="B72" s="25" t="s">
        <v>21</v>
      </c>
      <c r="C72" s="23" t="s">
        <v>22</v>
      </c>
      <c r="D72" s="18" t="s">
        <v>106</v>
      </c>
      <c r="E72" s="16">
        <v>730201</v>
      </c>
      <c r="F72" s="1">
        <v>10000</v>
      </c>
      <c r="G72" s="1"/>
      <c r="H72" s="1">
        <f t="shared" si="0"/>
        <v>10000</v>
      </c>
    </row>
    <row r="73" spans="1:8" x14ac:dyDescent="0.25">
      <c r="A73">
        <v>50</v>
      </c>
      <c r="B73" s="25" t="s">
        <v>107</v>
      </c>
      <c r="C73" s="23" t="s">
        <v>108</v>
      </c>
      <c r="D73" s="18" t="s">
        <v>109</v>
      </c>
      <c r="E73" s="16">
        <v>730201</v>
      </c>
      <c r="F73" s="1">
        <v>60000</v>
      </c>
      <c r="G73" s="1">
        <v>11400</v>
      </c>
      <c r="H73" s="1">
        <f t="shared" si="0"/>
        <v>71400</v>
      </c>
    </row>
    <row r="74" spans="1:8" x14ac:dyDescent="0.25">
      <c r="A74">
        <v>51</v>
      </c>
      <c r="B74" s="25" t="s">
        <v>48</v>
      </c>
      <c r="C74" s="23" t="s">
        <v>17</v>
      </c>
      <c r="D74" s="18" t="s">
        <v>49</v>
      </c>
      <c r="E74" s="16">
        <v>730201</v>
      </c>
      <c r="F74" s="1">
        <v>7403</v>
      </c>
      <c r="G74" s="1">
        <v>1407</v>
      </c>
      <c r="H74" s="1">
        <f t="shared" si="0"/>
        <v>8810</v>
      </c>
    </row>
    <row r="75" spans="1:8" x14ac:dyDescent="0.25">
      <c r="B75" s="25" t="s">
        <v>50</v>
      </c>
      <c r="C75" s="19"/>
      <c r="D75" s="18"/>
      <c r="E75" s="16"/>
      <c r="F75" s="1"/>
      <c r="G75" s="1"/>
      <c r="H75" s="24">
        <f>SUM(H69:H74)</f>
        <v>143901</v>
      </c>
    </row>
    <row r="76" spans="1:8" x14ac:dyDescent="0.25">
      <c r="B76" s="18"/>
      <c r="C76" s="19"/>
      <c r="D76" s="18"/>
      <c r="E76" s="16"/>
      <c r="F76" s="1"/>
      <c r="G76" s="1"/>
      <c r="H76" s="1"/>
    </row>
    <row r="77" spans="1:8" x14ac:dyDescent="0.25">
      <c r="B77" s="25" t="s">
        <v>51</v>
      </c>
      <c r="C77" s="19"/>
      <c r="D77" s="18"/>
      <c r="E77" s="16"/>
      <c r="F77" s="1"/>
      <c r="G77" s="16"/>
      <c r="H77" s="1"/>
    </row>
    <row r="78" spans="1:8" x14ac:dyDescent="0.25">
      <c r="A78">
        <v>52</v>
      </c>
      <c r="B78" s="25" t="s">
        <v>110</v>
      </c>
      <c r="C78" s="19" t="s">
        <v>111</v>
      </c>
      <c r="D78" s="18" t="s">
        <v>112</v>
      </c>
      <c r="E78" s="16">
        <v>731201</v>
      </c>
      <c r="F78" s="1">
        <v>4748</v>
      </c>
      <c r="G78" s="16">
        <v>902</v>
      </c>
      <c r="H78" s="1">
        <f>SUM(F78:G78)</f>
        <v>5650</v>
      </c>
    </row>
    <row r="79" spans="1:8" x14ac:dyDescent="0.25">
      <c r="A79">
        <v>53</v>
      </c>
      <c r="B79" s="25" t="s">
        <v>113</v>
      </c>
      <c r="C79" s="19" t="s">
        <v>114</v>
      </c>
      <c r="D79" s="18" t="s">
        <v>115</v>
      </c>
      <c r="E79" s="16">
        <v>730901</v>
      </c>
      <c r="F79" s="1">
        <v>7800</v>
      </c>
      <c r="G79" s="16"/>
      <c r="H79" s="1">
        <v>7800</v>
      </c>
    </row>
    <row r="80" spans="1:8" x14ac:dyDescent="0.25">
      <c r="A80">
        <v>54</v>
      </c>
      <c r="B80" s="25" t="s">
        <v>110</v>
      </c>
      <c r="C80" s="19" t="s">
        <v>111</v>
      </c>
      <c r="D80" s="18" t="s">
        <v>112</v>
      </c>
      <c r="E80" s="16">
        <v>730901</v>
      </c>
      <c r="F80" s="1">
        <v>2185</v>
      </c>
      <c r="G80" s="16">
        <v>415</v>
      </c>
      <c r="H80" s="1">
        <f>SUM(F80:G80)</f>
        <v>2600</v>
      </c>
    </row>
    <row r="81" spans="1:8" x14ac:dyDescent="0.25">
      <c r="A81">
        <v>55</v>
      </c>
      <c r="B81" s="25" t="s">
        <v>116</v>
      </c>
      <c r="C81" s="19" t="s">
        <v>117</v>
      </c>
      <c r="D81" s="18" t="s">
        <v>112</v>
      </c>
      <c r="E81" s="16">
        <v>731201</v>
      </c>
      <c r="F81" s="1">
        <v>2268</v>
      </c>
      <c r="G81" s="16">
        <v>431</v>
      </c>
      <c r="H81" s="1">
        <f>SUM(F81:G81)</f>
        <v>2699</v>
      </c>
    </row>
    <row r="82" spans="1:8" x14ac:dyDescent="0.25">
      <c r="A82">
        <v>56</v>
      </c>
      <c r="B82" s="25" t="s">
        <v>110</v>
      </c>
      <c r="C82" s="19" t="s">
        <v>111</v>
      </c>
      <c r="D82" s="18" t="s">
        <v>112</v>
      </c>
      <c r="E82" s="16">
        <v>730901</v>
      </c>
      <c r="F82" s="1">
        <v>1933</v>
      </c>
      <c r="G82" s="16">
        <v>367</v>
      </c>
      <c r="H82" s="1">
        <f>SUM(F82:G82)</f>
        <v>2300</v>
      </c>
    </row>
    <row r="83" spans="1:8" x14ac:dyDescent="0.25">
      <c r="A83">
        <v>57</v>
      </c>
      <c r="B83" s="25" t="s">
        <v>110</v>
      </c>
      <c r="C83" s="19" t="s">
        <v>111</v>
      </c>
      <c r="D83" s="18" t="s">
        <v>112</v>
      </c>
      <c r="E83" s="16">
        <v>730901</v>
      </c>
      <c r="F83" s="1">
        <v>1849</v>
      </c>
      <c r="G83" s="16">
        <v>351</v>
      </c>
      <c r="H83" s="1">
        <f>SUM(F83:G83)</f>
        <v>2200</v>
      </c>
    </row>
    <row r="84" spans="1:8" x14ac:dyDescent="0.25">
      <c r="A84">
        <v>58</v>
      </c>
      <c r="B84" s="25" t="s">
        <v>118</v>
      </c>
      <c r="C84" s="19" t="s">
        <v>119</v>
      </c>
      <c r="D84" s="18" t="s">
        <v>29</v>
      </c>
      <c r="E84" s="16">
        <v>730901</v>
      </c>
      <c r="F84" s="1">
        <v>12100</v>
      </c>
      <c r="G84" s="16"/>
      <c r="H84" s="1">
        <v>12100</v>
      </c>
    </row>
    <row r="85" spans="1:8" x14ac:dyDescent="0.25">
      <c r="A85">
        <v>59</v>
      </c>
      <c r="B85" s="25" t="s">
        <v>118</v>
      </c>
      <c r="C85" s="19" t="s">
        <v>119</v>
      </c>
      <c r="D85" s="18" t="s">
        <v>29</v>
      </c>
      <c r="E85" s="16">
        <v>730901</v>
      </c>
      <c r="F85" s="1">
        <v>12100</v>
      </c>
      <c r="G85" s="16"/>
      <c r="H85" s="1">
        <f>SUM(F85:G85)</f>
        <v>12100</v>
      </c>
    </row>
    <row r="86" spans="1:8" x14ac:dyDescent="0.25">
      <c r="A86">
        <v>60</v>
      </c>
      <c r="B86" s="25" t="s">
        <v>120</v>
      </c>
      <c r="C86" s="19" t="s">
        <v>121</v>
      </c>
      <c r="D86" s="18" t="s">
        <v>112</v>
      </c>
      <c r="E86" s="16">
        <v>730901</v>
      </c>
      <c r="F86" s="1">
        <v>1429</v>
      </c>
      <c r="G86" s="16">
        <v>271</v>
      </c>
      <c r="H86" s="1">
        <f>SUM(F86:G86)</f>
        <v>1700</v>
      </c>
    </row>
    <row r="87" spans="1:8" x14ac:dyDescent="0.25">
      <c r="A87">
        <v>61</v>
      </c>
      <c r="B87" s="25" t="s">
        <v>116</v>
      </c>
      <c r="C87" s="19">
        <v>900452494</v>
      </c>
      <c r="D87" s="18" t="s">
        <v>112</v>
      </c>
      <c r="E87" s="16">
        <v>730901</v>
      </c>
      <c r="F87" s="1">
        <v>4201</v>
      </c>
      <c r="G87" s="16">
        <v>799</v>
      </c>
      <c r="H87" s="1">
        <f>SUM(F87:G87)</f>
        <v>5000</v>
      </c>
    </row>
    <row r="88" spans="1:8" x14ac:dyDescent="0.25">
      <c r="B88" s="25" t="s">
        <v>52</v>
      </c>
      <c r="C88" s="19"/>
      <c r="D88" s="18"/>
      <c r="E88" s="16"/>
      <c r="F88" s="1"/>
      <c r="G88" s="16"/>
      <c r="H88" s="24">
        <f>SUM(H78:H87)</f>
        <v>54149</v>
      </c>
    </row>
    <row r="89" spans="1:8" x14ac:dyDescent="0.25">
      <c r="B89" s="25"/>
      <c r="C89" s="19"/>
      <c r="D89" s="18"/>
      <c r="E89" s="16"/>
      <c r="F89" s="1"/>
      <c r="G89" s="16"/>
      <c r="H89" s="24"/>
    </row>
    <row r="90" spans="1:8" x14ac:dyDescent="0.25">
      <c r="B90" s="25" t="s">
        <v>53</v>
      </c>
      <c r="C90" s="23"/>
      <c r="D90" s="18"/>
      <c r="E90" s="16"/>
      <c r="F90" s="1"/>
      <c r="G90" s="1"/>
      <c r="H90" s="1"/>
    </row>
    <row r="91" spans="1:8" x14ac:dyDescent="0.25">
      <c r="A91">
        <v>62</v>
      </c>
      <c r="B91" s="25" t="s">
        <v>122</v>
      </c>
      <c r="C91" s="23">
        <v>74241099</v>
      </c>
      <c r="D91" s="18" t="s">
        <v>123</v>
      </c>
      <c r="E91" s="16">
        <v>730301</v>
      </c>
      <c r="F91" s="1">
        <v>42000</v>
      </c>
      <c r="G91" s="1"/>
      <c r="H91" s="1">
        <f>SUM(F91:G91)</f>
        <v>42000</v>
      </c>
    </row>
    <row r="92" spans="1:8" x14ac:dyDescent="0.25">
      <c r="A92">
        <v>63</v>
      </c>
      <c r="B92" s="25" t="s">
        <v>124</v>
      </c>
      <c r="C92" s="23">
        <v>3213652</v>
      </c>
      <c r="D92" s="18" t="s">
        <v>123</v>
      </c>
      <c r="E92" s="16">
        <v>731201</v>
      </c>
      <c r="F92" s="1">
        <v>67200</v>
      </c>
      <c r="G92" s="1"/>
      <c r="H92" s="1">
        <v>67200</v>
      </c>
    </row>
    <row r="93" spans="1:8" x14ac:dyDescent="0.25">
      <c r="A93">
        <v>64</v>
      </c>
      <c r="B93" s="25" t="s">
        <v>125</v>
      </c>
      <c r="C93" s="23">
        <v>3213724</v>
      </c>
      <c r="D93" s="18" t="s">
        <v>123</v>
      </c>
      <c r="E93" s="16">
        <v>730301</v>
      </c>
      <c r="F93" s="1">
        <v>71400</v>
      </c>
      <c r="G93" s="1"/>
      <c r="H93" s="1">
        <v>71400</v>
      </c>
    </row>
    <row r="94" spans="1:8" x14ac:dyDescent="0.25">
      <c r="A94">
        <v>65</v>
      </c>
      <c r="B94" s="25" t="s">
        <v>122</v>
      </c>
      <c r="C94" s="23">
        <v>74241099</v>
      </c>
      <c r="D94" s="18" t="s">
        <v>126</v>
      </c>
      <c r="E94" s="16">
        <v>730301</v>
      </c>
      <c r="F94" s="1">
        <v>59000</v>
      </c>
      <c r="G94" s="1"/>
      <c r="H94" s="1">
        <v>59000</v>
      </c>
    </row>
    <row r="95" spans="1:8" x14ac:dyDescent="0.25">
      <c r="B95" s="25" t="s">
        <v>54</v>
      </c>
      <c r="C95" s="23"/>
      <c r="D95" s="18"/>
      <c r="E95" s="16"/>
      <c r="F95" s="1"/>
      <c r="G95" s="1"/>
      <c r="H95" s="24">
        <f>SUM(H91:H94)</f>
        <v>239600</v>
      </c>
    </row>
    <row r="96" spans="1:8" x14ac:dyDescent="0.25">
      <c r="B96" s="16"/>
      <c r="C96" s="15"/>
      <c r="D96" s="16"/>
      <c r="E96" s="16"/>
      <c r="F96" s="1"/>
      <c r="G96" s="1"/>
      <c r="H96" s="1"/>
    </row>
    <row r="97" spans="2:8" ht="15.75" thickBot="1" x14ac:dyDescent="0.3">
      <c r="B97" s="47" t="s">
        <v>55</v>
      </c>
      <c r="C97" s="48"/>
      <c r="D97" s="49"/>
      <c r="E97" s="26"/>
      <c r="F97" s="27">
        <f>SUM(F9:F96)</f>
        <v>2618704</v>
      </c>
      <c r="G97" s="27">
        <f>SUM(G9:G96)</f>
        <v>23097</v>
      </c>
      <c r="H97" s="10">
        <f>SUM(H52,H60,H75,H88,H95)</f>
        <v>2641801</v>
      </c>
    </row>
    <row r="98" spans="2:8" x14ac:dyDescent="0.25">
      <c r="B98" s="28" t="s">
        <v>56</v>
      </c>
      <c r="C98" s="29"/>
      <c r="D98" s="29"/>
      <c r="E98" s="29"/>
      <c r="F98" s="29" t="s">
        <v>57</v>
      </c>
      <c r="G98" s="30" t="s">
        <v>58</v>
      </c>
      <c r="H98" s="24"/>
    </row>
    <row r="99" spans="2:8" x14ac:dyDescent="0.25">
      <c r="B99" s="31"/>
      <c r="C99" s="29"/>
      <c r="D99" s="29"/>
      <c r="E99" s="38"/>
      <c r="F99" s="38"/>
      <c r="G99" s="30" t="s">
        <v>59</v>
      </c>
      <c r="H99" s="24"/>
    </row>
    <row r="100" spans="2:8" x14ac:dyDescent="0.25">
      <c r="B100" s="28" t="s">
        <v>60</v>
      </c>
      <c r="C100" s="29"/>
      <c r="D100" s="29"/>
      <c r="E100" s="29"/>
      <c r="F100" s="29"/>
      <c r="G100" s="29"/>
      <c r="H100" s="32"/>
    </row>
    <row r="101" spans="2:8" ht="15.75" thickBot="1" x14ac:dyDescent="0.3">
      <c r="B101" s="39" t="s">
        <v>61</v>
      </c>
      <c r="C101" s="40"/>
      <c r="D101" s="40"/>
      <c r="E101" s="33"/>
      <c r="F101" s="34"/>
      <c r="G101" s="34"/>
      <c r="H101" s="35"/>
    </row>
    <row r="102" spans="2:8" x14ac:dyDescent="0.25">
      <c r="B102" s="36"/>
      <c r="C102" s="37"/>
      <c r="D102" s="37"/>
      <c r="E102" s="37"/>
      <c r="F102" s="37"/>
      <c r="G102" s="37"/>
      <c r="H102" s="37"/>
    </row>
    <row r="114" spans="4:4" x14ac:dyDescent="0.25">
      <c r="D114" t="s">
        <v>0</v>
      </c>
    </row>
  </sheetData>
  <mergeCells count="8">
    <mergeCell ref="E99:F99"/>
    <mergeCell ref="B101:D101"/>
    <mergeCell ref="C2:H2"/>
    <mergeCell ref="F3:G3"/>
    <mergeCell ref="F4:G4"/>
    <mergeCell ref="F5:G5"/>
    <mergeCell ref="F6:G6"/>
    <mergeCell ref="B97:D97"/>
  </mergeCells>
  <pageMargins left="0.7" right="0.7" top="0.75" bottom="0.75" header="0.3" footer="0.3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46" zoomScaleNormal="100" workbookViewId="0">
      <selection activeCell="C5" sqref="C5"/>
    </sheetView>
  </sheetViews>
  <sheetFormatPr baseColWidth="10" defaultRowHeight="15" x14ac:dyDescent="0.25"/>
  <cols>
    <col min="1" max="1" width="3.42578125" customWidth="1"/>
    <col min="2" max="2" width="25.5703125" customWidth="1"/>
    <col min="3" max="3" width="18.5703125" customWidth="1"/>
    <col min="4" max="4" width="28" customWidth="1"/>
    <col min="5" max="5" width="11.85546875" customWidth="1"/>
    <col min="6" max="6" width="20" customWidth="1"/>
    <col min="7" max="7" width="16.28515625" customWidth="1"/>
    <col min="8" max="8" width="21.42578125" customWidth="1"/>
  </cols>
  <sheetData>
    <row r="1" spans="1:8" ht="15.75" thickBot="1" x14ac:dyDescent="0.3">
      <c r="A1" t="s">
        <v>0</v>
      </c>
      <c r="H1" s="1" t="s">
        <v>127</v>
      </c>
    </row>
    <row r="2" spans="1:8" ht="15.75" thickBot="1" x14ac:dyDescent="0.3">
      <c r="B2" s="2"/>
      <c r="C2" s="41" t="s">
        <v>1</v>
      </c>
      <c r="D2" s="42"/>
      <c r="E2" s="42"/>
      <c r="F2" s="42"/>
      <c r="G2" s="42"/>
      <c r="H2" s="43"/>
    </row>
    <row r="3" spans="1:8" x14ac:dyDescent="0.25">
      <c r="B3" s="3"/>
      <c r="F3" s="44" t="s">
        <v>2</v>
      </c>
      <c r="G3" s="44"/>
      <c r="H3" s="4">
        <v>1900000</v>
      </c>
    </row>
    <row r="4" spans="1:8" x14ac:dyDescent="0.25">
      <c r="B4" s="5" t="s">
        <v>3</v>
      </c>
      <c r="C4" s="6">
        <v>43489</v>
      </c>
      <c r="D4" s="7"/>
      <c r="E4" s="7"/>
      <c r="F4" s="45" t="s">
        <v>4</v>
      </c>
      <c r="G4" s="45"/>
      <c r="H4" s="8">
        <v>463000</v>
      </c>
    </row>
    <row r="5" spans="1:8" x14ac:dyDescent="0.25">
      <c r="B5" s="9" t="s">
        <v>5</v>
      </c>
      <c r="C5" s="6">
        <v>43475</v>
      </c>
      <c r="D5" s="7"/>
      <c r="E5" s="7"/>
      <c r="F5" s="45" t="s">
        <v>6</v>
      </c>
      <c r="G5" s="45"/>
      <c r="H5" s="8"/>
    </row>
    <row r="6" spans="1:8" ht="15.75" thickBot="1" x14ac:dyDescent="0.3">
      <c r="B6" s="7"/>
      <c r="C6" s="7"/>
      <c r="D6" s="7"/>
      <c r="E6" s="7"/>
      <c r="F6" s="46" t="s">
        <v>7</v>
      </c>
      <c r="G6" s="46"/>
      <c r="H6" s="10">
        <v>1437103</v>
      </c>
    </row>
    <row r="7" spans="1:8" ht="25.5" x14ac:dyDescent="0.25">
      <c r="B7" s="11" t="s">
        <v>8</v>
      </c>
      <c r="C7" s="11" t="s">
        <v>9</v>
      </c>
      <c r="D7" s="11" t="s">
        <v>10</v>
      </c>
      <c r="E7" s="11" t="s">
        <v>11</v>
      </c>
      <c r="F7" s="12" t="s">
        <v>12</v>
      </c>
      <c r="G7" s="12" t="s">
        <v>13</v>
      </c>
      <c r="H7" s="13" t="s">
        <v>14</v>
      </c>
    </row>
    <row r="8" spans="1:8" x14ac:dyDescent="0.25">
      <c r="B8" s="14" t="s">
        <v>15</v>
      </c>
      <c r="C8" s="15"/>
      <c r="D8" s="16"/>
      <c r="E8" s="16"/>
      <c r="F8" s="1"/>
      <c r="G8" s="17"/>
      <c r="H8" s="1"/>
    </row>
    <row r="9" spans="1:8" x14ac:dyDescent="0.25">
      <c r="A9">
        <v>1</v>
      </c>
      <c r="B9" s="18" t="s">
        <v>23</v>
      </c>
      <c r="C9" s="20" t="s">
        <v>24</v>
      </c>
      <c r="D9" s="18" t="s">
        <v>25</v>
      </c>
      <c r="E9" s="16">
        <v>510102</v>
      </c>
      <c r="F9" s="1">
        <v>147200</v>
      </c>
      <c r="G9" s="17"/>
      <c r="H9" s="1">
        <v>147200</v>
      </c>
    </row>
    <row r="10" spans="1:8" x14ac:dyDescent="0.25">
      <c r="A10">
        <v>2</v>
      </c>
      <c r="B10" s="18" t="s">
        <v>23</v>
      </c>
      <c r="C10" s="20" t="s">
        <v>24</v>
      </c>
      <c r="D10" s="18" t="s">
        <v>25</v>
      </c>
      <c r="E10" s="16">
        <v>510102</v>
      </c>
      <c r="F10" s="1">
        <v>184000</v>
      </c>
      <c r="G10" s="17"/>
      <c r="H10" s="1">
        <v>184000</v>
      </c>
    </row>
    <row r="11" spans="1:8" x14ac:dyDescent="0.25">
      <c r="A11">
        <v>3</v>
      </c>
      <c r="B11" s="18" t="s">
        <v>23</v>
      </c>
      <c r="C11" s="20" t="s">
        <v>24</v>
      </c>
      <c r="D11" s="18" t="s">
        <v>25</v>
      </c>
      <c r="E11" s="16">
        <v>510102</v>
      </c>
      <c r="F11" s="1">
        <v>92000</v>
      </c>
      <c r="G11" s="17"/>
      <c r="H11" s="1">
        <v>92000</v>
      </c>
    </row>
    <row r="12" spans="1:8" x14ac:dyDescent="0.25">
      <c r="A12">
        <v>4</v>
      </c>
      <c r="B12" s="18" t="s">
        <v>23</v>
      </c>
      <c r="C12" s="20" t="s">
        <v>24</v>
      </c>
      <c r="D12" s="18" t="s">
        <v>25</v>
      </c>
      <c r="E12" s="16">
        <v>510102</v>
      </c>
      <c r="F12" s="1">
        <v>110400</v>
      </c>
      <c r="G12" s="17"/>
      <c r="H12" s="1">
        <v>110400</v>
      </c>
    </row>
    <row r="13" spans="1:8" x14ac:dyDescent="0.25">
      <c r="A13">
        <v>5</v>
      </c>
      <c r="B13" s="25" t="s">
        <v>23</v>
      </c>
      <c r="C13" s="19" t="s">
        <v>24</v>
      </c>
      <c r="D13" s="18" t="s">
        <v>25</v>
      </c>
      <c r="E13" s="16">
        <v>510102</v>
      </c>
      <c r="F13" s="1">
        <v>174800</v>
      </c>
      <c r="G13" s="17"/>
      <c r="H13" s="1">
        <f>SUM(F13:G13)</f>
        <v>174800</v>
      </c>
    </row>
    <row r="14" spans="1:8" x14ac:dyDescent="0.25">
      <c r="A14">
        <v>6</v>
      </c>
      <c r="B14" s="21" t="s">
        <v>164</v>
      </c>
      <c r="C14" s="20">
        <v>900783202</v>
      </c>
      <c r="D14" s="18" t="s">
        <v>128</v>
      </c>
      <c r="E14" s="16">
        <v>510102</v>
      </c>
      <c r="F14" s="1">
        <v>15000</v>
      </c>
      <c r="G14" s="17"/>
      <c r="H14" s="1">
        <v>15000</v>
      </c>
    </row>
    <row r="15" spans="1:8" x14ac:dyDescent="0.25">
      <c r="A15">
        <v>7</v>
      </c>
      <c r="B15" s="18" t="s">
        <v>16</v>
      </c>
      <c r="C15" s="20" t="s">
        <v>17</v>
      </c>
      <c r="D15" s="18" t="s">
        <v>165</v>
      </c>
      <c r="E15" s="16">
        <v>510104</v>
      </c>
      <c r="F15" s="1">
        <v>40335</v>
      </c>
      <c r="G15" s="17">
        <v>7664</v>
      </c>
      <c r="H15" s="1">
        <f>SUM(F15:G15)</f>
        <v>47999</v>
      </c>
    </row>
    <row r="16" spans="1:8" x14ac:dyDescent="0.25">
      <c r="A16">
        <v>8</v>
      </c>
      <c r="B16" s="18" t="s">
        <v>129</v>
      </c>
      <c r="C16" s="20" t="s">
        <v>130</v>
      </c>
      <c r="D16" s="18" t="s">
        <v>131</v>
      </c>
      <c r="E16" s="16">
        <v>510102</v>
      </c>
      <c r="F16" s="1">
        <v>4000</v>
      </c>
      <c r="G16" s="17"/>
      <c r="H16" s="1">
        <v>4000</v>
      </c>
    </row>
    <row r="17" spans="1:8" x14ac:dyDescent="0.25">
      <c r="A17">
        <v>9</v>
      </c>
      <c r="B17" s="18" t="s">
        <v>166</v>
      </c>
      <c r="C17" s="20"/>
      <c r="D17" s="18" t="s">
        <v>167</v>
      </c>
      <c r="E17" s="16">
        <v>510102</v>
      </c>
      <c r="F17" s="1">
        <v>82800</v>
      </c>
      <c r="G17" s="17"/>
      <c r="H17" s="1">
        <v>82800</v>
      </c>
    </row>
    <row r="18" spans="1:8" x14ac:dyDescent="0.25">
      <c r="A18">
        <v>10</v>
      </c>
      <c r="B18" s="18" t="s">
        <v>168</v>
      </c>
      <c r="C18" s="20">
        <v>11438591</v>
      </c>
      <c r="D18" s="18" t="s">
        <v>100</v>
      </c>
      <c r="E18" s="16">
        <v>510102</v>
      </c>
      <c r="F18" s="1">
        <v>26400</v>
      </c>
      <c r="G18" s="17"/>
      <c r="H18" s="1">
        <v>26400</v>
      </c>
    </row>
    <row r="19" spans="1:8" x14ac:dyDescent="0.25">
      <c r="A19">
        <v>11</v>
      </c>
      <c r="B19" s="18" t="s">
        <v>169</v>
      </c>
      <c r="C19" s="20" t="s">
        <v>170</v>
      </c>
      <c r="D19" s="18" t="s">
        <v>171</v>
      </c>
      <c r="E19" s="16">
        <v>510102</v>
      </c>
      <c r="F19" s="1">
        <v>30000</v>
      </c>
      <c r="G19" s="17"/>
      <c r="H19" s="1">
        <v>30000</v>
      </c>
    </row>
    <row r="20" spans="1:8" x14ac:dyDescent="0.25">
      <c r="A20">
        <v>12</v>
      </c>
      <c r="B20" s="18" t="s">
        <v>172</v>
      </c>
      <c r="C20" s="20">
        <v>52418426</v>
      </c>
      <c r="D20" s="18" t="s">
        <v>100</v>
      </c>
      <c r="E20" s="16">
        <v>510102</v>
      </c>
      <c r="F20" s="1">
        <v>83700</v>
      </c>
      <c r="G20" s="17"/>
      <c r="H20" s="1">
        <v>83700</v>
      </c>
    </row>
    <row r="21" spans="1:8" x14ac:dyDescent="0.25">
      <c r="A21">
        <v>13</v>
      </c>
      <c r="B21" s="18" t="s">
        <v>18</v>
      </c>
      <c r="C21" s="20" t="s">
        <v>173</v>
      </c>
      <c r="D21" s="18" t="s">
        <v>29</v>
      </c>
      <c r="E21" s="16">
        <v>510102</v>
      </c>
      <c r="F21" s="1">
        <v>9700</v>
      </c>
      <c r="G21" s="17"/>
      <c r="H21" s="1">
        <v>9700</v>
      </c>
    </row>
    <row r="22" spans="1:8" x14ac:dyDescent="0.25">
      <c r="A22">
        <v>14</v>
      </c>
      <c r="B22" s="18" t="s">
        <v>26</v>
      </c>
      <c r="C22" s="20" t="s">
        <v>30</v>
      </c>
      <c r="D22" s="18" t="s">
        <v>29</v>
      </c>
      <c r="E22" s="16">
        <v>510102</v>
      </c>
      <c r="F22" s="1">
        <v>10000</v>
      </c>
      <c r="G22" s="17"/>
      <c r="H22" s="1">
        <v>10000</v>
      </c>
    </row>
    <row r="23" spans="1:8" x14ac:dyDescent="0.25">
      <c r="A23">
        <v>15</v>
      </c>
      <c r="B23" s="18" t="s">
        <v>26</v>
      </c>
      <c r="C23" s="20" t="s">
        <v>30</v>
      </c>
      <c r="D23" s="18" t="s">
        <v>29</v>
      </c>
      <c r="E23" s="16">
        <v>510102</v>
      </c>
      <c r="F23" s="1">
        <v>9700</v>
      </c>
      <c r="G23" s="17"/>
      <c r="H23" s="1">
        <v>9700</v>
      </c>
    </row>
    <row r="24" spans="1:8" x14ac:dyDescent="0.25">
      <c r="A24">
        <v>16</v>
      </c>
      <c r="B24" s="18" t="s">
        <v>132</v>
      </c>
      <c r="C24" s="20" t="s">
        <v>133</v>
      </c>
      <c r="D24" s="18" t="s">
        <v>29</v>
      </c>
      <c r="E24" s="16">
        <v>510102</v>
      </c>
      <c r="F24" s="1">
        <v>8700</v>
      </c>
      <c r="G24" s="17"/>
      <c r="H24" s="1">
        <v>8700</v>
      </c>
    </row>
    <row r="25" spans="1:8" x14ac:dyDescent="0.25">
      <c r="A25">
        <v>17</v>
      </c>
      <c r="B25" s="18" t="s">
        <v>101</v>
      </c>
      <c r="C25" s="20">
        <v>80168855</v>
      </c>
      <c r="D25" s="18" t="s">
        <v>134</v>
      </c>
      <c r="E25" s="16">
        <v>731201</v>
      </c>
      <c r="F25" s="1">
        <v>58800</v>
      </c>
      <c r="G25" s="17"/>
      <c r="H25" s="1">
        <v>58800</v>
      </c>
    </row>
    <row r="26" spans="1:8" x14ac:dyDescent="0.25">
      <c r="A26">
        <v>18</v>
      </c>
      <c r="B26" s="18" t="s">
        <v>33</v>
      </c>
      <c r="C26" s="20">
        <v>106783972</v>
      </c>
      <c r="D26" s="18" t="s">
        <v>135</v>
      </c>
      <c r="E26" s="16">
        <v>510102</v>
      </c>
      <c r="F26" s="1">
        <v>14600</v>
      </c>
      <c r="G26" s="17"/>
      <c r="H26" s="1">
        <v>14600</v>
      </c>
    </row>
    <row r="27" spans="1:8" x14ac:dyDescent="0.25">
      <c r="A27">
        <v>19</v>
      </c>
      <c r="B27" s="18" t="s">
        <v>33</v>
      </c>
      <c r="C27" s="20">
        <v>106783972</v>
      </c>
      <c r="D27" s="18" t="s">
        <v>135</v>
      </c>
      <c r="E27" s="16">
        <v>510102</v>
      </c>
      <c r="F27" s="1">
        <v>14600</v>
      </c>
      <c r="G27" s="17"/>
      <c r="H27" s="1">
        <v>14600</v>
      </c>
    </row>
    <row r="28" spans="1:8" x14ac:dyDescent="0.25">
      <c r="B28" s="22" t="s">
        <v>37</v>
      </c>
      <c r="C28" s="23"/>
      <c r="D28" s="18"/>
      <c r="E28" s="16"/>
      <c r="F28" s="1"/>
      <c r="G28" s="1"/>
      <c r="H28" s="24">
        <f>SUM(H9:H27)</f>
        <v>1124399</v>
      </c>
    </row>
    <row r="29" spans="1:8" x14ac:dyDescent="0.25">
      <c r="B29" s="25"/>
      <c r="C29" s="23"/>
      <c r="D29" s="18"/>
      <c r="E29" s="16"/>
      <c r="F29" s="1"/>
      <c r="G29" s="1"/>
      <c r="H29" s="1"/>
    </row>
    <row r="30" spans="1:8" x14ac:dyDescent="0.25">
      <c r="B30" s="25" t="s">
        <v>38</v>
      </c>
      <c r="C30" s="23"/>
      <c r="D30" s="18"/>
      <c r="E30" s="16"/>
      <c r="F30" s="1"/>
      <c r="G30" s="1"/>
      <c r="H30" s="1"/>
    </row>
    <row r="31" spans="1:8" x14ac:dyDescent="0.25">
      <c r="B31" s="25" t="s">
        <v>39</v>
      </c>
      <c r="C31" s="23"/>
      <c r="D31" s="18"/>
      <c r="E31" s="16"/>
      <c r="F31" s="1"/>
      <c r="G31" s="1"/>
      <c r="H31" s="1"/>
    </row>
    <row r="32" spans="1:8" x14ac:dyDescent="0.25">
      <c r="B32" s="25"/>
      <c r="C32" s="23"/>
      <c r="D32" s="18"/>
      <c r="E32" s="16"/>
      <c r="F32" s="1"/>
      <c r="G32" s="1"/>
      <c r="H32" s="1"/>
    </row>
    <row r="33" spans="1:8" x14ac:dyDescent="0.25">
      <c r="B33" s="25" t="s">
        <v>40</v>
      </c>
      <c r="C33" s="23"/>
      <c r="D33" s="18"/>
      <c r="E33" s="16"/>
      <c r="F33" s="1"/>
      <c r="G33" s="1"/>
      <c r="H33" s="1"/>
    </row>
    <row r="34" spans="1:8" x14ac:dyDescent="0.25">
      <c r="B34" s="25" t="s">
        <v>41</v>
      </c>
      <c r="C34" s="23"/>
      <c r="D34" s="18"/>
      <c r="E34" s="16"/>
      <c r="F34" s="1"/>
      <c r="G34" s="1"/>
      <c r="H34" s="24" t="e">
        <f>SUM(#REF!)</f>
        <v>#REF!</v>
      </c>
    </row>
    <row r="35" spans="1:8" x14ac:dyDescent="0.25">
      <c r="B35" s="18"/>
      <c r="C35" s="23"/>
      <c r="D35" s="18"/>
      <c r="E35" s="16"/>
      <c r="F35" s="1"/>
      <c r="G35" s="1"/>
      <c r="H35" s="24"/>
    </row>
    <row r="36" spans="1:8" x14ac:dyDescent="0.25">
      <c r="B36" s="25" t="s">
        <v>42</v>
      </c>
      <c r="C36" s="23"/>
      <c r="D36" s="18"/>
      <c r="E36" s="16"/>
      <c r="F36" s="1"/>
      <c r="G36" s="1"/>
      <c r="H36" s="24"/>
    </row>
    <row r="37" spans="1:8" x14ac:dyDescent="0.25">
      <c r="B37" s="25" t="s">
        <v>43</v>
      </c>
      <c r="C37" s="23"/>
      <c r="D37" s="18"/>
      <c r="E37" s="16"/>
      <c r="F37" s="1"/>
      <c r="G37" s="1"/>
      <c r="H37" s="24" t="e">
        <f>SUM(#REF!)</f>
        <v>#REF!</v>
      </c>
    </row>
    <row r="38" spans="1:8" x14ac:dyDescent="0.25">
      <c r="B38" s="18"/>
      <c r="C38" s="23"/>
      <c r="D38" s="18"/>
      <c r="E38" s="16"/>
      <c r="F38" s="1"/>
      <c r="G38" s="1"/>
      <c r="H38" s="1"/>
    </row>
    <row r="39" spans="1:8" x14ac:dyDescent="0.25">
      <c r="B39" s="25" t="s">
        <v>44</v>
      </c>
      <c r="C39" s="23"/>
      <c r="D39" s="18"/>
      <c r="E39" s="16"/>
      <c r="F39" s="1"/>
      <c r="G39" s="1"/>
      <c r="H39" s="1"/>
    </row>
    <row r="40" spans="1:8" x14ac:dyDescent="0.25">
      <c r="B40" s="25" t="s">
        <v>45</v>
      </c>
      <c r="C40" s="23"/>
      <c r="D40" s="18"/>
      <c r="E40" s="16"/>
      <c r="F40" s="1"/>
      <c r="G40" s="1"/>
      <c r="H40" s="24" t="e">
        <f>SUM(#REF!)</f>
        <v>#REF!</v>
      </c>
    </row>
    <row r="41" spans="1:8" x14ac:dyDescent="0.25">
      <c r="B41" s="25"/>
      <c r="C41" s="23"/>
      <c r="D41" s="18"/>
      <c r="E41" s="16"/>
      <c r="F41" s="1"/>
      <c r="G41" s="1"/>
      <c r="H41" s="1"/>
    </row>
    <row r="42" spans="1:8" x14ac:dyDescent="0.25">
      <c r="B42" s="25" t="s">
        <v>46</v>
      </c>
      <c r="C42" s="23"/>
      <c r="D42" s="18"/>
      <c r="E42" s="16"/>
      <c r="F42" s="1"/>
      <c r="G42" s="1"/>
      <c r="H42" s="1"/>
    </row>
    <row r="43" spans="1:8" x14ac:dyDescent="0.25">
      <c r="A43">
        <v>20</v>
      </c>
      <c r="B43" s="25" t="s">
        <v>136</v>
      </c>
      <c r="C43" s="23" t="s">
        <v>137</v>
      </c>
      <c r="D43" s="18" t="s">
        <v>138</v>
      </c>
      <c r="E43" s="16">
        <v>730201</v>
      </c>
      <c r="F43" s="1">
        <v>67407</v>
      </c>
      <c r="G43" s="1">
        <v>12807</v>
      </c>
      <c r="H43" s="1">
        <f t="shared" ref="H43:H48" si="0">SUM(F43:G43)</f>
        <v>80214</v>
      </c>
    </row>
    <row r="44" spans="1:8" x14ac:dyDescent="0.25">
      <c r="A44">
        <v>21</v>
      </c>
      <c r="B44" s="25" t="s">
        <v>139</v>
      </c>
      <c r="C44" s="23" t="s">
        <v>140</v>
      </c>
      <c r="D44" s="18" t="s">
        <v>141</v>
      </c>
      <c r="E44" s="16">
        <v>730201</v>
      </c>
      <c r="F44" s="1">
        <v>5000</v>
      </c>
      <c r="G44" s="1"/>
      <c r="H44" s="1">
        <f t="shared" si="0"/>
        <v>5000</v>
      </c>
    </row>
    <row r="45" spans="1:8" x14ac:dyDescent="0.25">
      <c r="A45">
        <v>22</v>
      </c>
      <c r="B45" s="25" t="s">
        <v>142</v>
      </c>
      <c r="C45" s="23" t="s">
        <v>143</v>
      </c>
      <c r="D45" s="18" t="s">
        <v>144</v>
      </c>
      <c r="E45" s="16">
        <v>730201</v>
      </c>
      <c r="F45" s="1">
        <v>12800</v>
      </c>
      <c r="G45" s="1">
        <v>2432</v>
      </c>
      <c r="H45" s="1">
        <f t="shared" si="0"/>
        <v>15232</v>
      </c>
    </row>
    <row r="46" spans="1:8" x14ac:dyDescent="0.25">
      <c r="A46">
        <v>23</v>
      </c>
      <c r="B46" s="25" t="s">
        <v>145</v>
      </c>
      <c r="C46" s="23">
        <v>1026275872</v>
      </c>
      <c r="D46" s="18" t="s">
        <v>146</v>
      </c>
      <c r="E46" s="16">
        <v>730201</v>
      </c>
      <c r="F46" s="1">
        <v>10000</v>
      </c>
      <c r="G46" s="1"/>
      <c r="H46" s="1">
        <f t="shared" si="0"/>
        <v>10000</v>
      </c>
    </row>
    <row r="47" spans="1:8" x14ac:dyDescent="0.25">
      <c r="A47">
        <v>24</v>
      </c>
      <c r="B47" s="25" t="s">
        <v>145</v>
      </c>
      <c r="C47" s="23">
        <v>1026275872</v>
      </c>
      <c r="D47" s="18" t="s">
        <v>146</v>
      </c>
      <c r="E47" s="16">
        <v>730201</v>
      </c>
      <c r="F47" s="1">
        <v>10000</v>
      </c>
      <c r="G47" s="1"/>
      <c r="H47" s="1">
        <f t="shared" si="0"/>
        <v>10000</v>
      </c>
    </row>
    <row r="48" spans="1:8" x14ac:dyDescent="0.25">
      <c r="A48">
        <v>25</v>
      </c>
      <c r="B48" s="25" t="s">
        <v>147</v>
      </c>
      <c r="C48" s="23" t="s">
        <v>148</v>
      </c>
      <c r="D48" s="18" t="s">
        <v>112</v>
      </c>
      <c r="E48" s="16">
        <v>730901</v>
      </c>
      <c r="F48" s="1">
        <v>1176</v>
      </c>
      <c r="G48" s="1">
        <v>24</v>
      </c>
      <c r="H48" s="1">
        <f t="shared" si="0"/>
        <v>1200</v>
      </c>
    </row>
    <row r="49" spans="1:8" x14ac:dyDescent="0.25">
      <c r="A49">
        <v>26</v>
      </c>
      <c r="B49" s="25" t="s">
        <v>149</v>
      </c>
      <c r="C49" s="23" t="s">
        <v>150</v>
      </c>
      <c r="D49" s="18" t="s">
        <v>151</v>
      </c>
      <c r="E49" s="16">
        <v>730901</v>
      </c>
      <c r="F49" s="1">
        <v>13781</v>
      </c>
      <c r="G49" s="1">
        <v>2619</v>
      </c>
      <c r="H49" s="1">
        <f>SUM(F49:G49)</f>
        <v>16400</v>
      </c>
    </row>
    <row r="50" spans="1:8" x14ac:dyDescent="0.25">
      <c r="A50">
        <v>27</v>
      </c>
      <c r="B50" s="25" t="s">
        <v>152</v>
      </c>
      <c r="C50" s="23">
        <v>52392938</v>
      </c>
      <c r="D50" s="18" t="s">
        <v>153</v>
      </c>
      <c r="E50" s="16">
        <v>731201</v>
      </c>
      <c r="F50" s="1">
        <v>15000</v>
      </c>
      <c r="G50" s="1"/>
      <c r="H50" s="1">
        <v>15000</v>
      </c>
    </row>
    <row r="51" spans="1:8" x14ac:dyDescent="0.25">
      <c r="A51">
        <v>28</v>
      </c>
      <c r="B51" s="25" t="s">
        <v>147</v>
      </c>
      <c r="C51" s="23" t="s">
        <v>148</v>
      </c>
      <c r="D51" s="18" t="s">
        <v>112</v>
      </c>
      <c r="E51" s="16">
        <v>731201</v>
      </c>
      <c r="F51" s="1">
        <v>784</v>
      </c>
      <c r="G51" s="1">
        <v>16</v>
      </c>
      <c r="H51" s="1">
        <f>SUM(F51:G51)</f>
        <v>800</v>
      </c>
    </row>
    <row r="52" spans="1:8" x14ac:dyDescent="0.25">
      <c r="A52">
        <v>29</v>
      </c>
      <c r="B52" s="25" t="s">
        <v>48</v>
      </c>
      <c r="C52" s="23" t="s">
        <v>17</v>
      </c>
      <c r="D52" s="18" t="s">
        <v>154</v>
      </c>
      <c r="E52" s="16">
        <v>730201</v>
      </c>
      <c r="F52" s="1">
        <v>1263</v>
      </c>
      <c r="G52" s="1">
        <v>240</v>
      </c>
      <c r="H52" s="1">
        <f>SUM(F52:G52)</f>
        <v>1503</v>
      </c>
    </row>
    <row r="53" spans="1:8" x14ac:dyDescent="0.25">
      <c r="A53">
        <v>30</v>
      </c>
      <c r="B53" s="25" t="s">
        <v>155</v>
      </c>
      <c r="C53" s="23" t="s">
        <v>156</v>
      </c>
      <c r="D53" s="18" t="s">
        <v>157</v>
      </c>
      <c r="E53" s="16">
        <v>730201</v>
      </c>
      <c r="F53" s="1">
        <v>3200</v>
      </c>
      <c r="G53" s="1"/>
      <c r="H53" s="1">
        <v>3200</v>
      </c>
    </row>
    <row r="54" spans="1:8" x14ac:dyDescent="0.25">
      <c r="A54">
        <v>31</v>
      </c>
      <c r="B54" s="25" t="s">
        <v>158</v>
      </c>
      <c r="C54" s="23" t="s">
        <v>159</v>
      </c>
      <c r="D54" s="18" t="s">
        <v>160</v>
      </c>
      <c r="E54" s="16">
        <v>730201</v>
      </c>
      <c r="F54" s="1">
        <v>38656</v>
      </c>
      <c r="G54" s="1">
        <v>7344</v>
      </c>
      <c r="H54" s="1">
        <f>SUM(F54:G54)</f>
        <v>46000</v>
      </c>
    </row>
    <row r="55" spans="1:8" x14ac:dyDescent="0.25">
      <c r="B55" s="25" t="s">
        <v>50</v>
      </c>
      <c r="C55" s="19"/>
      <c r="D55" s="18"/>
      <c r="E55" s="16"/>
      <c r="F55" s="1"/>
      <c r="G55" s="1"/>
      <c r="H55" s="24">
        <f>SUM(H43:H54)</f>
        <v>204549</v>
      </c>
    </row>
    <row r="56" spans="1:8" x14ac:dyDescent="0.25">
      <c r="B56" s="18"/>
      <c r="C56" s="19"/>
      <c r="D56" s="18"/>
      <c r="E56" s="16"/>
      <c r="F56" s="1"/>
      <c r="G56" s="1"/>
      <c r="H56" s="1"/>
    </row>
    <row r="57" spans="1:8" x14ac:dyDescent="0.25">
      <c r="B57" s="25" t="s">
        <v>51</v>
      </c>
      <c r="C57" s="19"/>
      <c r="D57" s="18"/>
      <c r="E57" s="16"/>
      <c r="F57" s="1"/>
      <c r="G57" s="16"/>
      <c r="H57" s="1"/>
    </row>
    <row r="58" spans="1:8" x14ac:dyDescent="0.25">
      <c r="B58" s="25" t="s">
        <v>52</v>
      </c>
      <c r="C58" s="19"/>
      <c r="D58" s="18"/>
      <c r="E58" s="16"/>
      <c r="F58" s="1"/>
      <c r="G58" s="16"/>
      <c r="H58" s="24" t="e">
        <f>SUM(#REF!)</f>
        <v>#REF!</v>
      </c>
    </row>
    <row r="59" spans="1:8" x14ac:dyDescent="0.25">
      <c r="B59" s="25"/>
      <c r="C59" s="19"/>
      <c r="D59" s="18"/>
      <c r="E59" s="16"/>
      <c r="F59" s="1"/>
      <c r="G59" s="16"/>
      <c r="H59" s="24"/>
    </row>
    <row r="60" spans="1:8" x14ac:dyDescent="0.25">
      <c r="B60" s="25" t="s">
        <v>53</v>
      </c>
      <c r="C60" s="23"/>
      <c r="D60" s="18"/>
      <c r="E60" s="16"/>
      <c r="F60" s="1"/>
      <c r="G60" s="1"/>
      <c r="H60" s="1"/>
    </row>
    <row r="61" spans="1:8" x14ac:dyDescent="0.25">
      <c r="A61">
        <v>32</v>
      </c>
      <c r="B61" s="25" t="s">
        <v>161</v>
      </c>
      <c r="C61" s="23">
        <v>1074185653</v>
      </c>
      <c r="D61" s="18" t="s">
        <v>162</v>
      </c>
      <c r="E61" s="16">
        <v>730301</v>
      </c>
      <c r="F61" s="1">
        <v>103000</v>
      </c>
      <c r="G61" s="1"/>
      <c r="H61" s="1">
        <f>SUM(F61:G61)</f>
        <v>103000</v>
      </c>
    </row>
    <row r="62" spans="1:8" x14ac:dyDescent="0.25">
      <c r="B62" s="25" t="s">
        <v>54</v>
      </c>
      <c r="C62" s="23"/>
      <c r="D62" s="18"/>
      <c r="E62" s="16"/>
      <c r="F62" s="1"/>
      <c r="G62" s="1"/>
      <c r="H62" s="24">
        <f>SUM(H61:H61)</f>
        <v>103000</v>
      </c>
    </row>
    <row r="63" spans="1:8" x14ac:dyDescent="0.25">
      <c r="B63" s="16"/>
      <c r="C63" s="15"/>
      <c r="D63" s="16"/>
      <c r="E63" s="16"/>
      <c r="F63" s="1"/>
      <c r="G63" s="1"/>
      <c r="H63" s="1"/>
    </row>
    <row r="64" spans="1:8" ht="15.75" thickBot="1" x14ac:dyDescent="0.3">
      <c r="B64" s="47" t="s">
        <v>55</v>
      </c>
      <c r="C64" s="48"/>
      <c r="D64" s="49"/>
      <c r="E64" s="26"/>
      <c r="F64" s="27">
        <f>SUM(F9:F63)</f>
        <v>1398802</v>
      </c>
      <c r="G64" s="27">
        <f>SUM(G9:G63)</f>
        <v>33146</v>
      </c>
      <c r="H64" s="10">
        <f>SUM(H28,H55,H62)</f>
        <v>1431948</v>
      </c>
    </row>
    <row r="65" spans="2:8" x14ac:dyDescent="0.25">
      <c r="B65" s="28" t="s">
        <v>56</v>
      </c>
      <c r="C65" s="29"/>
      <c r="D65" s="29"/>
      <c r="E65" s="29"/>
      <c r="F65" s="29" t="s">
        <v>57</v>
      </c>
      <c r="G65" s="30" t="s">
        <v>58</v>
      </c>
      <c r="H65" s="24"/>
    </row>
    <row r="66" spans="2:8" x14ac:dyDescent="0.25">
      <c r="B66" s="31"/>
      <c r="C66" s="29"/>
      <c r="D66" s="29"/>
      <c r="E66" s="38"/>
      <c r="F66" s="38"/>
      <c r="G66" s="30" t="s">
        <v>59</v>
      </c>
      <c r="H66" s="24"/>
    </row>
    <row r="67" spans="2:8" x14ac:dyDescent="0.25">
      <c r="B67" s="28" t="s">
        <v>60</v>
      </c>
      <c r="C67" s="29"/>
      <c r="D67" s="29"/>
      <c r="E67" s="29"/>
      <c r="F67" s="29"/>
      <c r="G67" s="29"/>
      <c r="H67" s="32"/>
    </row>
    <row r="68" spans="2:8" ht="15.75" thickBot="1" x14ac:dyDescent="0.3">
      <c r="B68" s="39" t="s">
        <v>61</v>
      </c>
      <c r="C68" s="40"/>
      <c r="D68" s="40"/>
      <c r="E68" s="33"/>
      <c r="F68" s="34"/>
      <c r="G68" s="34"/>
      <c r="H68" s="35"/>
    </row>
    <row r="69" spans="2:8" x14ac:dyDescent="0.25">
      <c r="B69" s="36"/>
      <c r="C69" s="37"/>
      <c r="D69" s="37"/>
      <c r="E69" s="37"/>
      <c r="F69" s="37"/>
      <c r="G69" s="37"/>
      <c r="H69" s="37"/>
    </row>
    <row r="81" spans="4:4" x14ac:dyDescent="0.25">
      <c r="D81" t="s">
        <v>0</v>
      </c>
    </row>
  </sheetData>
  <mergeCells count="8">
    <mergeCell ref="E66:F66"/>
    <mergeCell ref="B68:D68"/>
    <mergeCell ref="C2:H2"/>
    <mergeCell ref="F3:G3"/>
    <mergeCell ref="F4:G4"/>
    <mergeCell ref="F5:G5"/>
    <mergeCell ref="F6:G6"/>
    <mergeCell ref="B64:D64"/>
  </mergeCells>
  <pageMargins left="0.7" right="0.7" top="0.75" bottom="0.75" header="0.3" footer="0.3"/>
  <pageSetup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37" zoomScaleNormal="100" workbookViewId="0">
      <selection activeCell="F16" sqref="F16"/>
    </sheetView>
  </sheetViews>
  <sheetFormatPr baseColWidth="10" defaultRowHeight="15" x14ac:dyDescent="0.25"/>
  <cols>
    <col min="1" max="1" width="3.42578125" customWidth="1"/>
    <col min="2" max="2" width="25.5703125" customWidth="1"/>
    <col min="3" max="3" width="18.5703125" customWidth="1"/>
    <col min="4" max="4" width="28" customWidth="1"/>
    <col min="5" max="5" width="11.85546875" customWidth="1"/>
    <col min="6" max="6" width="20" customWidth="1"/>
    <col min="7" max="7" width="16.28515625" customWidth="1"/>
    <col min="8" max="8" width="21.42578125" customWidth="1"/>
  </cols>
  <sheetData>
    <row r="1" spans="1:10" ht="15.75" thickBot="1" x14ac:dyDescent="0.3">
      <c r="A1" t="s">
        <v>0</v>
      </c>
      <c r="H1" s="1" t="s">
        <v>163</v>
      </c>
    </row>
    <row r="2" spans="1:10" ht="15.75" thickBot="1" x14ac:dyDescent="0.3">
      <c r="B2" s="2"/>
      <c r="C2" s="41" t="s">
        <v>1</v>
      </c>
      <c r="D2" s="42"/>
      <c r="E2" s="42"/>
      <c r="F2" s="42"/>
      <c r="G2" s="42"/>
      <c r="H2" s="43"/>
    </row>
    <row r="3" spans="1:10" x14ac:dyDescent="0.25">
      <c r="B3" s="3"/>
      <c r="F3" s="44" t="s">
        <v>2</v>
      </c>
      <c r="G3" s="44"/>
      <c r="H3" s="4">
        <v>1900000</v>
      </c>
    </row>
    <row r="4" spans="1:10" x14ac:dyDescent="0.25">
      <c r="B4" s="5" t="s">
        <v>3</v>
      </c>
      <c r="C4" s="6">
        <v>43511</v>
      </c>
      <c r="D4" s="7"/>
      <c r="E4" s="7"/>
      <c r="F4" s="45" t="s">
        <v>4</v>
      </c>
      <c r="G4" s="45"/>
      <c r="H4" s="8"/>
    </row>
    <row r="5" spans="1:10" x14ac:dyDescent="0.25">
      <c r="B5" s="9" t="s">
        <v>5</v>
      </c>
      <c r="C5" s="6">
        <v>43489</v>
      </c>
      <c r="D5" s="7"/>
      <c r="E5" s="7"/>
      <c r="F5" s="45" t="s">
        <v>6</v>
      </c>
      <c r="G5" s="45"/>
      <c r="H5" s="8"/>
    </row>
    <row r="6" spans="1:10" ht="15.75" thickBot="1" x14ac:dyDescent="0.3">
      <c r="B6" s="7"/>
      <c r="C6" s="7"/>
      <c r="D6" s="7"/>
      <c r="E6" s="7"/>
      <c r="F6" s="46" t="s">
        <v>7</v>
      </c>
      <c r="G6" s="46"/>
      <c r="H6" s="10">
        <f>H58</f>
        <v>1841047</v>
      </c>
    </row>
    <row r="7" spans="1:10" ht="25.5" x14ac:dyDescent="0.25">
      <c r="B7" s="11" t="s">
        <v>8</v>
      </c>
      <c r="C7" s="11" t="s">
        <v>9</v>
      </c>
      <c r="D7" s="11" t="s">
        <v>10</v>
      </c>
      <c r="E7" s="11" t="s">
        <v>11</v>
      </c>
      <c r="F7" s="12" t="s">
        <v>12</v>
      </c>
      <c r="G7" s="12" t="s">
        <v>13</v>
      </c>
      <c r="H7" s="13" t="s">
        <v>14</v>
      </c>
    </row>
    <row r="8" spans="1:10" x14ac:dyDescent="0.25">
      <c r="B8" s="14" t="s">
        <v>15</v>
      </c>
      <c r="C8" s="15"/>
      <c r="D8" s="16"/>
      <c r="E8" s="16"/>
      <c r="F8" s="1"/>
      <c r="G8" s="17"/>
      <c r="H8" s="1"/>
    </row>
    <row r="9" spans="1:10" x14ac:dyDescent="0.25">
      <c r="A9">
        <v>1</v>
      </c>
      <c r="B9" s="18" t="s">
        <v>23</v>
      </c>
      <c r="C9" s="20" t="s">
        <v>24</v>
      </c>
      <c r="D9" s="18" t="s">
        <v>25</v>
      </c>
      <c r="E9" s="16">
        <v>510102</v>
      </c>
      <c r="F9" s="1">
        <v>147200</v>
      </c>
      <c r="G9" s="17"/>
      <c r="H9" s="1">
        <v>147200</v>
      </c>
    </row>
    <row r="10" spans="1:10" x14ac:dyDescent="0.25">
      <c r="A10">
        <v>2</v>
      </c>
      <c r="B10" s="18" t="s">
        <v>23</v>
      </c>
      <c r="C10" s="20" t="s">
        <v>24</v>
      </c>
      <c r="D10" s="18" t="s">
        <v>25</v>
      </c>
      <c r="E10" s="16">
        <v>510102</v>
      </c>
      <c r="F10" s="1">
        <v>184000</v>
      </c>
      <c r="G10" s="17"/>
      <c r="H10" s="1">
        <v>184000</v>
      </c>
      <c r="J10" t="s">
        <v>189</v>
      </c>
    </row>
    <row r="11" spans="1:10" x14ac:dyDescent="0.25">
      <c r="A11">
        <v>3</v>
      </c>
      <c r="B11" s="18" t="s">
        <v>23</v>
      </c>
      <c r="C11" s="20" t="s">
        <v>24</v>
      </c>
      <c r="D11" s="18" t="s">
        <v>25</v>
      </c>
      <c r="E11" s="16">
        <v>510102</v>
      </c>
      <c r="F11" s="1">
        <v>92000</v>
      </c>
      <c r="G11" s="17"/>
      <c r="H11" s="1">
        <v>92000</v>
      </c>
    </row>
    <row r="12" spans="1:10" x14ac:dyDescent="0.25">
      <c r="A12">
        <v>4</v>
      </c>
      <c r="B12" s="18" t="s">
        <v>23</v>
      </c>
      <c r="C12" s="20" t="s">
        <v>24</v>
      </c>
      <c r="D12" s="18" t="s">
        <v>25</v>
      </c>
      <c r="E12" s="16">
        <v>510102</v>
      </c>
      <c r="F12" s="1">
        <v>110400</v>
      </c>
      <c r="G12" s="17"/>
      <c r="H12" s="1">
        <v>110400</v>
      </c>
    </row>
    <row r="13" spans="1:10" x14ac:dyDescent="0.25">
      <c r="A13">
        <v>5</v>
      </c>
      <c r="B13" s="25" t="s">
        <v>23</v>
      </c>
      <c r="C13" s="19" t="s">
        <v>24</v>
      </c>
      <c r="D13" s="18" t="s">
        <v>25</v>
      </c>
      <c r="E13" s="16">
        <v>510102</v>
      </c>
      <c r="F13" s="1">
        <v>174800</v>
      </c>
      <c r="G13" s="17"/>
      <c r="H13" s="1">
        <f>SUM(F13:G13)</f>
        <v>174800</v>
      </c>
    </row>
    <row r="14" spans="1:10" x14ac:dyDescent="0.25">
      <c r="A14">
        <v>6</v>
      </c>
      <c r="B14" s="21" t="s">
        <v>164</v>
      </c>
      <c r="C14" s="20">
        <v>900783202</v>
      </c>
      <c r="D14" s="18" t="s">
        <v>128</v>
      </c>
      <c r="E14" s="16">
        <v>510102</v>
      </c>
      <c r="F14" s="1">
        <v>15000</v>
      </c>
      <c r="G14" s="17"/>
      <c r="H14" s="1">
        <v>15000</v>
      </c>
    </row>
    <row r="15" spans="1:10" x14ac:dyDescent="0.25">
      <c r="A15">
        <v>7</v>
      </c>
      <c r="B15" s="18" t="s">
        <v>16</v>
      </c>
      <c r="C15" s="20" t="s">
        <v>17</v>
      </c>
      <c r="D15" s="18" t="s">
        <v>165</v>
      </c>
      <c r="E15" s="16">
        <v>510104</v>
      </c>
      <c r="F15" s="1">
        <v>40335</v>
      </c>
      <c r="G15" s="17">
        <v>7664</v>
      </c>
      <c r="H15" s="1">
        <f>SUM(F15:G15)</f>
        <v>47999</v>
      </c>
    </row>
    <row r="16" spans="1:10" x14ac:dyDescent="0.25">
      <c r="A16">
        <v>9</v>
      </c>
      <c r="B16" s="18" t="s">
        <v>166</v>
      </c>
      <c r="C16" s="20"/>
      <c r="D16" s="18" t="s">
        <v>167</v>
      </c>
      <c r="E16" s="16">
        <v>510102</v>
      </c>
      <c r="F16" s="1">
        <v>82800</v>
      </c>
      <c r="G16" s="17"/>
      <c r="H16" s="1">
        <v>82800</v>
      </c>
    </row>
    <row r="17" spans="1:8" x14ac:dyDescent="0.25">
      <c r="A17">
        <v>10</v>
      </c>
      <c r="B17" s="18" t="s">
        <v>168</v>
      </c>
      <c r="C17" s="20">
        <v>11438591</v>
      </c>
      <c r="D17" s="18" t="s">
        <v>100</v>
      </c>
      <c r="E17" s="16">
        <v>510102</v>
      </c>
      <c r="F17" s="1">
        <v>26400</v>
      </c>
      <c r="G17" s="17"/>
      <c r="H17" s="1">
        <v>26400</v>
      </c>
    </row>
    <row r="18" spans="1:8" x14ac:dyDescent="0.25">
      <c r="A18">
        <v>11</v>
      </c>
      <c r="B18" s="18" t="s">
        <v>169</v>
      </c>
      <c r="C18" s="20" t="s">
        <v>170</v>
      </c>
      <c r="D18" s="18" t="s">
        <v>171</v>
      </c>
      <c r="E18" s="16">
        <v>510102</v>
      </c>
      <c r="F18" s="1">
        <v>30000</v>
      </c>
      <c r="G18" s="17"/>
      <c r="H18" s="1">
        <v>30000</v>
      </c>
    </row>
    <row r="19" spans="1:8" x14ac:dyDescent="0.25">
      <c r="A19">
        <v>12</v>
      </c>
      <c r="B19" s="18" t="s">
        <v>172</v>
      </c>
      <c r="C19" s="20">
        <v>52418426</v>
      </c>
      <c r="D19" s="18" t="s">
        <v>100</v>
      </c>
      <c r="E19" s="16">
        <v>510102</v>
      </c>
      <c r="F19" s="1">
        <v>83700</v>
      </c>
      <c r="G19" s="17"/>
      <c r="H19" s="1">
        <v>83700</v>
      </c>
    </row>
    <row r="20" spans="1:8" x14ac:dyDescent="0.25">
      <c r="A20">
        <v>13</v>
      </c>
      <c r="B20" s="18" t="s">
        <v>18</v>
      </c>
      <c r="C20" s="20" t="s">
        <v>173</v>
      </c>
      <c r="D20" s="18" t="s">
        <v>174</v>
      </c>
      <c r="E20" s="16">
        <v>510102</v>
      </c>
      <c r="F20" s="1">
        <v>59900</v>
      </c>
      <c r="G20" s="17"/>
      <c r="H20" s="1">
        <v>59900</v>
      </c>
    </row>
    <row r="21" spans="1:8" x14ac:dyDescent="0.25">
      <c r="A21">
        <v>14</v>
      </c>
      <c r="B21" s="18" t="s">
        <v>18</v>
      </c>
      <c r="C21" s="20" t="s">
        <v>19</v>
      </c>
      <c r="D21" s="18" t="s">
        <v>175</v>
      </c>
      <c r="E21" s="16">
        <v>510102</v>
      </c>
      <c r="F21" s="1">
        <v>97600</v>
      </c>
      <c r="G21" s="17"/>
      <c r="H21" s="1">
        <v>97600</v>
      </c>
    </row>
    <row r="22" spans="1:8" x14ac:dyDescent="0.25">
      <c r="A22">
        <v>15</v>
      </c>
      <c r="B22" s="18" t="s">
        <v>87</v>
      </c>
      <c r="C22" s="19">
        <v>800007813</v>
      </c>
      <c r="D22" s="18" t="s">
        <v>88</v>
      </c>
      <c r="E22" s="16">
        <v>510102</v>
      </c>
      <c r="F22" s="1">
        <v>101050</v>
      </c>
      <c r="G22" s="17"/>
      <c r="H22" s="1">
        <v>79800</v>
      </c>
    </row>
    <row r="23" spans="1:8" x14ac:dyDescent="0.25">
      <c r="A23">
        <v>16</v>
      </c>
      <c r="B23" s="18" t="s">
        <v>33</v>
      </c>
      <c r="C23" s="20">
        <v>1006783972</v>
      </c>
      <c r="D23" s="18" t="s">
        <v>176</v>
      </c>
      <c r="E23" s="16">
        <v>510102</v>
      </c>
      <c r="F23" s="1">
        <v>14600</v>
      </c>
      <c r="G23" s="17"/>
      <c r="H23" s="1">
        <v>14600</v>
      </c>
    </row>
    <row r="24" spans="1:8" x14ac:dyDescent="0.25">
      <c r="A24">
        <v>17</v>
      </c>
      <c r="B24" s="18" t="s">
        <v>33</v>
      </c>
      <c r="C24" s="20">
        <v>1006783972</v>
      </c>
      <c r="D24" s="18" t="s">
        <v>176</v>
      </c>
      <c r="E24" s="16">
        <v>510102</v>
      </c>
      <c r="F24" s="1">
        <v>14600</v>
      </c>
      <c r="G24" s="17"/>
      <c r="H24" s="1">
        <v>14600</v>
      </c>
    </row>
    <row r="25" spans="1:8" x14ac:dyDescent="0.25">
      <c r="A25">
        <v>18</v>
      </c>
      <c r="B25" s="18" t="s">
        <v>177</v>
      </c>
      <c r="C25" s="20">
        <v>11448080</v>
      </c>
      <c r="D25" s="18" t="s">
        <v>135</v>
      </c>
      <c r="E25" s="16">
        <v>510102</v>
      </c>
      <c r="F25" s="1">
        <v>39000</v>
      </c>
      <c r="G25" s="17"/>
      <c r="H25" s="1">
        <v>39000</v>
      </c>
    </row>
    <row r="26" spans="1:8" x14ac:dyDescent="0.25">
      <c r="A26">
        <v>19</v>
      </c>
      <c r="B26" s="18" t="s">
        <v>168</v>
      </c>
      <c r="C26" s="20">
        <v>11438391</v>
      </c>
      <c r="D26" s="18" t="s">
        <v>135</v>
      </c>
      <c r="E26" s="16">
        <v>731201</v>
      </c>
      <c r="F26" s="1">
        <v>37200</v>
      </c>
      <c r="G26" s="17"/>
      <c r="H26" s="1">
        <v>37200</v>
      </c>
    </row>
    <row r="27" spans="1:8" x14ac:dyDescent="0.25">
      <c r="B27" s="22" t="s">
        <v>37</v>
      </c>
      <c r="C27" s="23"/>
      <c r="D27" s="18"/>
      <c r="E27" s="16"/>
      <c r="F27" s="1"/>
      <c r="G27" s="1"/>
      <c r="H27" s="24">
        <f>SUM(H9:H26)</f>
        <v>1336999</v>
      </c>
    </row>
    <row r="28" spans="1:8" x14ac:dyDescent="0.25">
      <c r="B28" s="25"/>
      <c r="C28" s="23"/>
      <c r="D28" s="18"/>
      <c r="E28" s="16"/>
      <c r="F28" s="1"/>
      <c r="G28" s="1"/>
      <c r="H28" s="1"/>
    </row>
    <row r="29" spans="1:8" x14ac:dyDescent="0.25">
      <c r="B29" s="25" t="s">
        <v>38</v>
      </c>
      <c r="C29" s="23"/>
      <c r="D29" s="18"/>
      <c r="E29" s="16"/>
      <c r="F29" s="1"/>
      <c r="G29" s="1"/>
      <c r="H29" s="1"/>
    </row>
    <row r="30" spans="1:8" x14ac:dyDescent="0.25">
      <c r="B30" s="25" t="s">
        <v>39</v>
      </c>
      <c r="C30" s="23"/>
      <c r="D30" s="18"/>
      <c r="E30" s="16"/>
      <c r="F30" s="1"/>
      <c r="G30" s="1"/>
      <c r="H30" s="1"/>
    </row>
    <row r="31" spans="1:8" x14ac:dyDescent="0.25">
      <c r="B31" s="25"/>
      <c r="C31" s="23"/>
      <c r="D31" s="18"/>
      <c r="E31" s="16"/>
      <c r="F31" s="1"/>
      <c r="G31" s="1"/>
      <c r="H31" s="1"/>
    </row>
    <row r="32" spans="1:8" x14ac:dyDescent="0.25">
      <c r="B32" s="25" t="s">
        <v>40</v>
      </c>
      <c r="C32" s="23"/>
      <c r="D32" s="18"/>
      <c r="E32" s="16"/>
      <c r="F32" s="1"/>
      <c r="G32" s="1"/>
      <c r="H32" s="1"/>
    </row>
    <row r="33" spans="1:8" x14ac:dyDescent="0.25">
      <c r="B33" s="25" t="s">
        <v>41</v>
      </c>
      <c r="C33" s="23"/>
      <c r="D33" s="18"/>
      <c r="E33" s="16"/>
      <c r="F33" s="1"/>
      <c r="G33" s="1"/>
      <c r="H33" s="24" t="e">
        <f>SUM(#REF!)</f>
        <v>#REF!</v>
      </c>
    </row>
    <row r="34" spans="1:8" x14ac:dyDescent="0.25">
      <c r="B34" s="18"/>
      <c r="C34" s="23"/>
      <c r="D34" s="18"/>
      <c r="E34" s="16"/>
      <c r="F34" s="1"/>
      <c r="G34" s="1"/>
      <c r="H34" s="24"/>
    </row>
    <row r="35" spans="1:8" x14ac:dyDescent="0.25">
      <c r="B35" s="25" t="s">
        <v>42</v>
      </c>
      <c r="C35" s="23"/>
      <c r="D35" s="18"/>
      <c r="E35" s="16"/>
      <c r="F35" s="1"/>
      <c r="G35" s="1"/>
      <c r="H35" s="24"/>
    </row>
    <row r="36" spans="1:8" x14ac:dyDescent="0.25">
      <c r="B36" s="25" t="s">
        <v>43</v>
      </c>
      <c r="C36" s="23"/>
      <c r="D36" s="18"/>
      <c r="E36" s="16"/>
      <c r="F36" s="1"/>
      <c r="G36" s="1"/>
      <c r="H36" s="24" t="e">
        <f>SUM(#REF!)</f>
        <v>#REF!</v>
      </c>
    </row>
    <row r="37" spans="1:8" x14ac:dyDescent="0.25">
      <c r="B37" s="18"/>
      <c r="C37" s="23"/>
      <c r="D37" s="18"/>
      <c r="E37" s="16"/>
      <c r="F37" s="1"/>
      <c r="G37" s="1"/>
      <c r="H37" s="1"/>
    </row>
    <row r="38" spans="1:8" x14ac:dyDescent="0.25">
      <c r="B38" s="25" t="s">
        <v>44</v>
      </c>
      <c r="C38" s="23"/>
      <c r="D38" s="18"/>
      <c r="E38" s="16"/>
      <c r="F38" s="1"/>
      <c r="G38" s="1"/>
      <c r="H38" s="1"/>
    </row>
    <row r="39" spans="1:8" x14ac:dyDescent="0.25">
      <c r="B39" s="25" t="s">
        <v>45</v>
      </c>
      <c r="C39" s="23"/>
      <c r="D39" s="18"/>
      <c r="E39" s="16"/>
      <c r="F39" s="1"/>
      <c r="G39" s="1"/>
      <c r="H39" s="24" t="e">
        <f>SUM(#REF!)</f>
        <v>#REF!</v>
      </c>
    </row>
    <row r="40" spans="1:8" x14ac:dyDescent="0.25">
      <c r="B40" s="25"/>
      <c r="C40" s="23"/>
      <c r="D40" s="18"/>
      <c r="E40" s="16"/>
      <c r="F40" s="1"/>
      <c r="G40" s="1"/>
      <c r="H40" s="1"/>
    </row>
    <row r="41" spans="1:8" x14ac:dyDescent="0.25">
      <c r="B41" s="25" t="s">
        <v>46</v>
      </c>
      <c r="C41" s="23"/>
      <c r="D41" s="18"/>
      <c r="E41" s="16"/>
      <c r="F41" s="1"/>
      <c r="G41" s="1"/>
      <c r="H41" s="1"/>
    </row>
    <row r="42" spans="1:8" x14ac:dyDescent="0.25">
      <c r="A42">
        <v>20</v>
      </c>
      <c r="B42" s="25" t="s">
        <v>107</v>
      </c>
      <c r="C42" s="23" t="s">
        <v>108</v>
      </c>
      <c r="D42" s="18" t="s">
        <v>178</v>
      </c>
      <c r="E42" s="16">
        <v>730201</v>
      </c>
      <c r="F42" s="1">
        <v>50000</v>
      </c>
      <c r="G42" s="1">
        <v>9500</v>
      </c>
      <c r="H42" s="1">
        <f>SUM(F42:G42)</f>
        <v>59500</v>
      </c>
    </row>
    <row r="43" spans="1:8" x14ac:dyDescent="0.25">
      <c r="A43">
        <v>21</v>
      </c>
      <c r="B43" s="25" t="s">
        <v>16</v>
      </c>
      <c r="C43" s="23" t="s">
        <v>17</v>
      </c>
      <c r="D43" s="18" t="s">
        <v>179</v>
      </c>
      <c r="E43" s="16">
        <v>730201</v>
      </c>
      <c r="F43" s="1">
        <v>7731</v>
      </c>
      <c r="G43" s="1">
        <v>1469</v>
      </c>
      <c r="H43" s="1">
        <f>SUM(F43:G43)</f>
        <v>9200</v>
      </c>
    </row>
    <row r="44" spans="1:8" x14ac:dyDescent="0.25">
      <c r="A44">
        <v>22</v>
      </c>
      <c r="B44" s="25" t="s">
        <v>180</v>
      </c>
      <c r="C44" s="23" t="s">
        <v>181</v>
      </c>
      <c r="D44" s="18" t="s">
        <v>182</v>
      </c>
      <c r="E44" s="16">
        <v>730201</v>
      </c>
      <c r="F44" s="1">
        <v>71700</v>
      </c>
      <c r="G44" s="1">
        <v>17900</v>
      </c>
      <c r="H44" s="1">
        <f>SUM(F44:G44)</f>
        <v>89600</v>
      </c>
    </row>
    <row r="45" spans="1:8" x14ac:dyDescent="0.25">
      <c r="A45">
        <v>23</v>
      </c>
      <c r="B45" s="25" t="s">
        <v>183</v>
      </c>
      <c r="C45" s="23" t="s">
        <v>184</v>
      </c>
      <c r="D45" s="18" t="s">
        <v>185</v>
      </c>
      <c r="E45" s="16">
        <v>730201</v>
      </c>
      <c r="F45" s="1">
        <v>39200</v>
      </c>
      <c r="G45" s="1">
        <v>7448</v>
      </c>
      <c r="H45" s="1">
        <f>SUM(F45:G45)</f>
        <v>46648</v>
      </c>
    </row>
    <row r="46" spans="1:8" x14ac:dyDescent="0.25">
      <c r="B46" s="25"/>
      <c r="C46" s="23"/>
      <c r="D46" s="18"/>
      <c r="E46" s="16">
        <v>730201</v>
      </c>
      <c r="F46" s="1"/>
      <c r="G46" s="1"/>
      <c r="H46" s="1"/>
    </row>
    <row r="47" spans="1:8" x14ac:dyDescent="0.25">
      <c r="B47" s="25" t="s">
        <v>50</v>
      </c>
      <c r="C47" s="19"/>
      <c r="D47" s="18"/>
      <c r="E47" s="16"/>
      <c r="F47" s="1"/>
      <c r="G47" s="1"/>
      <c r="H47" s="24">
        <f>SUM(H42:H46)</f>
        <v>204948</v>
      </c>
    </row>
    <row r="48" spans="1:8" x14ac:dyDescent="0.25">
      <c r="B48" s="18"/>
      <c r="C48" s="19"/>
      <c r="D48" s="18"/>
      <c r="E48" s="16"/>
      <c r="F48" s="1"/>
      <c r="G48" s="1"/>
      <c r="H48" s="1"/>
    </row>
    <row r="49" spans="1:8" x14ac:dyDescent="0.25">
      <c r="B49" s="25" t="s">
        <v>51</v>
      </c>
      <c r="C49" s="19"/>
      <c r="D49" s="18"/>
      <c r="E49" s="16"/>
      <c r="F49" s="1"/>
      <c r="G49" s="16"/>
      <c r="H49" s="1"/>
    </row>
    <row r="50" spans="1:8" x14ac:dyDescent="0.25">
      <c r="B50" s="25" t="s">
        <v>52</v>
      </c>
      <c r="C50" s="19"/>
      <c r="D50" s="18"/>
      <c r="E50" s="16"/>
      <c r="F50" s="1"/>
      <c r="G50" s="16"/>
      <c r="H50" s="24" t="e">
        <f>SUM(#REF!)</f>
        <v>#REF!</v>
      </c>
    </row>
    <row r="51" spans="1:8" x14ac:dyDescent="0.25">
      <c r="B51" s="25"/>
      <c r="C51" s="19"/>
      <c r="D51" s="18"/>
      <c r="E51" s="16"/>
      <c r="F51" s="1"/>
      <c r="G51" s="16"/>
      <c r="H51" s="24"/>
    </row>
    <row r="52" spans="1:8" x14ac:dyDescent="0.25">
      <c r="B52" s="25" t="s">
        <v>53</v>
      </c>
      <c r="C52" s="23"/>
      <c r="D52" s="18"/>
      <c r="E52" s="16"/>
      <c r="F52" s="1"/>
      <c r="G52" s="1"/>
      <c r="H52" s="1"/>
    </row>
    <row r="53" spans="1:8" x14ac:dyDescent="0.25">
      <c r="A53">
        <v>24</v>
      </c>
      <c r="B53" s="25" t="s">
        <v>186</v>
      </c>
      <c r="C53" s="23" t="s">
        <v>187</v>
      </c>
      <c r="D53" s="18" t="s">
        <v>188</v>
      </c>
      <c r="E53" s="16">
        <v>730301</v>
      </c>
      <c r="F53" s="1">
        <v>77100</v>
      </c>
      <c r="G53" s="1">
        <v>2000</v>
      </c>
      <c r="H53" s="1">
        <f>SUM(F53:G53)</f>
        <v>79100</v>
      </c>
    </row>
    <row r="54" spans="1:8" x14ac:dyDescent="0.25">
      <c r="A54">
        <v>25</v>
      </c>
      <c r="B54" s="25" t="s">
        <v>122</v>
      </c>
      <c r="C54" s="23">
        <v>74241099</v>
      </c>
      <c r="D54" s="18" t="s">
        <v>135</v>
      </c>
      <c r="E54" s="16">
        <v>730301</v>
      </c>
      <c r="F54" s="1">
        <v>135000</v>
      </c>
      <c r="G54" s="1"/>
      <c r="H54" s="1">
        <v>135000</v>
      </c>
    </row>
    <row r="55" spans="1:8" x14ac:dyDescent="0.25">
      <c r="A55">
        <v>26</v>
      </c>
      <c r="B55" s="25" t="s">
        <v>161</v>
      </c>
      <c r="C55" s="23">
        <v>1074185653</v>
      </c>
      <c r="D55" s="18" t="s">
        <v>162</v>
      </c>
      <c r="E55" s="16">
        <v>730301</v>
      </c>
      <c r="F55" s="1">
        <v>85000</v>
      </c>
      <c r="G55" s="1"/>
      <c r="H55" s="1">
        <f>SUM(F55:G55)</f>
        <v>85000</v>
      </c>
    </row>
    <row r="56" spans="1:8" x14ac:dyDescent="0.25">
      <c r="B56" s="25" t="s">
        <v>54</v>
      </c>
      <c r="C56" s="23"/>
      <c r="D56" s="18"/>
      <c r="E56" s="16"/>
      <c r="F56" s="1"/>
      <c r="G56" s="1"/>
      <c r="H56" s="24">
        <f>SUM(H53,H54,H55)</f>
        <v>299100</v>
      </c>
    </row>
    <row r="57" spans="1:8" x14ac:dyDescent="0.25">
      <c r="B57" s="16"/>
      <c r="C57" s="15"/>
      <c r="D57" s="16"/>
      <c r="E57" s="16"/>
      <c r="F57" s="1"/>
      <c r="G57" s="1"/>
      <c r="H57" s="1"/>
    </row>
    <row r="58" spans="1:8" ht="15.75" thickBot="1" x14ac:dyDescent="0.3">
      <c r="B58" s="47" t="s">
        <v>55</v>
      </c>
      <c r="C58" s="48"/>
      <c r="D58" s="49"/>
      <c r="E58" s="26"/>
      <c r="F58" s="27">
        <f>SUM(F9:F57)</f>
        <v>1816316</v>
      </c>
      <c r="G58" s="27">
        <f>SUM(G9:G57)</f>
        <v>45981</v>
      </c>
      <c r="H58" s="10">
        <f>SUM(H27,H47,H56)</f>
        <v>1841047</v>
      </c>
    </row>
    <row r="59" spans="1:8" x14ac:dyDescent="0.25">
      <c r="B59" s="28" t="s">
        <v>56</v>
      </c>
      <c r="C59" s="29"/>
      <c r="D59" s="29"/>
      <c r="E59" s="29"/>
      <c r="F59" s="29" t="s">
        <v>57</v>
      </c>
      <c r="G59" s="30" t="s">
        <v>58</v>
      </c>
      <c r="H59" s="24"/>
    </row>
    <row r="60" spans="1:8" x14ac:dyDescent="0.25">
      <c r="B60" s="31"/>
      <c r="C60" s="29"/>
      <c r="D60" s="29"/>
      <c r="E60" s="38"/>
      <c r="F60" s="38"/>
      <c r="G60" s="30" t="s">
        <v>59</v>
      </c>
      <c r="H60" s="24"/>
    </row>
    <row r="61" spans="1:8" x14ac:dyDescent="0.25">
      <c r="B61" s="28" t="s">
        <v>60</v>
      </c>
      <c r="C61" s="29"/>
      <c r="D61" s="29"/>
      <c r="E61" s="29"/>
      <c r="F61" s="29"/>
      <c r="G61" s="29"/>
      <c r="H61" s="32"/>
    </row>
    <row r="62" spans="1:8" ht="15.75" thickBot="1" x14ac:dyDescent="0.3">
      <c r="B62" s="39" t="s">
        <v>61</v>
      </c>
      <c r="C62" s="40"/>
      <c r="D62" s="40"/>
      <c r="E62" s="33"/>
      <c r="F62" s="34"/>
      <c r="G62" s="34"/>
      <c r="H62" s="35"/>
    </row>
    <row r="63" spans="1:8" x14ac:dyDescent="0.25">
      <c r="B63" s="36"/>
      <c r="C63" s="37"/>
      <c r="D63" s="37"/>
      <c r="E63" s="37"/>
      <c r="F63" s="37"/>
      <c r="G63" s="37"/>
      <c r="H63" s="37"/>
    </row>
    <row r="75" spans="4:4" x14ac:dyDescent="0.25">
      <c r="D75" t="s">
        <v>0</v>
      </c>
    </row>
  </sheetData>
  <mergeCells count="8">
    <mergeCell ref="E60:F60"/>
    <mergeCell ref="B62:D62"/>
    <mergeCell ref="C2:H2"/>
    <mergeCell ref="F3:G3"/>
    <mergeCell ref="F4:G4"/>
    <mergeCell ref="F5:G5"/>
    <mergeCell ref="F6:G6"/>
    <mergeCell ref="B58:D58"/>
  </mergeCells>
  <pageMargins left="0.7" right="0.7" top="0.75" bottom="0.75" header="0.3" footer="0.3"/>
  <pageSetup scale="54" orientation="landscape" r:id="rId1"/>
  <rowBreaks count="1" manualBreakCount="1">
    <brk id="6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zoomScaleNormal="100" workbookViewId="0">
      <selection activeCell="K6" sqref="K6"/>
    </sheetView>
  </sheetViews>
  <sheetFormatPr baseColWidth="10" defaultRowHeight="15" x14ac:dyDescent="0.25"/>
  <cols>
    <col min="1" max="1" width="3.42578125" customWidth="1"/>
    <col min="2" max="2" width="25.5703125" customWidth="1"/>
    <col min="3" max="3" width="18.5703125" customWidth="1"/>
    <col min="4" max="4" width="28" customWidth="1"/>
    <col min="5" max="5" width="11.85546875" customWidth="1"/>
    <col min="6" max="6" width="20" customWidth="1"/>
    <col min="7" max="7" width="16.28515625" customWidth="1"/>
    <col min="8" max="8" width="21.42578125" customWidth="1"/>
  </cols>
  <sheetData>
    <row r="1" spans="1:10" ht="19.5" customHeight="1" x14ac:dyDescent="0.3">
      <c r="A1" s="50"/>
      <c r="B1" s="80"/>
      <c r="C1" s="81"/>
      <c r="D1" s="82" t="s">
        <v>239</v>
      </c>
      <c r="E1" s="83"/>
      <c r="F1" s="83"/>
      <c r="G1" s="83"/>
      <c r="H1" s="84"/>
    </row>
    <row r="2" spans="1:10" ht="19.5" customHeight="1" x14ac:dyDescent="0.3">
      <c r="A2" s="50"/>
      <c r="B2" s="85"/>
      <c r="C2" s="51"/>
      <c r="D2" s="52"/>
      <c r="E2" s="52"/>
      <c r="F2" s="52"/>
      <c r="G2" s="52"/>
      <c r="H2" s="86"/>
    </row>
    <row r="3" spans="1:10" ht="19.5" customHeight="1" thickBot="1" x14ac:dyDescent="0.35">
      <c r="A3" s="50" t="s">
        <v>0</v>
      </c>
      <c r="B3" s="87"/>
      <c r="C3" s="88"/>
      <c r="D3" s="89" t="s">
        <v>240</v>
      </c>
      <c r="E3" s="89"/>
      <c r="F3" s="89"/>
      <c r="G3" s="89"/>
      <c r="H3" s="90"/>
    </row>
    <row r="4" spans="1:10" ht="16.5" x14ac:dyDescent="0.3">
      <c r="A4" s="50"/>
      <c r="B4" s="53"/>
      <c r="C4" s="50"/>
      <c r="D4" s="50"/>
      <c r="E4" s="50"/>
      <c r="F4" s="79" t="s">
        <v>2</v>
      </c>
      <c r="G4" s="79"/>
      <c r="H4" s="54">
        <v>1900000</v>
      </c>
    </row>
    <row r="5" spans="1:10" ht="16.5" x14ac:dyDescent="0.3">
      <c r="A5" s="50"/>
      <c r="B5" s="55" t="s">
        <v>3</v>
      </c>
      <c r="C5" s="56">
        <v>43537</v>
      </c>
      <c r="D5" s="57"/>
      <c r="E5" s="57"/>
      <c r="F5" s="58" t="s">
        <v>4</v>
      </c>
      <c r="G5" s="58"/>
      <c r="H5" s="59"/>
    </row>
    <row r="6" spans="1:10" ht="16.5" x14ac:dyDescent="0.3">
      <c r="A6" s="50"/>
      <c r="B6" s="60" t="s">
        <v>5</v>
      </c>
      <c r="C6" s="56">
        <v>43511</v>
      </c>
      <c r="D6" s="57"/>
      <c r="E6" s="57"/>
      <c r="F6" s="58" t="s">
        <v>6</v>
      </c>
      <c r="G6" s="58"/>
      <c r="H6" s="59"/>
    </row>
    <row r="7" spans="1:10" ht="17.25" thickBot="1" x14ac:dyDescent="0.35">
      <c r="A7" s="50"/>
      <c r="B7" s="57"/>
      <c r="C7" s="57"/>
      <c r="D7" s="57"/>
      <c r="E7" s="57"/>
      <c r="F7" s="61" t="s">
        <v>7</v>
      </c>
      <c r="G7" s="61"/>
      <c r="H7" s="62">
        <f>H69</f>
        <v>2463648</v>
      </c>
    </row>
    <row r="8" spans="1:10" ht="25.5" x14ac:dyDescent="0.3">
      <c r="A8" s="50"/>
      <c r="B8" s="63" t="s">
        <v>8</v>
      </c>
      <c r="C8" s="63" t="s">
        <v>9</v>
      </c>
      <c r="D8" s="63" t="s">
        <v>10</v>
      </c>
      <c r="E8" s="63" t="s">
        <v>11</v>
      </c>
      <c r="F8" s="64" t="s">
        <v>12</v>
      </c>
      <c r="G8" s="64" t="s">
        <v>13</v>
      </c>
      <c r="H8" s="65" t="s">
        <v>14</v>
      </c>
    </row>
    <row r="9" spans="1:10" ht="16.5" x14ac:dyDescent="0.3">
      <c r="A9" s="50"/>
      <c r="B9" s="66" t="s">
        <v>15</v>
      </c>
      <c r="C9" s="67"/>
      <c r="D9" s="68"/>
      <c r="E9" s="68"/>
      <c r="F9" s="69"/>
      <c r="G9" s="70"/>
      <c r="H9" s="69"/>
    </row>
    <row r="10" spans="1:10" ht="16.5" x14ac:dyDescent="0.3">
      <c r="A10" s="50">
        <v>1</v>
      </c>
      <c r="B10" s="71" t="s">
        <v>190</v>
      </c>
      <c r="C10" s="72">
        <v>79048754</v>
      </c>
      <c r="D10" s="71" t="s">
        <v>191</v>
      </c>
      <c r="E10" s="68">
        <v>510102</v>
      </c>
      <c r="F10" s="69">
        <v>33400</v>
      </c>
      <c r="G10" s="70"/>
      <c r="H10" s="69">
        <v>33400</v>
      </c>
    </row>
    <row r="11" spans="1:10" ht="16.5" x14ac:dyDescent="0.3">
      <c r="A11" s="50">
        <v>2</v>
      </c>
      <c r="B11" s="71" t="s">
        <v>192</v>
      </c>
      <c r="C11" s="72">
        <v>3213724</v>
      </c>
      <c r="D11" s="71" t="s">
        <v>193</v>
      </c>
      <c r="E11" s="68">
        <v>510102</v>
      </c>
      <c r="F11" s="69">
        <v>60800</v>
      </c>
      <c r="G11" s="70"/>
      <c r="H11" s="69">
        <v>60800</v>
      </c>
      <c r="J11" t="s">
        <v>189</v>
      </c>
    </row>
    <row r="12" spans="1:10" ht="16.5" x14ac:dyDescent="0.3">
      <c r="A12" s="50">
        <v>3</v>
      </c>
      <c r="B12" s="71" t="s">
        <v>194</v>
      </c>
      <c r="C12" s="72" t="s">
        <v>195</v>
      </c>
      <c r="D12" s="71" t="s">
        <v>196</v>
      </c>
      <c r="E12" s="68">
        <v>510102</v>
      </c>
      <c r="F12" s="69">
        <v>69000</v>
      </c>
      <c r="G12" s="70"/>
      <c r="H12" s="69">
        <v>69000</v>
      </c>
    </row>
    <row r="13" spans="1:10" ht="16.5" x14ac:dyDescent="0.3">
      <c r="A13" s="50">
        <v>4</v>
      </c>
      <c r="B13" s="71" t="s">
        <v>197</v>
      </c>
      <c r="C13" s="72" t="s">
        <v>198</v>
      </c>
      <c r="D13" s="71" t="s">
        <v>199</v>
      </c>
      <c r="E13" s="68">
        <v>510102</v>
      </c>
      <c r="F13" s="69">
        <v>32067</v>
      </c>
      <c r="G13" s="70">
        <v>6093</v>
      </c>
      <c r="H13" s="69">
        <v>35544</v>
      </c>
    </row>
    <row r="14" spans="1:10" ht="16.5" x14ac:dyDescent="0.3">
      <c r="A14" s="50">
        <v>5</v>
      </c>
      <c r="B14" s="73" t="s">
        <v>200</v>
      </c>
      <c r="C14" s="74" t="s">
        <v>201</v>
      </c>
      <c r="D14" s="71" t="s">
        <v>202</v>
      </c>
      <c r="E14" s="68">
        <v>510102</v>
      </c>
      <c r="F14" s="69">
        <v>45500</v>
      </c>
      <c r="G14" s="70">
        <v>8645</v>
      </c>
      <c r="H14" s="69">
        <f>SUM(F14:G14)</f>
        <v>54145</v>
      </c>
    </row>
    <row r="15" spans="1:10" ht="16.5" x14ac:dyDescent="0.3">
      <c r="A15" s="50">
        <v>6</v>
      </c>
      <c r="B15" s="75" t="s">
        <v>18</v>
      </c>
      <c r="C15" s="72" t="s">
        <v>19</v>
      </c>
      <c r="D15" s="71" t="s">
        <v>203</v>
      </c>
      <c r="E15" s="68">
        <v>510102</v>
      </c>
      <c r="F15" s="69">
        <v>95600</v>
      </c>
      <c r="G15" s="70"/>
      <c r="H15" s="69">
        <v>95600</v>
      </c>
    </row>
    <row r="16" spans="1:10" ht="16.5" x14ac:dyDescent="0.3">
      <c r="A16" s="50">
        <v>7</v>
      </c>
      <c r="B16" s="71" t="s">
        <v>18</v>
      </c>
      <c r="C16" s="72" t="s">
        <v>19</v>
      </c>
      <c r="D16" s="71" t="s">
        <v>204</v>
      </c>
      <c r="E16" s="68">
        <v>510102</v>
      </c>
      <c r="F16" s="69">
        <v>97600</v>
      </c>
      <c r="G16" s="70"/>
      <c r="H16" s="69">
        <f>SUM(F16:G16)</f>
        <v>97600</v>
      </c>
    </row>
    <row r="17" spans="1:8" ht="16.5" x14ac:dyDescent="0.3">
      <c r="A17" s="50">
        <v>8</v>
      </c>
      <c r="B17" s="71" t="s">
        <v>205</v>
      </c>
      <c r="C17" s="72" t="s">
        <v>206</v>
      </c>
      <c r="D17" s="71" t="s">
        <v>207</v>
      </c>
      <c r="E17" s="68">
        <v>510102</v>
      </c>
      <c r="F17" s="69">
        <v>15126</v>
      </c>
      <c r="G17" s="70">
        <v>2874</v>
      </c>
      <c r="H17" s="69">
        <f>SUM(F17:G17)</f>
        <v>18000</v>
      </c>
    </row>
    <row r="18" spans="1:8" ht="16.5" x14ac:dyDescent="0.3">
      <c r="A18" s="50">
        <v>9</v>
      </c>
      <c r="B18" s="71" t="s">
        <v>208</v>
      </c>
      <c r="C18" s="72" t="s">
        <v>22</v>
      </c>
      <c r="D18" s="71" t="s">
        <v>209</v>
      </c>
      <c r="E18" s="68">
        <v>510102</v>
      </c>
      <c r="F18" s="69">
        <v>17000</v>
      </c>
      <c r="G18" s="70"/>
      <c r="H18" s="69">
        <v>17000</v>
      </c>
    </row>
    <row r="19" spans="1:8" ht="13.5" customHeight="1" x14ac:dyDescent="0.3">
      <c r="A19" s="50">
        <v>10</v>
      </c>
      <c r="B19" s="71" t="s">
        <v>87</v>
      </c>
      <c r="C19" s="72">
        <v>800007813</v>
      </c>
      <c r="D19" s="71" t="s">
        <v>210</v>
      </c>
      <c r="E19" s="68">
        <v>510102</v>
      </c>
      <c r="F19" s="69">
        <v>93280</v>
      </c>
      <c r="G19" s="70"/>
      <c r="H19" s="69">
        <v>93280</v>
      </c>
    </row>
    <row r="20" spans="1:8" ht="16.5" hidden="1" x14ac:dyDescent="0.3">
      <c r="A20" s="50">
        <v>11</v>
      </c>
      <c r="B20" s="71" t="s">
        <v>23</v>
      </c>
      <c r="C20" s="72" t="s">
        <v>24</v>
      </c>
      <c r="D20" s="71" t="s">
        <v>25</v>
      </c>
      <c r="E20" s="68">
        <v>510102</v>
      </c>
      <c r="F20" s="69">
        <v>92000</v>
      </c>
      <c r="G20" s="70"/>
      <c r="H20" s="69">
        <v>92000</v>
      </c>
    </row>
    <row r="21" spans="1:8" ht="16.5" hidden="1" x14ac:dyDescent="0.3">
      <c r="A21" s="50">
        <v>12</v>
      </c>
      <c r="B21" s="71" t="s">
        <v>16</v>
      </c>
      <c r="C21" s="72" t="s">
        <v>17</v>
      </c>
      <c r="D21" s="71" t="s">
        <v>211</v>
      </c>
      <c r="E21" s="68">
        <v>510104</v>
      </c>
      <c r="F21" s="69">
        <v>8400</v>
      </c>
      <c r="G21" s="70">
        <v>1596</v>
      </c>
      <c r="H21" s="69">
        <f>SUM(F21:G21)</f>
        <v>9996</v>
      </c>
    </row>
    <row r="22" spans="1:8" ht="16.5" x14ac:dyDescent="0.3">
      <c r="A22" s="50">
        <v>13</v>
      </c>
      <c r="B22" s="71" t="s">
        <v>212</v>
      </c>
      <c r="C22" s="72" t="s">
        <v>213</v>
      </c>
      <c r="D22" s="71" t="s">
        <v>214</v>
      </c>
      <c r="E22" s="68">
        <v>510104</v>
      </c>
      <c r="F22" s="69">
        <v>16500</v>
      </c>
      <c r="G22" s="70"/>
      <c r="H22" s="69">
        <v>16500</v>
      </c>
    </row>
    <row r="23" spans="1:8" ht="16.5" x14ac:dyDescent="0.3">
      <c r="A23" s="50">
        <v>14</v>
      </c>
      <c r="B23" s="71" t="s">
        <v>21</v>
      </c>
      <c r="C23" s="74" t="s">
        <v>22</v>
      </c>
      <c r="D23" s="71" t="s">
        <v>106</v>
      </c>
      <c r="E23" s="68">
        <v>510102</v>
      </c>
      <c r="F23" s="69">
        <v>50000</v>
      </c>
      <c r="G23" s="70"/>
      <c r="H23" s="69">
        <v>50000</v>
      </c>
    </row>
    <row r="24" spans="1:8" ht="16.5" x14ac:dyDescent="0.3">
      <c r="A24" s="50">
        <v>15</v>
      </c>
      <c r="B24" s="71" t="s">
        <v>215</v>
      </c>
      <c r="C24" s="72">
        <v>52327879</v>
      </c>
      <c r="D24" s="71" t="s">
        <v>216</v>
      </c>
      <c r="E24" s="68">
        <v>510104</v>
      </c>
      <c r="F24" s="69">
        <v>60000</v>
      </c>
      <c r="G24" s="70"/>
      <c r="H24" s="69">
        <v>60000</v>
      </c>
    </row>
    <row r="25" spans="1:8" ht="16.5" x14ac:dyDescent="0.3">
      <c r="A25" s="50">
        <v>16</v>
      </c>
      <c r="B25" s="71" t="s">
        <v>23</v>
      </c>
      <c r="C25" s="72" t="s">
        <v>24</v>
      </c>
      <c r="D25" s="71" t="s">
        <v>25</v>
      </c>
      <c r="E25" s="68">
        <v>510102</v>
      </c>
      <c r="F25" s="69">
        <v>64400</v>
      </c>
      <c r="G25" s="70"/>
      <c r="H25" s="69">
        <v>64400</v>
      </c>
    </row>
    <row r="26" spans="1:8" ht="16.5" x14ac:dyDescent="0.3">
      <c r="A26" s="50">
        <v>17</v>
      </c>
      <c r="B26" s="71" t="s">
        <v>23</v>
      </c>
      <c r="C26" s="72" t="s">
        <v>24</v>
      </c>
      <c r="D26" s="71" t="s">
        <v>25</v>
      </c>
      <c r="E26" s="68">
        <v>510102</v>
      </c>
      <c r="F26" s="69">
        <v>202400</v>
      </c>
      <c r="G26" s="70"/>
      <c r="H26" s="69">
        <v>202400</v>
      </c>
    </row>
    <row r="27" spans="1:8" ht="16.5" x14ac:dyDescent="0.3">
      <c r="A27" s="50">
        <v>18</v>
      </c>
      <c r="B27" s="71" t="s">
        <v>23</v>
      </c>
      <c r="C27" s="72" t="s">
        <v>24</v>
      </c>
      <c r="D27" s="71" t="s">
        <v>25</v>
      </c>
      <c r="E27" s="68">
        <v>510102</v>
      </c>
      <c r="F27" s="69">
        <v>193200</v>
      </c>
      <c r="G27" s="70"/>
      <c r="H27" s="69">
        <v>193200</v>
      </c>
    </row>
    <row r="28" spans="1:8" ht="16.5" x14ac:dyDescent="0.3">
      <c r="A28" s="50">
        <v>19</v>
      </c>
      <c r="B28" s="71" t="s">
        <v>23</v>
      </c>
      <c r="C28" s="72" t="s">
        <v>24</v>
      </c>
      <c r="D28" s="71" t="s">
        <v>25</v>
      </c>
      <c r="E28" s="68">
        <v>510102</v>
      </c>
      <c r="F28" s="69">
        <v>92000</v>
      </c>
      <c r="G28" s="70"/>
      <c r="H28" s="69">
        <v>92000</v>
      </c>
    </row>
    <row r="29" spans="1:8" ht="16.5" x14ac:dyDescent="0.3">
      <c r="A29" s="50">
        <v>20</v>
      </c>
      <c r="B29" s="71" t="s">
        <v>217</v>
      </c>
      <c r="C29" s="72">
        <v>1074190281</v>
      </c>
      <c r="D29" s="71" t="s">
        <v>218</v>
      </c>
      <c r="E29" s="68">
        <v>510102</v>
      </c>
      <c r="F29" s="69">
        <v>74401</v>
      </c>
      <c r="G29" s="70"/>
      <c r="H29" s="69">
        <v>74401</v>
      </c>
    </row>
    <row r="30" spans="1:8" ht="16.5" x14ac:dyDescent="0.3">
      <c r="A30" s="50">
        <v>21</v>
      </c>
      <c r="B30" s="71" t="s">
        <v>217</v>
      </c>
      <c r="C30" s="72">
        <v>1074190281</v>
      </c>
      <c r="D30" s="71" t="s">
        <v>218</v>
      </c>
      <c r="E30" s="68">
        <v>510102</v>
      </c>
      <c r="F30" s="69">
        <v>74401</v>
      </c>
      <c r="G30" s="70"/>
      <c r="H30" s="69">
        <v>74401</v>
      </c>
    </row>
    <row r="31" spans="1:8" ht="16.5" x14ac:dyDescent="0.3">
      <c r="A31" s="50">
        <v>22</v>
      </c>
      <c r="B31" s="71" t="s">
        <v>219</v>
      </c>
      <c r="C31" s="72">
        <v>11448080</v>
      </c>
      <c r="D31" s="71" t="s">
        <v>218</v>
      </c>
      <c r="E31" s="68">
        <v>731201</v>
      </c>
      <c r="F31" s="69">
        <v>21100</v>
      </c>
      <c r="G31" s="70"/>
      <c r="H31" s="69">
        <v>21100</v>
      </c>
    </row>
    <row r="32" spans="1:8" ht="16.5" x14ac:dyDescent="0.3">
      <c r="A32" s="50">
        <v>23</v>
      </c>
      <c r="B32" s="71" t="s">
        <v>220</v>
      </c>
      <c r="C32" s="72">
        <v>1018407795</v>
      </c>
      <c r="D32" s="71" t="s">
        <v>218</v>
      </c>
      <c r="E32" s="68">
        <v>731201</v>
      </c>
      <c r="F32" s="69">
        <v>27800</v>
      </c>
      <c r="G32" s="70"/>
      <c r="H32" s="69">
        <v>27800</v>
      </c>
    </row>
    <row r="33" spans="1:8" ht="16.5" x14ac:dyDescent="0.3">
      <c r="A33" s="50">
        <v>24</v>
      </c>
      <c r="B33" s="71" t="s">
        <v>221</v>
      </c>
      <c r="C33" s="72">
        <v>80427102</v>
      </c>
      <c r="D33" s="71" t="s">
        <v>222</v>
      </c>
      <c r="E33" s="68">
        <v>510102</v>
      </c>
      <c r="F33" s="69">
        <v>50000</v>
      </c>
      <c r="G33" s="70"/>
      <c r="H33" s="69">
        <v>50000</v>
      </c>
    </row>
    <row r="34" spans="1:8" ht="16.5" x14ac:dyDescent="0.3">
      <c r="A34" s="50">
        <v>25</v>
      </c>
      <c r="B34" s="71" t="s">
        <v>223</v>
      </c>
      <c r="C34" s="72">
        <v>11458439</v>
      </c>
      <c r="D34" s="71" t="s">
        <v>31</v>
      </c>
      <c r="E34" s="68">
        <v>510102</v>
      </c>
      <c r="F34" s="69">
        <v>10000</v>
      </c>
      <c r="G34" s="70"/>
      <c r="H34" s="69">
        <v>10000</v>
      </c>
    </row>
    <row r="35" spans="1:8" ht="16.5" x14ac:dyDescent="0.3">
      <c r="A35" s="50">
        <v>26</v>
      </c>
      <c r="B35" s="71" t="s">
        <v>224</v>
      </c>
      <c r="C35" s="72"/>
      <c r="D35" s="71" t="s">
        <v>225</v>
      </c>
      <c r="E35" s="68">
        <v>510102</v>
      </c>
      <c r="F35" s="69">
        <v>85000</v>
      </c>
      <c r="G35" s="70"/>
      <c r="H35" s="69">
        <v>85000</v>
      </c>
    </row>
    <row r="36" spans="1:8" ht="16.5" x14ac:dyDescent="0.3">
      <c r="A36" s="50"/>
      <c r="B36" s="76" t="s">
        <v>37</v>
      </c>
      <c r="C36" s="77"/>
      <c r="D36" s="71"/>
      <c r="E36" s="68"/>
      <c r="F36" s="69"/>
      <c r="G36" s="69"/>
      <c r="H36" s="78">
        <f>SUM(H10:H35)</f>
        <v>1697567</v>
      </c>
    </row>
    <row r="37" spans="1:8" x14ac:dyDescent="0.25">
      <c r="B37" s="25"/>
      <c r="C37" s="23"/>
      <c r="D37" s="18"/>
      <c r="E37" s="16"/>
      <c r="F37" s="1"/>
      <c r="G37" s="1"/>
      <c r="H37" s="1"/>
    </row>
    <row r="38" spans="1:8" x14ac:dyDescent="0.25">
      <c r="B38" s="25" t="s">
        <v>38</v>
      </c>
      <c r="C38" s="23"/>
      <c r="D38" s="18"/>
      <c r="E38" s="16"/>
      <c r="F38" s="1"/>
      <c r="G38" s="1"/>
      <c r="H38" s="1"/>
    </row>
    <row r="39" spans="1:8" x14ac:dyDescent="0.25">
      <c r="B39" s="25" t="s">
        <v>39</v>
      </c>
      <c r="C39" s="23"/>
      <c r="D39" s="18"/>
      <c r="E39" s="16"/>
      <c r="F39" s="1"/>
      <c r="G39" s="1"/>
      <c r="H39" s="1"/>
    </row>
    <row r="40" spans="1:8" x14ac:dyDescent="0.25">
      <c r="B40" s="25"/>
      <c r="C40" s="23"/>
      <c r="D40" s="18"/>
      <c r="E40" s="16"/>
      <c r="F40" s="1"/>
      <c r="G40" s="1"/>
      <c r="H40" s="1"/>
    </row>
    <row r="41" spans="1:8" x14ac:dyDescent="0.25">
      <c r="B41" s="25" t="s">
        <v>40</v>
      </c>
      <c r="C41" s="23"/>
      <c r="D41" s="18"/>
      <c r="E41" s="16"/>
      <c r="F41" s="1"/>
      <c r="G41" s="1"/>
      <c r="H41" s="1"/>
    </row>
    <row r="42" spans="1:8" x14ac:dyDescent="0.25">
      <c r="B42" s="25" t="s">
        <v>41</v>
      </c>
      <c r="C42" s="23"/>
      <c r="D42" s="18"/>
      <c r="E42" s="16"/>
      <c r="F42" s="1"/>
      <c r="G42" s="1"/>
      <c r="H42" s="24" t="e">
        <f>SUM(#REF!)</f>
        <v>#REF!</v>
      </c>
    </row>
    <row r="43" spans="1:8" x14ac:dyDescent="0.25">
      <c r="B43" s="18"/>
      <c r="C43" s="23"/>
      <c r="D43" s="18"/>
      <c r="E43" s="16"/>
      <c r="F43" s="1"/>
      <c r="G43" s="1"/>
      <c r="H43" s="24"/>
    </row>
    <row r="44" spans="1:8" x14ac:dyDescent="0.25">
      <c r="B44" s="25" t="s">
        <v>42</v>
      </c>
      <c r="C44" s="23"/>
      <c r="D44" s="18"/>
      <c r="E44" s="16"/>
      <c r="F44" s="1"/>
      <c r="G44" s="1"/>
      <c r="H44" s="24"/>
    </row>
    <row r="45" spans="1:8" x14ac:dyDescent="0.25">
      <c r="B45" s="25" t="s">
        <v>43</v>
      </c>
      <c r="C45" s="23"/>
      <c r="D45" s="18"/>
      <c r="E45" s="16"/>
      <c r="F45" s="1"/>
      <c r="G45" s="1"/>
      <c r="H45" s="24" t="e">
        <f>SUM(#REF!)</f>
        <v>#REF!</v>
      </c>
    </row>
    <row r="46" spans="1:8" x14ac:dyDescent="0.25">
      <c r="B46" s="18"/>
      <c r="C46" s="23"/>
      <c r="D46" s="18"/>
      <c r="E46" s="16"/>
      <c r="F46" s="1"/>
      <c r="G46" s="1"/>
      <c r="H46" s="1"/>
    </row>
    <row r="47" spans="1:8" x14ac:dyDescent="0.25">
      <c r="B47" s="25" t="s">
        <v>44</v>
      </c>
      <c r="C47" s="23"/>
      <c r="D47" s="18"/>
      <c r="E47" s="16"/>
      <c r="F47" s="1"/>
      <c r="G47" s="1"/>
      <c r="H47" s="1"/>
    </row>
    <row r="48" spans="1:8" x14ac:dyDescent="0.25">
      <c r="B48" s="25" t="s">
        <v>45</v>
      </c>
      <c r="C48" s="23"/>
      <c r="D48" s="18"/>
      <c r="E48" s="16"/>
      <c r="F48" s="1"/>
      <c r="G48" s="1"/>
      <c r="H48" s="24" t="e">
        <f>SUM(#REF!)</f>
        <v>#REF!</v>
      </c>
    </row>
    <row r="49" spans="1:8" x14ac:dyDescent="0.25">
      <c r="B49" s="25"/>
      <c r="C49" s="23"/>
      <c r="D49" s="18"/>
      <c r="E49" s="16"/>
      <c r="F49" s="1"/>
      <c r="G49" s="1"/>
      <c r="H49" s="1"/>
    </row>
    <row r="50" spans="1:8" x14ac:dyDescent="0.25">
      <c r="B50" s="25" t="s">
        <v>46</v>
      </c>
      <c r="C50" s="23"/>
      <c r="D50" s="18"/>
      <c r="E50" s="16"/>
      <c r="F50" s="1"/>
      <c r="G50" s="1"/>
      <c r="H50" s="1"/>
    </row>
    <row r="51" spans="1:8" x14ac:dyDescent="0.25">
      <c r="A51">
        <v>27</v>
      </c>
      <c r="B51" s="25" t="s">
        <v>226</v>
      </c>
      <c r="C51" s="23" t="s">
        <v>227</v>
      </c>
      <c r="D51" s="18" t="s">
        <v>228</v>
      </c>
      <c r="E51" s="16">
        <v>730201</v>
      </c>
      <c r="F51" s="1">
        <v>56100</v>
      </c>
      <c r="G51" s="1">
        <v>10659</v>
      </c>
      <c r="H51" s="1">
        <f t="shared" ref="H51:H57" si="0">SUM(F51:G51)</f>
        <v>66759</v>
      </c>
    </row>
    <row r="52" spans="1:8" x14ac:dyDescent="0.25">
      <c r="A52">
        <v>28</v>
      </c>
      <c r="B52" s="25" t="s">
        <v>16</v>
      </c>
      <c r="C52" s="23" t="s">
        <v>17</v>
      </c>
      <c r="D52" s="18" t="s">
        <v>229</v>
      </c>
      <c r="E52" s="16">
        <v>730201</v>
      </c>
      <c r="F52" s="1">
        <v>7983</v>
      </c>
      <c r="G52" s="1">
        <v>1517</v>
      </c>
      <c r="H52" s="1">
        <f t="shared" si="0"/>
        <v>9500</v>
      </c>
    </row>
    <row r="53" spans="1:8" x14ac:dyDescent="0.25">
      <c r="A53">
        <v>29</v>
      </c>
      <c r="B53" s="25" t="s">
        <v>230</v>
      </c>
      <c r="C53" s="23" t="s">
        <v>231</v>
      </c>
      <c r="D53" s="18" t="s">
        <v>232</v>
      </c>
      <c r="E53" s="16">
        <v>730201</v>
      </c>
      <c r="F53" s="1">
        <v>2521</v>
      </c>
      <c r="G53" s="1">
        <v>479</v>
      </c>
      <c r="H53" s="1">
        <f t="shared" si="0"/>
        <v>3000</v>
      </c>
    </row>
    <row r="54" spans="1:8" x14ac:dyDescent="0.25">
      <c r="A54">
        <v>30</v>
      </c>
      <c r="B54" s="25" t="s">
        <v>233</v>
      </c>
      <c r="C54" s="23" t="s">
        <v>234</v>
      </c>
      <c r="D54" s="18" t="s">
        <v>235</v>
      </c>
      <c r="E54" s="16">
        <v>730201</v>
      </c>
      <c r="F54" s="1">
        <v>270000</v>
      </c>
      <c r="G54" s="1">
        <v>51300</v>
      </c>
      <c r="H54" s="1">
        <f t="shared" si="0"/>
        <v>321300</v>
      </c>
    </row>
    <row r="55" spans="1:8" x14ac:dyDescent="0.25">
      <c r="A55">
        <v>31</v>
      </c>
      <c r="B55" s="25" t="s">
        <v>226</v>
      </c>
      <c r="C55" s="23" t="s">
        <v>184</v>
      </c>
      <c r="D55" s="18" t="s">
        <v>236</v>
      </c>
      <c r="E55" s="16">
        <v>730201</v>
      </c>
      <c r="F55" s="1">
        <v>79472</v>
      </c>
      <c r="G55" s="1">
        <v>15100</v>
      </c>
      <c r="H55" s="1">
        <f t="shared" si="0"/>
        <v>94572</v>
      </c>
    </row>
    <row r="56" spans="1:8" x14ac:dyDescent="0.25">
      <c r="A56">
        <v>32</v>
      </c>
      <c r="B56" s="25" t="s">
        <v>226</v>
      </c>
      <c r="C56" s="23" t="s">
        <v>184</v>
      </c>
      <c r="D56" s="18" t="s">
        <v>237</v>
      </c>
      <c r="E56" s="16">
        <v>730201</v>
      </c>
      <c r="F56" s="1">
        <v>70100</v>
      </c>
      <c r="G56" s="1">
        <v>13319</v>
      </c>
      <c r="H56" s="1">
        <f t="shared" si="0"/>
        <v>83419</v>
      </c>
    </row>
    <row r="57" spans="1:8" x14ac:dyDescent="0.25">
      <c r="A57">
        <v>33</v>
      </c>
      <c r="B57" s="25" t="s">
        <v>226</v>
      </c>
      <c r="C57" s="23" t="s">
        <v>184</v>
      </c>
      <c r="D57" s="18" t="s">
        <v>238</v>
      </c>
      <c r="E57" s="16">
        <v>730201</v>
      </c>
      <c r="F57" s="1">
        <v>54900</v>
      </c>
      <c r="G57" s="1">
        <v>10431</v>
      </c>
      <c r="H57" s="1">
        <f t="shared" si="0"/>
        <v>65331</v>
      </c>
    </row>
    <row r="58" spans="1:8" x14ac:dyDescent="0.25">
      <c r="B58" s="25"/>
      <c r="C58" s="23"/>
      <c r="D58" s="18"/>
      <c r="E58" s="16">
        <v>730201</v>
      </c>
      <c r="F58" s="1"/>
      <c r="G58" s="1"/>
      <c r="H58" s="1"/>
    </row>
    <row r="59" spans="1:8" x14ac:dyDescent="0.25">
      <c r="B59" s="25" t="s">
        <v>50</v>
      </c>
      <c r="C59" s="19"/>
      <c r="D59" s="18"/>
      <c r="E59" s="16"/>
      <c r="F59" s="1"/>
      <c r="G59" s="1"/>
      <c r="H59" s="24">
        <f>SUM(H51:H58)</f>
        <v>643881</v>
      </c>
    </row>
    <row r="60" spans="1:8" x14ac:dyDescent="0.25">
      <c r="B60" s="18"/>
      <c r="C60" s="19"/>
      <c r="D60" s="18"/>
      <c r="E60" s="16"/>
      <c r="F60" s="1"/>
      <c r="G60" s="1"/>
      <c r="H60" s="1"/>
    </row>
    <row r="61" spans="1:8" x14ac:dyDescent="0.25">
      <c r="B61" s="25" t="s">
        <v>51</v>
      </c>
      <c r="C61" s="19"/>
      <c r="D61" s="18"/>
      <c r="E61" s="16"/>
      <c r="F61" s="1"/>
      <c r="G61" s="16"/>
      <c r="H61" s="1"/>
    </row>
    <row r="62" spans="1:8" x14ac:dyDescent="0.25">
      <c r="B62" s="25" t="s">
        <v>52</v>
      </c>
      <c r="C62" s="19"/>
      <c r="D62" s="18"/>
      <c r="E62" s="16"/>
      <c r="F62" s="1"/>
      <c r="G62" s="16"/>
      <c r="H62" s="24" t="e">
        <f>SUM(#REF!)</f>
        <v>#REF!</v>
      </c>
    </row>
    <row r="63" spans="1:8" x14ac:dyDescent="0.25">
      <c r="B63" s="25"/>
      <c r="C63" s="19"/>
      <c r="D63" s="18"/>
      <c r="E63" s="16"/>
      <c r="F63" s="1"/>
      <c r="G63" s="16"/>
      <c r="H63" s="24"/>
    </row>
    <row r="64" spans="1:8" x14ac:dyDescent="0.25">
      <c r="B64" s="25" t="s">
        <v>53</v>
      </c>
      <c r="C64" s="23"/>
      <c r="D64" s="18"/>
      <c r="E64" s="16"/>
      <c r="F64" s="1"/>
      <c r="G64" s="1"/>
      <c r="H64" s="1"/>
    </row>
    <row r="65" spans="1:8" x14ac:dyDescent="0.25">
      <c r="A65">
        <v>34</v>
      </c>
      <c r="B65" s="25" t="s">
        <v>122</v>
      </c>
      <c r="C65" s="23">
        <v>74241099</v>
      </c>
      <c r="D65" s="18" t="s">
        <v>135</v>
      </c>
      <c r="E65" s="16">
        <v>730301</v>
      </c>
      <c r="F65" s="1">
        <v>92800</v>
      </c>
      <c r="G65" s="1"/>
      <c r="H65" s="1">
        <v>98200</v>
      </c>
    </row>
    <row r="66" spans="1:8" x14ac:dyDescent="0.25">
      <c r="A66">
        <v>35</v>
      </c>
      <c r="B66" s="25" t="s">
        <v>161</v>
      </c>
      <c r="C66" s="23">
        <v>1074185653</v>
      </c>
      <c r="D66" s="18" t="s">
        <v>162</v>
      </c>
      <c r="E66" s="16">
        <v>730301</v>
      </c>
      <c r="F66" s="1">
        <v>24000</v>
      </c>
      <c r="G66" s="1"/>
      <c r="H66" s="1">
        <f>SUM(F66:G66)</f>
        <v>24000</v>
      </c>
    </row>
    <row r="67" spans="1:8" x14ac:dyDescent="0.25">
      <c r="B67" s="25" t="s">
        <v>54</v>
      </c>
      <c r="C67" s="23"/>
      <c r="D67" s="18"/>
      <c r="E67" s="16"/>
      <c r="F67" s="1"/>
      <c r="G67" s="1"/>
      <c r="H67" s="24">
        <f>SUM(H65,,H66)</f>
        <v>122200</v>
      </c>
    </row>
    <row r="68" spans="1:8" x14ac:dyDescent="0.25">
      <c r="B68" s="16"/>
      <c r="C68" s="15"/>
      <c r="D68" s="16"/>
      <c r="E68" s="16"/>
      <c r="F68" s="1"/>
      <c r="G68" s="1"/>
      <c r="H68" s="1"/>
    </row>
    <row r="69" spans="1:8" ht="15.75" thickBot="1" x14ac:dyDescent="0.3">
      <c r="B69" s="47" t="s">
        <v>55</v>
      </c>
      <c r="C69" s="48"/>
      <c r="D69" s="49"/>
      <c r="E69" s="26"/>
      <c r="F69" s="27">
        <f>SUM(F10:F68)</f>
        <v>2338851</v>
      </c>
      <c r="G69" s="27">
        <f>SUM(G10:G68)</f>
        <v>122013</v>
      </c>
      <c r="H69" s="10">
        <f>SUM(H36,H59,H67)</f>
        <v>2463648</v>
      </c>
    </row>
    <row r="70" spans="1:8" x14ac:dyDescent="0.25">
      <c r="B70" s="28" t="s">
        <v>56</v>
      </c>
      <c r="C70" s="29"/>
      <c r="D70" s="29"/>
      <c r="E70" s="29"/>
      <c r="F70" s="29" t="s">
        <v>57</v>
      </c>
      <c r="G70" s="30" t="s">
        <v>58</v>
      </c>
      <c r="H70" s="24"/>
    </row>
    <row r="71" spans="1:8" x14ac:dyDescent="0.25">
      <c r="B71" s="31"/>
      <c r="C71" s="29"/>
      <c r="D71" s="29"/>
      <c r="E71" s="38"/>
      <c r="F71" s="38"/>
      <c r="G71" s="30" t="s">
        <v>59</v>
      </c>
      <c r="H71" s="24"/>
    </row>
    <row r="72" spans="1:8" x14ac:dyDescent="0.25">
      <c r="B72" s="28" t="s">
        <v>60</v>
      </c>
      <c r="C72" s="29"/>
      <c r="D72" s="29"/>
      <c r="E72" s="29"/>
      <c r="F72" s="29"/>
      <c r="G72" s="29"/>
      <c r="H72" s="32"/>
    </row>
    <row r="73" spans="1:8" ht="15.75" thickBot="1" x14ac:dyDescent="0.3">
      <c r="B73" s="39" t="s">
        <v>61</v>
      </c>
      <c r="C73" s="40"/>
      <c r="D73" s="40"/>
      <c r="E73" s="33"/>
      <c r="F73" s="34"/>
      <c r="G73" s="34"/>
      <c r="H73" s="35"/>
    </row>
    <row r="74" spans="1:8" x14ac:dyDescent="0.25">
      <c r="B74" s="36"/>
      <c r="C74" s="37"/>
      <c r="D74" s="37"/>
      <c r="E74" s="37"/>
      <c r="F74" s="37"/>
      <c r="G74" s="37"/>
      <c r="H74" s="37"/>
    </row>
    <row r="86" spans="4:4" x14ac:dyDescent="0.25">
      <c r="D86" t="s">
        <v>0</v>
      </c>
    </row>
  </sheetData>
  <mergeCells count="10">
    <mergeCell ref="B1:C3"/>
    <mergeCell ref="D1:H2"/>
    <mergeCell ref="D3:H3"/>
    <mergeCell ref="E71:F71"/>
    <mergeCell ref="B73:D73"/>
    <mergeCell ref="F4:G4"/>
    <mergeCell ref="F5:G5"/>
    <mergeCell ref="F6:G6"/>
    <mergeCell ref="F7:G7"/>
    <mergeCell ref="B69:D69"/>
  </mergeCells>
  <pageMargins left="0.7" right="0.7" top="0.75" bottom="0.75" header="0.3" footer="0.3"/>
  <pageSetup scale="49" orientation="landscape" r:id="rId1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24 -enro-2019</vt:lpstr>
      <vt:lpstr>15-FEB-2019</vt:lpstr>
      <vt:lpstr>13 marzo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Calidad</cp:lastModifiedBy>
  <cp:lastPrinted>2019-03-13T14:15:44Z</cp:lastPrinted>
  <dcterms:created xsi:type="dcterms:W3CDTF">2019-01-10T13:07:25Z</dcterms:created>
  <dcterms:modified xsi:type="dcterms:W3CDTF">2019-03-21T19:33:04Z</dcterms:modified>
</cp:coreProperties>
</file>