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NOMINA\NOMINAS\2022\16 AGOSTO 30\"/>
    </mc:Choice>
  </mc:AlternateContent>
  <bookViews>
    <workbookView xWindow="0" yWindow="0" windowWidth="24000" windowHeight="9435" firstSheet="1" activeTab="4"/>
  </bookViews>
  <sheets>
    <sheet name="HORAS EXTRA PARA EL 30 DE MAYO " sheetId="1" r:id="rId1"/>
    <sheet name="HORAS" sheetId="3" r:id="rId2"/>
    <sheet name="HE AGOSTO 30 DE 2022" sheetId="6" r:id="rId3"/>
    <sheet name="SUMA" sheetId="7" r:id="rId4"/>
    <sheet name="TOTAL" sheetId="10" r:id="rId5"/>
  </sheets>
  <definedNames>
    <definedName name="_xlnm._FilterDatabase" localSheetId="2" hidden="1">'HE AGOSTO 30 DE 2022'!$A$1:$AZ$31</definedName>
    <definedName name="_xlnm._FilterDatabase" localSheetId="0" hidden="1">'HORAS EXTRA PARA EL 30 DE MAYO '!$B$4:$L$1053</definedName>
    <definedName name="_xlnm._FilterDatabase" localSheetId="4" hidden="1">TOTAL!$B$4:$F$13</definedName>
    <definedName name="_xlnm.Criteria" localSheetId="2">'HE AGOSTO 30 DE 2022'!#REF!</definedName>
    <definedName name="_xlnm.Criteria" localSheetId="0">'HORAS EXTRA PARA EL 30 DE MAYO '!$B$1:$F$2</definedName>
  </definedNames>
  <calcPr calcId="152511"/>
</workbook>
</file>

<file path=xl/calcChain.xml><?xml version="1.0" encoding="utf-8"?>
<calcChain xmlns="http://schemas.openxmlformats.org/spreadsheetml/2006/main">
  <c r="E40" i="7" l="1"/>
  <c r="D40" i="7"/>
  <c r="C40" i="7"/>
  <c r="B40" i="7"/>
  <c r="E39" i="7"/>
  <c r="D39" i="7"/>
  <c r="C39" i="7"/>
  <c r="B39" i="7"/>
  <c r="E31" i="7"/>
  <c r="D31" i="7"/>
  <c r="C31" i="7"/>
  <c r="B31" i="7"/>
  <c r="E23" i="7"/>
  <c r="D23" i="7"/>
  <c r="C23" i="7"/>
  <c r="B23" i="7"/>
  <c r="E21" i="7"/>
  <c r="D21" i="7"/>
  <c r="C21" i="7"/>
  <c r="B21" i="7"/>
  <c r="E12" i="7"/>
  <c r="D12" i="7"/>
  <c r="C12" i="7"/>
  <c r="B12" i="7"/>
  <c r="E9" i="7"/>
  <c r="D9" i="7"/>
  <c r="C9" i="7"/>
  <c r="B9" i="7"/>
  <c r="E7" i="7"/>
  <c r="D7" i="7"/>
  <c r="C7" i="7"/>
  <c r="B7" i="7"/>
  <c r="E5" i="7"/>
  <c r="D5" i="7"/>
  <c r="C5" i="7"/>
  <c r="B5" i="7"/>
  <c r="AK29" i="6"/>
  <c r="AJ30" i="6"/>
  <c r="AK30" i="6"/>
  <c r="AJ31" i="6"/>
  <c r="AK31" i="6"/>
  <c r="AZ31" i="6"/>
  <c r="AU31" i="6"/>
  <c r="S31" i="6"/>
  <c r="U16" i="6"/>
  <c r="U15" i="6"/>
  <c r="AZ16" i="6"/>
  <c r="AZ15" i="6"/>
  <c r="AU16" i="6"/>
  <c r="AU15" i="6"/>
  <c r="AK16" i="6"/>
  <c r="AJ16" i="6"/>
  <c r="AK15" i="6"/>
  <c r="AJ15" i="6"/>
  <c r="S16" i="6"/>
  <c r="S15" i="6"/>
  <c r="AZ24" i="6" l="1"/>
  <c r="AU24" i="6"/>
  <c r="AK24" i="6"/>
  <c r="AJ24" i="6"/>
  <c r="S24" i="6"/>
  <c r="H24" i="6"/>
  <c r="AN24" i="6" s="1"/>
  <c r="G24" i="6"/>
  <c r="F24" i="6"/>
  <c r="I24" i="6" s="1"/>
  <c r="AZ28" i="6"/>
  <c r="AZ29" i="6"/>
  <c r="AZ30" i="6"/>
  <c r="AU28" i="6"/>
  <c r="AU29" i="6"/>
  <c r="AU30" i="6"/>
  <c r="AK28" i="6"/>
  <c r="AJ28" i="6"/>
  <c r="S28" i="6"/>
  <c r="S29" i="6"/>
  <c r="S30" i="6"/>
  <c r="R29" i="6"/>
  <c r="J24" i="6" l="1"/>
  <c r="K24" i="6" s="1"/>
  <c r="AI27" i="6" l="1"/>
  <c r="V27" i="6"/>
  <c r="W27" i="6" s="1"/>
  <c r="U27" i="6"/>
  <c r="Q27" i="6"/>
  <c r="H27" i="6"/>
  <c r="AO27" i="6" s="1"/>
  <c r="V26" i="6"/>
  <c r="W26" i="6" s="1"/>
  <c r="U26" i="6"/>
  <c r="H26" i="6"/>
  <c r="AV26" i="6" s="1"/>
  <c r="V25" i="6"/>
  <c r="W25" i="6" s="1"/>
  <c r="U25" i="6"/>
  <c r="Q25" i="6"/>
  <c r="H25" i="6"/>
  <c r="AO25" i="6" s="1"/>
  <c r="V23" i="6"/>
  <c r="W23" i="6" s="1"/>
  <c r="U23" i="6"/>
  <c r="Q23" i="6"/>
  <c r="H23" i="6"/>
  <c r="AV23" i="6" s="1"/>
  <c r="AX23" i="6" s="1"/>
  <c r="AY23" i="6" s="1"/>
  <c r="V22" i="6"/>
  <c r="W22" i="6" s="1"/>
  <c r="U22" i="6"/>
  <c r="Q22" i="6"/>
  <c r="H22" i="6"/>
  <c r="AO22" i="6" s="1"/>
  <c r="AI21" i="6"/>
  <c r="V21" i="6"/>
  <c r="W21" i="6" s="1"/>
  <c r="U21" i="6"/>
  <c r="Q21" i="6"/>
  <c r="H21" i="6"/>
  <c r="AI20" i="6"/>
  <c r="V20" i="6"/>
  <c r="W20" i="6" s="1"/>
  <c r="U20" i="6"/>
  <c r="Q20" i="6"/>
  <c r="H20" i="6"/>
  <c r="AV20" i="6" s="1"/>
  <c r="AX20" i="6" s="1"/>
  <c r="AY20" i="6" s="1"/>
  <c r="V19" i="6"/>
  <c r="W19" i="6" s="1"/>
  <c r="U19" i="6"/>
  <c r="H19" i="6"/>
  <c r="AO19" i="6" s="1"/>
  <c r="AI18" i="6"/>
  <c r="V18" i="6"/>
  <c r="W18" i="6" s="1"/>
  <c r="U18" i="6"/>
  <c r="Q18" i="6"/>
  <c r="H18" i="6"/>
  <c r="AO18" i="6" s="1"/>
  <c r="AC19" i="6" l="1"/>
  <c r="AE19" i="6" s="1"/>
  <c r="AF19" i="6" s="1"/>
  <c r="AI19" i="6" s="1"/>
  <c r="X27" i="6"/>
  <c r="Y27" i="6" s="1"/>
  <c r="AO26" i="6"/>
  <c r="AC18" i="6"/>
  <c r="AD18" i="6" s="1"/>
  <c r="AL18" i="6" s="1"/>
  <c r="G19" i="6"/>
  <c r="F19" i="6" s="1"/>
  <c r="M19" i="6" s="1"/>
  <c r="AC21" i="6"/>
  <c r="AD21" i="6" s="1"/>
  <c r="AL21" i="6" s="1"/>
  <c r="AO23" i="6"/>
  <c r="AV22" i="6"/>
  <c r="X19" i="6"/>
  <c r="Y19" i="6" s="1"/>
  <c r="AA19" i="6" s="1"/>
  <c r="AP19" i="6"/>
  <c r="AQ19" i="6" s="1"/>
  <c r="X20" i="6"/>
  <c r="Z20" i="6" s="1"/>
  <c r="AO20" i="6"/>
  <c r="AN22" i="6"/>
  <c r="AW23" i="6"/>
  <c r="AZ23" i="6" s="1"/>
  <c r="G20" i="6"/>
  <c r="K20" i="6" s="1"/>
  <c r="AC20" i="6"/>
  <c r="AD20" i="6" s="1"/>
  <c r="AL20" i="6" s="1"/>
  <c r="X25" i="6"/>
  <c r="Z25" i="6" s="1"/>
  <c r="AC26" i="6"/>
  <c r="AE26" i="6" s="1"/>
  <c r="AF26" i="6" s="1"/>
  <c r="AI26" i="6" s="1"/>
  <c r="AX26" i="6"/>
  <c r="AY26" i="6" s="1"/>
  <c r="AW26" i="6"/>
  <c r="X26" i="6"/>
  <c r="G26" i="6"/>
  <c r="AC25" i="6"/>
  <c r="AN25" i="6"/>
  <c r="AP25" i="6"/>
  <c r="AQ25" i="6" s="1"/>
  <c r="AV25" i="6"/>
  <c r="AC27" i="6"/>
  <c r="AN27" i="6"/>
  <c r="AV27" i="6"/>
  <c r="G25" i="6"/>
  <c r="AN26" i="6"/>
  <c r="AP26" i="6"/>
  <c r="G27" i="6"/>
  <c r="AP27" i="6"/>
  <c r="AQ27" i="6" s="1"/>
  <c r="AP18" i="6"/>
  <c r="AQ18" i="6" s="1"/>
  <c r="AV21" i="6"/>
  <c r="AO21" i="6"/>
  <c r="AN21" i="6"/>
  <c r="X22" i="6"/>
  <c r="G22" i="6"/>
  <c r="AC22" i="6"/>
  <c r="X18" i="6"/>
  <c r="G18" i="6"/>
  <c r="AN18" i="6"/>
  <c r="AV18" i="6"/>
  <c r="AP21" i="6"/>
  <c r="X23" i="6"/>
  <c r="G23" i="6"/>
  <c r="AN19" i="6"/>
  <c r="AV19" i="6"/>
  <c r="AW20" i="6"/>
  <c r="AZ20" i="6" s="1"/>
  <c r="X21" i="6"/>
  <c r="G21" i="6"/>
  <c r="AN20" i="6"/>
  <c r="AP20" i="6"/>
  <c r="AP22" i="6"/>
  <c r="AQ22" i="6" s="1"/>
  <c r="AC23" i="6"/>
  <c r="AN23" i="6"/>
  <c r="AP23" i="6"/>
  <c r="AI17" i="6"/>
  <c r="V17" i="6"/>
  <c r="W17" i="6" s="1"/>
  <c r="U17" i="6"/>
  <c r="Q17" i="6"/>
  <c r="H17" i="6"/>
  <c r="AO17" i="6" s="1"/>
  <c r="AI14" i="6"/>
  <c r="V14" i="6"/>
  <c r="W14" i="6" s="1"/>
  <c r="U14" i="6"/>
  <c r="Q14" i="6"/>
  <c r="H14" i="6"/>
  <c r="AV14" i="6" s="1"/>
  <c r="AX14" i="6" s="1"/>
  <c r="AY14" i="6" s="1"/>
  <c r="AI13" i="6"/>
  <c r="V13" i="6"/>
  <c r="W13" i="6" s="1"/>
  <c r="U13" i="6"/>
  <c r="Q13" i="6"/>
  <c r="H13" i="6"/>
  <c r="AO13" i="6" s="1"/>
  <c r="AI12" i="6"/>
  <c r="V12" i="6"/>
  <c r="W12" i="6" s="1"/>
  <c r="U12" i="6"/>
  <c r="Q12" i="6"/>
  <c r="H12" i="6"/>
  <c r="AV12" i="6" s="1"/>
  <c r="AX12" i="6" s="1"/>
  <c r="AY12" i="6" s="1"/>
  <c r="V11" i="6"/>
  <c r="W11" i="6" s="1"/>
  <c r="U11" i="6"/>
  <c r="H11" i="6"/>
  <c r="AO11" i="6" s="1"/>
  <c r="V10" i="6"/>
  <c r="W10" i="6" s="1"/>
  <c r="U10" i="6"/>
  <c r="Q10" i="6"/>
  <c r="H10" i="6"/>
  <c r="AV10" i="6" s="1"/>
  <c r="AX10" i="6" s="1"/>
  <c r="AY10" i="6" s="1"/>
  <c r="AI9" i="6"/>
  <c r="V9" i="6"/>
  <c r="W9" i="6" s="1"/>
  <c r="U9" i="6"/>
  <c r="Q9" i="6"/>
  <c r="H9" i="6"/>
  <c r="AO9" i="6" s="1"/>
  <c r="AI8" i="6"/>
  <c r="V8" i="6"/>
  <c r="W8" i="6" s="1"/>
  <c r="U8" i="6"/>
  <c r="Q8" i="6"/>
  <c r="H8" i="6"/>
  <c r="AO8" i="6" s="1"/>
  <c r="V7" i="6"/>
  <c r="W7" i="6" s="1"/>
  <c r="U7" i="6"/>
  <c r="H7" i="6"/>
  <c r="AV7" i="6" s="1"/>
  <c r="AX7" i="6" s="1"/>
  <c r="AY7" i="6" s="1"/>
  <c r="AI6" i="6"/>
  <c r="V6" i="6"/>
  <c r="W6" i="6" s="1"/>
  <c r="U6" i="6"/>
  <c r="Q6" i="6"/>
  <c r="H6" i="6"/>
  <c r="AV6" i="6" s="1"/>
  <c r="AX6" i="6" s="1"/>
  <c r="AY6" i="6" s="1"/>
  <c r="V5" i="6"/>
  <c r="W5" i="6" s="1"/>
  <c r="U5" i="6"/>
  <c r="Q5" i="6"/>
  <c r="H5" i="6"/>
  <c r="AO5" i="6" s="1"/>
  <c r="H2" i="6"/>
  <c r="Q2" i="6"/>
  <c r="U2" i="6"/>
  <c r="V2" i="6"/>
  <c r="W2" i="6" s="1"/>
  <c r="H3" i="6"/>
  <c r="AN3" i="6" s="1"/>
  <c r="U3" i="6"/>
  <c r="V3" i="6"/>
  <c r="W3" i="6" s="1"/>
  <c r="H4" i="6"/>
  <c r="AO4" i="6" s="1"/>
  <c r="Q4" i="6"/>
  <c r="U4" i="6"/>
  <c r="V4" i="6"/>
  <c r="W4" i="6" s="1"/>
  <c r="AI4" i="6"/>
  <c r="AG19" i="6" l="1"/>
  <c r="AJ19" i="6" s="1"/>
  <c r="F20" i="6"/>
  <c r="I20" i="6" s="1"/>
  <c r="J20" i="6" s="1"/>
  <c r="O20" i="6" s="1"/>
  <c r="AD19" i="6"/>
  <c r="AL19" i="6" s="1"/>
  <c r="Z27" i="6"/>
  <c r="Y20" i="6"/>
  <c r="AB20" i="6" s="1"/>
  <c r="Z19" i="6"/>
  <c r="AH19" i="6"/>
  <c r="AB19" i="6"/>
  <c r="I19" i="6"/>
  <c r="J19" i="6" s="1"/>
  <c r="AE20" i="6"/>
  <c r="AF20" i="6" s="1"/>
  <c r="AQ23" i="6"/>
  <c r="AR23" i="6" s="1"/>
  <c r="AD26" i="6"/>
  <c r="AL26" i="6" s="1"/>
  <c r="K19" i="6"/>
  <c r="L19" i="6" s="1"/>
  <c r="AQ26" i="6"/>
  <c r="AS26" i="6" s="1"/>
  <c r="AT26" i="6" s="1"/>
  <c r="Y25" i="6"/>
  <c r="AA25" i="6" s="1"/>
  <c r="AW22" i="6"/>
  <c r="AX22" i="6"/>
  <c r="AY22" i="6" s="1"/>
  <c r="AV3" i="6"/>
  <c r="AW3" i="6" s="1"/>
  <c r="AE21" i="6"/>
  <c r="AF21" i="6" s="1"/>
  <c r="AO3" i="6"/>
  <c r="AP3" i="6"/>
  <c r="AC3" i="6"/>
  <c r="AE3" i="6" s="1"/>
  <c r="AF3" i="6" s="1"/>
  <c r="AI3" i="6" s="1"/>
  <c r="AN9" i="6"/>
  <c r="X12" i="6"/>
  <c r="Z12" i="6" s="1"/>
  <c r="AO12" i="6"/>
  <c r="AN13" i="6"/>
  <c r="X7" i="6"/>
  <c r="Z7" i="6" s="1"/>
  <c r="AO7" i="6"/>
  <c r="AN8" i="6"/>
  <c r="AQ20" i="6"/>
  <c r="AR20" i="6" s="1"/>
  <c r="AE18" i="6"/>
  <c r="AF18" i="6" s="1"/>
  <c r="AV17" i="6"/>
  <c r="AW17" i="6" s="1"/>
  <c r="AV11" i="6"/>
  <c r="AW11" i="6" s="1"/>
  <c r="AC4" i="6"/>
  <c r="AD4" i="6" s="1"/>
  <c r="AL4" i="6" s="1"/>
  <c r="AO6" i="6"/>
  <c r="AV8" i="6"/>
  <c r="AV9" i="6"/>
  <c r="AX9" i="6" s="1"/>
  <c r="AY9" i="6" s="1"/>
  <c r="AO10" i="6"/>
  <c r="G11" i="6"/>
  <c r="K11" i="6" s="1"/>
  <c r="P11" i="6" s="1"/>
  <c r="AN11" i="6"/>
  <c r="AV13" i="6"/>
  <c r="AW13" i="6" s="1"/>
  <c r="X14" i="6"/>
  <c r="Y14" i="6" s="1"/>
  <c r="AO14" i="6"/>
  <c r="AN17" i="6"/>
  <c r="X11" i="6"/>
  <c r="Z11" i="6" s="1"/>
  <c r="AC2" i="6"/>
  <c r="AD2" i="6" s="1"/>
  <c r="X5" i="6"/>
  <c r="Y5" i="6" s="1"/>
  <c r="AS27" i="6"/>
  <c r="AT27" i="6" s="1"/>
  <c r="AR27" i="6"/>
  <c r="AS25" i="6"/>
  <c r="AT25" i="6" s="1"/>
  <c r="AR25" i="6"/>
  <c r="K27" i="6"/>
  <c r="F27" i="6"/>
  <c r="AD25" i="6"/>
  <c r="AE25" i="6"/>
  <c r="AF25" i="6" s="1"/>
  <c r="AI25" i="6" s="1"/>
  <c r="Y26" i="6"/>
  <c r="Z26" i="6"/>
  <c r="AB27" i="6"/>
  <c r="AA27" i="6"/>
  <c r="K25" i="6"/>
  <c r="F25" i="6"/>
  <c r="AW27" i="6"/>
  <c r="AX27" i="6"/>
  <c r="AY27" i="6" s="1"/>
  <c r="AD27" i="6"/>
  <c r="AL27" i="6" s="1"/>
  <c r="AE27" i="6"/>
  <c r="AF27" i="6" s="1"/>
  <c r="AW25" i="6"/>
  <c r="AX25" i="6"/>
  <c r="AY25" i="6" s="1"/>
  <c r="F26" i="6"/>
  <c r="K26" i="6"/>
  <c r="K21" i="6"/>
  <c r="F21" i="6"/>
  <c r="Y23" i="6"/>
  <c r="Z23" i="6"/>
  <c r="AW18" i="6"/>
  <c r="AX18" i="6"/>
  <c r="AY18" i="6" s="1"/>
  <c r="Z18" i="6"/>
  <c r="Y18" i="6"/>
  <c r="AD22" i="6"/>
  <c r="AE22" i="6"/>
  <c r="AF22" i="6" s="1"/>
  <c r="AI22" i="6" s="1"/>
  <c r="Z22" i="6"/>
  <c r="Y22" i="6"/>
  <c r="AQ21" i="6"/>
  <c r="P20" i="6"/>
  <c r="S20" i="6" s="1"/>
  <c r="L20" i="6"/>
  <c r="AE23" i="6"/>
  <c r="AF23" i="6" s="1"/>
  <c r="AI23" i="6" s="1"/>
  <c r="AD23" i="6"/>
  <c r="AS22" i="6"/>
  <c r="AT22" i="6" s="1"/>
  <c r="AR22" i="6"/>
  <c r="Z21" i="6"/>
  <c r="Y21" i="6"/>
  <c r="AW19" i="6"/>
  <c r="AX19" i="6"/>
  <c r="AY19" i="6" s="1"/>
  <c r="AS19" i="6"/>
  <c r="AT19" i="6" s="1"/>
  <c r="AR19" i="6"/>
  <c r="F23" i="6"/>
  <c r="K23" i="6"/>
  <c r="AS18" i="6"/>
  <c r="AT18" i="6" s="1"/>
  <c r="AR18" i="6"/>
  <c r="K18" i="6"/>
  <c r="F18" i="6"/>
  <c r="K22" i="6"/>
  <c r="F22" i="6"/>
  <c r="AX21" i="6"/>
  <c r="AY21" i="6" s="1"/>
  <c r="AW21" i="6"/>
  <c r="X17" i="6"/>
  <c r="G17" i="6"/>
  <c r="AC17" i="6"/>
  <c r="AP17" i="6"/>
  <c r="AQ17" i="6" s="1"/>
  <c r="AW12" i="6"/>
  <c r="AZ12" i="6" s="1"/>
  <c r="X13" i="6"/>
  <c r="G13" i="6"/>
  <c r="AW14" i="6"/>
  <c r="AZ14" i="6" s="1"/>
  <c r="AC11" i="6"/>
  <c r="AP11" i="6"/>
  <c r="AQ11" i="6" s="1"/>
  <c r="G12" i="6"/>
  <c r="AC12" i="6"/>
  <c r="AC13" i="6"/>
  <c r="AP13" i="6"/>
  <c r="AQ13" i="6" s="1"/>
  <c r="G14" i="6"/>
  <c r="AC14" i="6"/>
  <c r="AN12" i="6"/>
  <c r="AP12" i="6"/>
  <c r="AN14" i="6"/>
  <c r="AP14" i="6"/>
  <c r="AW7" i="6"/>
  <c r="X8" i="6"/>
  <c r="G8" i="6"/>
  <c r="G7" i="6"/>
  <c r="AC7" i="6"/>
  <c r="AC8" i="6"/>
  <c r="AP8" i="6"/>
  <c r="AQ8" i="6" s="1"/>
  <c r="X9" i="6"/>
  <c r="G9" i="6"/>
  <c r="AC9" i="6"/>
  <c r="X10" i="6"/>
  <c r="G10" i="6"/>
  <c r="AW10" i="6"/>
  <c r="AZ10" i="6" s="1"/>
  <c r="AN7" i="6"/>
  <c r="AP7" i="6"/>
  <c r="AP9" i="6"/>
  <c r="AQ9" i="6" s="1"/>
  <c r="AC10" i="6"/>
  <c r="AN10" i="6"/>
  <c r="AP10" i="6"/>
  <c r="AC5" i="6"/>
  <c r="AN5" i="6"/>
  <c r="AP5" i="6"/>
  <c r="AQ5" i="6" s="1"/>
  <c r="AV5" i="6"/>
  <c r="G5" i="6"/>
  <c r="X6" i="6"/>
  <c r="G6" i="6"/>
  <c r="AW6" i="6"/>
  <c r="AZ6" i="6" s="1"/>
  <c r="AC6" i="6"/>
  <c r="AN6" i="6"/>
  <c r="AP6" i="6"/>
  <c r="AP4" i="6"/>
  <c r="AQ4" i="6" s="1"/>
  <c r="G3" i="6"/>
  <c r="K3" i="6" s="1"/>
  <c r="X3" i="6"/>
  <c r="Z3" i="6" s="1"/>
  <c r="AO2" i="6"/>
  <c r="AN2" i="6"/>
  <c r="AV2" i="6"/>
  <c r="AV4" i="6"/>
  <c r="AN4" i="6"/>
  <c r="G4" i="6"/>
  <c r="X4" i="6"/>
  <c r="AP2" i="6"/>
  <c r="G2" i="6"/>
  <c r="X2" i="6"/>
  <c r="AL23" i="6" l="1"/>
  <c r="AU19" i="6"/>
  <c r="AU22" i="6"/>
  <c r="AZ25" i="6"/>
  <c r="AZ27" i="6"/>
  <c r="AZ21" i="6"/>
  <c r="AU18" i="6"/>
  <c r="AZ18" i="6"/>
  <c r="AZ19" i="6"/>
  <c r="AU25" i="6"/>
  <c r="AU27" i="6"/>
  <c r="AZ22" i="6"/>
  <c r="AK19" i="6"/>
  <c r="AL25" i="6"/>
  <c r="M20" i="6"/>
  <c r="N20" i="6" s="1"/>
  <c r="AL22" i="6"/>
  <c r="O19" i="6"/>
  <c r="Q19" i="6"/>
  <c r="AW9" i="6"/>
  <c r="AZ9" i="6" s="1"/>
  <c r="AX13" i="6"/>
  <c r="AY13" i="6" s="1"/>
  <c r="AZ13" i="6" s="1"/>
  <c r="F3" i="6"/>
  <c r="I3" i="6" s="1"/>
  <c r="J3" i="6" s="1"/>
  <c r="AB25" i="6"/>
  <c r="AX17" i="6"/>
  <c r="AY17" i="6" s="1"/>
  <c r="AZ17" i="6" s="1"/>
  <c r="AA20" i="6"/>
  <c r="AR26" i="6"/>
  <c r="AU26" i="6" s="1"/>
  <c r="AS23" i="6"/>
  <c r="AT23" i="6" s="1"/>
  <c r="AU23" i="6" s="1"/>
  <c r="AE4" i="6"/>
  <c r="AF4" i="6" s="1"/>
  <c r="Z5" i="6"/>
  <c r="F11" i="6"/>
  <c r="M11" i="6" s="1"/>
  <c r="N11" i="6" s="1"/>
  <c r="Y12" i="6"/>
  <c r="AB12" i="6" s="1"/>
  <c r="P19" i="6"/>
  <c r="AQ6" i="6"/>
  <c r="AS6" i="6" s="1"/>
  <c r="AT6" i="6" s="1"/>
  <c r="AQ10" i="6"/>
  <c r="AS10" i="6" s="1"/>
  <c r="AT10" i="6" s="1"/>
  <c r="AQ7" i="6"/>
  <c r="AR7" i="6" s="1"/>
  <c r="Z14" i="6"/>
  <c r="AQ3" i="6"/>
  <c r="Y11" i="6"/>
  <c r="AB11" i="6" s="1"/>
  <c r="AX3" i="6"/>
  <c r="AY3" i="6" s="1"/>
  <c r="AE2" i="6"/>
  <c r="AF2" i="6" s="1"/>
  <c r="AI2" i="6" s="1"/>
  <c r="AL2" i="6" s="1"/>
  <c r="AD3" i="6"/>
  <c r="AL3" i="6" s="1"/>
  <c r="Y7" i="6"/>
  <c r="AB7" i="6" s="1"/>
  <c r="AS20" i="6"/>
  <c r="AT20" i="6" s="1"/>
  <c r="AU20" i="6" s="1"/>
  <c r="AW8" i="6"/>
  <c r="AX8" i="6"/>
  <c r="AY8" i="6" s="1"/>
  <c r="AQ14" i="6"/>
  <c r="AS14" i="6" s="1"/>
  <c r="AT14" i="6" s="1"/>
  <c r="AQ12" i="6"/>
  <c r="AR12" i="6" s="1"/>
  <c r="AX11" i="6"/>
  <c r="AY11" i="6" s="1"/>
  <c r="L11" i="6"/>
  <c r="Y3" i="6"/>
  <c r="AB3" i="6" s="1"/>
  <c r="P26" i="6"/>
  <c r="L26" i="6"/>
  <c r="P25" i="6"/>
  <c r="S25" i="6" s="1"/>
  <c r="L25" i="6"/>
  <c r="AH25" i="6"/>
  <c r="AG25" i="6"/>
  <c r="AJ25" i="6" s="1"/>
  <c r="AA26" i="6"/>
  <c r="AB26" i="6"/>
  <c r="P27" i="6"/>
  <c r="S27" i="6" s="1"/>
  <c r="L27" i="6"/>
  <c r="M26" i="6"/>
  <c r="I26" i="6"/>
  <c r="J26" i="6" s="1"/>
  <c r="M25" i="6"/>
  <c r="I25" i="6"/>
  <c r="J25" i="6" s="1"/>
  <c r="O25" i="6" s="1"/>
  <c r="AH27" i="6"/>
  <c r="AK27" i="6" s="1"/>
  <c r="AG27" i="6"/>
  <c r="AJ27" i="6" s="1"/>
  <c r="M27" i="6"/>
  <c r="I27" i="6"/>
  <c r="J27" i="6" s="1"/>
  <c r="O27" i="6" s="1"/>
  <c r="P22" i="6"/>
  <c r="S22" i="6" s="1"/>
  <c r="L22" i="6"/>
  <c r="P18" i="6"/>
  <c r="S18" i="6" s="1"/>
  <c r="L18" i="6"/>
  <c r="M23" i="6"/>
  <c r="I23" i="6"/>
  <c r="J23" i="6" s="1"/>
  <c r="O23" i="6" s="1"/>
  <c r="AB22" i="6"/>
  <c r="AA22" i="6"/>
  <c r="AA18" i="6"/>
  <c r="AA23" i="6"/>
  <c r="AB23" i="6"/>
  <c r="M21" i="6"/>
  <c r="I21" i="6"/>
  <c r="J21" i="6" s="1"/>
  <c r="O21" i="6" s="1"/>
  <c r="M22" i="6"/>
  <c r="I22" i="6"/>
  <c r="J22" i="6" s="1"/>
  <c r="O22" i="6" s="1"/>
  <c r="M18" i="6"/>
  <c r="I18" i="6"/>
  <c r="J18" i="6" s="1"/>
  <c r="O18" i="6" s="1"/>
  <c r="P23" i="6"/>
  <c r="S23" i="6" s="1"/>
  <c r="L23" i="6"/>
  <c r="AB21" i="6"/>
  <c r="AA21" i="6"/>
  <c r="AR21" i="6"/>
  <c r="AS21" i="6"/>
  <c r="AT21" i="6" s="1"/>
  <c r="L21" i="6"/>
  <c r="P21" i="6"/>
  <c r="S21" i="6" s="1"/>
  <c r="AS17" i="6"/>
  <c r="AT17" i="6" s="1"/>
  <c r="AR17" i="6"/>
  <c r="K17" i="6"/>
  <c r="F17" i="6"/>
  <c r="AD17" i="6"/>
  <c r="AL17" i="6" s="1"/>
  <c r="AE17" i="6"/>
  <c r="AF17" i="6" s="1"/>
  <c r="Z17" i="6"/>
  <c r="Y17" i="6"/>
  <c r="AS11" i="6"/>
  <c r="AT11" i="6" s="1"/>
  <c r="AR11" i="6"/>
  <c r="AS13" i="6"/>
  <c r="AT13" i="6" s="1"/>
  <c r="AR13" i="6"/>
  <c r="F14" i="6"/>
  <c r="K14" i="6"/>
  <c r="F12" i="6"/>
  <c r="K12" i="6"/>
  <c r="Z13" i="6"/>
  <c r="Y13" i="6"/>
  <c r="AA14" i="6"/>
  <c r="AB14" i="6"/>
  <c r="AE14" i="6"/>
  <c r="AF14" i="6" s="1"/>
  <c r="AD14" i="6"/>
  <c r="AL14" i="6" s="1"/>
  <c r="AD13" i="6"/>
  <c r="AL13" i="6" s="1"/>
  <c r="AE13" i="6"/>
  <c r="AF13" i="6" s="1"/>
  <c r="AE12" i="6"/>
  <c r="AF12" i="6" s="1"/>
  <c r="AD12" i="6"/>
  <c r="AL12" i="6" s="1"/>
  <c r="AD11" i="6"/>
  <c r="AE11" i="6"/>
  <c r="AF11" i="6" s="1"/>
  <c r="AI11" i="6" s="1"/>
  <c r="K13" i="6"/>
  <c r="F13" i="6"/>
  <c r="AS8" i="6"/>
  <c r="AT8" i="6" s="1"/>
  <c r="AR8" i="6"/>
  <c r="AE10" i="6"/>
  <c r="AF10" i="6" s="1"/>
  <c r="AI10" i="6" s="1"/>
  <c r="AD10" i="6"/>
  <c r="AS9" i="6"/>
  <c r="AT9" i="6" s="1"/>
  <c r="AR9" i="6"/>
  <c r="F10" i="6"/>
  <c r="K10" i="6"/>
  <c r="AD9" i="6"/>
  <c r="AL9" i="6" s="1"/>
  <c r="AE9" i="6"/>
  <c r="AF9" i="6" s="1"/>
  <c r="Z9" i="6"/>
  <c r="Y9" i="6"/>
  <c r="AD8" i="6"/>
  <c r="AL8" i="6" s="1"/>
  <c r="AE8" i="6"/>
  <c r="AF8" i="6" s="1"/>
  <c r="AE7" i="6"/>
  <c r="AF7" i="6" s="1"/>
  <c r="AI7" i="6" s="1"/>
  <c r="AD7" i="6"/>
  <c r="K8" i="6"/>
  <c r="F8" i="6"/>
  <c r="Y10" i="6"/>
  <c r="Z10" i="6"/>
  <c r="K9" i="6"/>
  <c r="F9" i="6"/>
  <c r="F7" i="6"/>
  <c r="K7" i="6"/>
  <c r="Z8" i="6"/>
  <c r="Y8" i="6"/>
  <c r="AS5" i="6"/>
  <c r="AT5" i="6" s="1"/>
  <c r="AR5" i="6"/>
  <c r="AE6" i="6"/>
  <c r="AF6" i="6" s="1"/>
  <c r="AD6" i="6"/>
  <c r="AL6" i="6" s="1"/>
  <c r="F6" i="6"/>
  <c r="K6" i="6"/>
  <c r="K5" i="6"/>
  <c r="F5" i="6"/>
  <c r="AW5" i="6"/>
  <c r="AX5" i="6"/>
  <c r="AY5" i="6" s="1"/>
  <c r="Y6" i="6"/>
  <c r="Z6" i="6"/>
  <c r="AD5" i="6"/>
  <c r="AE5" i="6"/>
  <c r="AF5" i="6" s="1"/>
  <c r="AI5" i="6" s="1"/>
  <c r="AB5" i="6"/>
  <c r="AA5" i="6"/>
  <c r="K2" i="6"/>
  <c r="F2" i="6"/>
  <c r="Z4" i="6"/>
  <c r="Y4" i="6"/>
  <c r="AW4" i="6"/>
  <c r="AX4" i="6"/>
  <c r="AY4" i="6" s="1"/>
  <c r="AW2" i="6"/>
  <c r="AX2" i="6"/>
  <c r="AY2" i="6" s="1"/>
  <c r="AQ2" i="6"/>
  <c r="AS4" i="6"/>
  <c r="AT4" i="6" s="1"/>
  <c r="AR4" i="6"/>
  <c r="Z2" i="6"/>
  <c r="Y2" i="6"/>
  <c r="K4" i="6"/>
  <c r="F4" i="6"/>
  <c r="L3" i="6"/>
  <c r="P3" i="6"/>
  <c r="C65" i="3"/>
  <c r="O3" i="6" l="1"/>
  <c r="Q3" i="6"/>
  <c r="O26" i="6"/>
  <c r="Q26" i="6"/>
  <c r="AL11" i="6"/>
  <c r="AU5" i="6"/>
  <c r="AU21" i="6"/>
  <c r="AU4" i="6"/>
  <c r="AZ4" i="6"/>
  <c r="AZ5" i="6"/>
  <c r="AU9" i="6"/>
  <c r="AU8" i="6"/>
  <c r="AU13" i="6"/>
  <c r="AU17" i="6"/>
  <c r="AB18" i="6"/>
  <c r="AZ8" i="6"/>
  <c r="N19" i="6"/>
  <c r="R19" i="6" s="1"/>
  <c r="S19" i="6"/>
  <c r="AH20" i="6"/>
  <c r="AK20" i="6" s="1"/>
  <c r="AK25" i="6"/>
  <c r="AL5" i="6"/>
  <c r="I11" i="6"/>
  <c r="J11" i="6" s="1"/>
  <c r="AL7" i="6"/>
  <c r="M3" i="6"/>
  <c r="N3" i="6" s="1"/>
  <c r="AL10" i="6"/>
  <c r="N25" i="6"/>
  <c r="R25" i="6" s="1"/>
  <c r="AA11" i="6"/>
  <c r="AR6" i="6"/>
  <c r="AU6" i="6" s="1"/>
  <c r="AR10" i="6"/>
  <c r="AU10" i="6" s="1"/>
  <c r="AG20" i="6"/>
  <c r="AJ20" i="6" s="1"/>
  <c r="AA12" i="6"/>
  <c r="AS7" i="6"/>
  <c r="AT7" i="6" s="1"/>
  <c r="AU7" i="6" s="1"/>
  <c r="N22" i="6"/>
  <c r="R22" i="6" s="1"/>
  <c r="AR3" i="6"/>
  <c r="AS3" i="6"/>
  <c r="AT3" i="6" s="1"/>
  <c r="AA3" i="6"/>
  <c r="AA7" i="6"/>
  <c r="AR14" i="6"/>
  <c r="AU14" i="6" s="1"/>
  <c r="AS12" i="6"/>
  <c r="AT12" i="6" s="1"/>
  <c r="AU12" i="6" s="1"/>
  <c r="AZ2" i="6"/>
  <c r="N26" i="6"/>
  <c r="R26" i="6" s="1"/>
  <c r="N27" i="6"/>
  <c r="R27" i="6" s="1"/>
  <c r="N18" i="6"/>
  <c r="AG26" i="6"/>
  <c r="AJ26" i="6" s="1"/>
  <c r="AH26" i="6"/>
  <c r="AK26" i="6" s="1"/>
  <c r="AH21" i="6"/>
  <c r="AK21" i="6" s="1"/>
  <c r="AG21" i="6"/>
  <c r="AJ21" i="6" s="1"/>
  <c r="N21" i="6"/>
  <c r="R21" i="6" s="1"/>
  <c r="AG23" i="6"/>
  <c r="AJ23" i="6" s="1"/>
  <c r="AH23" i="6"/>
  <c r="AK23" i="6" s="1"/>
  <c r="AH18" i="6"/>
  <c r="AG18" i="6"/>
  <c r="AJ18" i="6" s="1"/>
  <c r="AH22" i="6"/>
  <c r="AK22" i="6" s="1"/>
  <c r="AG22" i="6"/>
  <c r="AJ22" i="6" s="1"/>
  <c r="N23" i="6"/>
  <c r="AB17" i="6"/>
  <c r="AA17" i="6"/>
  <c r="M17" i="6"/>
  <c r="I17" i="6"/>
  <c r="J17" i="6" s="1"/>
  <c r="O17" i="6" s="1"/>
  <c r="P17" i="6"/>
  <c r="S17" i="6" s="1"/>
  <c r="L17" i="6"/>
  <c r="P13" i="6"/>
  <c r="S13" i="6" s="1"/>
  <c r="L13" i="6"/>
  <c r="AB13" i="6"/>
  <c r="AA13" i="6"/>
  <c r="P12" i="6"/>
  <c r="S12" i="6" s="1"/>
  <c r="L12" i="6"/>
  <c r="P14" i="6"/>
  <c r="S14" i="6" s="1"/>
  <c r="L14" i="6"/>
  <c r="M13" i="6"/>
  <c r="I13" i="6"/>
  <c r="J13" i="6" s="1"/>
  <c r="O13" i="6" s="1"/>
  <c r="AG14" i="6"/>
  <c r="AJ14" i="6" s="1"/>
  <c r="AH14" i="6"/>
  <c r="AK14" i="6" s="1"/>
  <c r="M12" i="6"/>
  <c r="I12" i="6"/>
  <c r="J12" i="6" s="1"/>
  <c r="O12" i="6" s="1"/>
  <c r="M14" i="6"/>
  <c r="I14" i="6"/>
  <c r="J14" i="6" s="1"/>
  <c r="O14" i="6" s="1"/>
  <c r="AB8" i="6"/>
  <c r="AA8" i="6"/>
  <c r="P7" i="6"/>
  <c r="L7" i="6"/>
  <c r="M9" i="6"/>
  <c r="I9" i="6"/>
  <c r="J9" i="6" s="1"/>
  <c r="O9" i="6" s="1"/>
  <c r="AA10" i="6"/>
  <c r="AB10" i="6"/>
  <c r="P8" i="6"/>
  <c r="S8" i="6" s="1"/>
  <c r="L8" i="6"/>
  <c r="AB9" i="6"/>
  <c r="AA9" i="6"/>
  <c r="P10" i="6"/>
  <c r="S10" i="6" s="1"/>
  <c r="L10" i="6"/>
  <c r="M7" i="6"/>
  <c r="I7" i="6"/>
  <c r="J7" i="6" s="1"/>
  <c r="P9" i="6"/>
  <c r="S9" i="6" s="1"/>
  <c r="L9" i="6"/>
  <c r="M8" i="6"/>
  <c r="I8" i="6"/>
  <c r="J8" i="6" s="1"/>
  <c r="O8" i="6" s="1"/>
  <c r="M10" i="6"/>
  <c r="I10" i="6"/>
  <c r="J10" i="6" s="1"/>
  <c r="O10" i="6" s="1"/>
  <c r="AA6" i="6"/>
  <c r="AB6" i="6"/>
  <c r="P5" i="6"/>
  <c r="S5" i="6" s="1"/>
  <c r="L5" i="6"/>
  <c r="P6" i="6"/>
  <c r="S6" i="6" s="1"/>
  <c r="L6" i="6"/>
  <c r="AH5" i="6"/>
  <c r="AK5" i="6" s="1"/>
  <c r="AG5" i="6"/>
  <c r="AJ5" i="6" s="1"/>
  <c r="M5" i="6"/>
  <c r="I5" i="6"/>
  <c r="J5" i="6" s="1"/>
  <c r="O5" i="6" s="1"/>
  <c r="M6" i="6"/>
  <c r="I6" i="6"/>
  <c r="J6" i="6" s="1"/>
  <c r="O6" i="6" s="1"/>
  <c r="I4" i="6"/>
  <c r="J4" i="6" s="1"/>
  <c r="O4" i="6" s="1"/>
  <c r="M4" i="6"/>
  <c r="AB4" i="6"/>
  <c r="AA4" i="6"/>
  <c r="I2" i="6"/>
  <c r="J2" i="6" s="1"/>
  <c r="O2" i="6" s="1"/>
  <c r="M2" i="6"/>
  <c r="L4" i="6"/>
  <c r="P4" i="6"/>
  <c r="S4" i="6" s="1"/>
  <c r="AB2" i="6"/>
  <c r="AA2" i="6"/>
  <c r="AS2" i="6"/>
  <c r="AT2" i="6" s="1"/>
  <c r="AR2" i="6"/>
  <c r="L2" i="6"/>
  <c r="P2" i="6"/>
  <c r="S2" i="6" s="1"/>
  <c r="S1052" i="1"/>
  <c r="S1053" i="1"/>
  <c r="N6" i="1"/>
  <c r="Q6" i="1" s="1"/>
  <c r="N1051" i="1"/>
  <c r="N1050" i="1"/>
  <c r="N1049" i="1"/>
  <c r="Q1049" i="1" s="1"/>
  <c r="N1048" i="1"/>
  <c r="N1047" i="1"/>
  <c r="N1046" i="1"/>
  <c r="N1045" i="1"/>
  <c r="N1044" i="1"/>
  <c r="N1043" i="1"/>
  <c r="N1042" i="1"/>
  <c r="N1041" i="1"/>
  <c r="Q1041" i="1" s="1"/>
  <c r="N1040" i="1"/>
  <c r="N1039" i="1"/>
  <c r="N1038" i="1"/>
  <c r="N1037" i="1"/>
  <c r="N1036" i="1"/>
  <c r="N1035" i="1"/>
  <c r="N1034" i="1"/>
  <c r="N1033" i="1"/>
  <c r="Q1033" i="1" s="1"/>
  <c r="N1032" i="1"/>
  <c r="N1031" i="1"/>
  <c r="N1030" i="1"/>
  <c r="N1029" i="1"/>
  <c r="N1028" i="1"/>
  <c r="N1027" i="1"/>
  <c r="N1026" i="1"/>
  <c r="N1025" i="1"/>
  <c r="Q1025" i="1" s="1"/>
  <c r="N1024" i="1"/>
  <c r="N1023" i="1"/>
  <c r="N1022" i="1"/>
  <c r="N1021" i="1"/>
  <c r="N1020" i="1"/>
  <c r="N1019" i="1"/>
  <c r="N1018" i="1"/>
  <c r="N1017" i="1"/>
  <c r="Q1017" i="1" s="1"/>
  <c r="N1016" i="1"/>
  <c r="N1015" i="1"/>
  <c r="N1014" i="1"/>
  <c r="N1013" i="1"/>
  <c r="N1012" i="1"/>
  <c r="N1011" i="1"/>
  <c r="N1010" i="1"/>
  <c r="N1009" i="1"/>
  <c r="Q1009" i="1" s="1"/>
  <c r="N1008" i="1"/>
  <c r="N1007" i="1"/>
  <c r="N1006" i="1"/>
  <c r="N1005" i="1"/>
  <c r="N1004" i="1"/>
  <c r="N1003" i="1"/>
  <c r="N1002" i="1"/>
  <c r="N1001" i="1"/>
  <c r="Q1001" i="1" s="1"/>
  <c r="N1000" i="1"/>
  <c r="N999" i="1"/>
  <c r="N998" i="1"/>
  <c r="N997" i="1"/>
  <c r="N996" i="1"/>
  <c r="N995" i="1"/>
  <c r="N994" i="1"/>
  <c r="N993" i="1"/>
  <c r="Q993" i="1" s="1"/>
  <c r="N992" i="1"/>
  <c r="N991" i="1"/>
  <c r="N990" i="1"/>
  <c r="N989" i="1"/>
  <c r="N988" i="1"/>
  <c r="N987" i="1"/>
  <c r="N986" i="1"/>
  <c r="N985" i="1"/>
  <c r="Q985" i="1" s="1"/>
  <c r="N984" i="1"/>
  <c r="N983" i="1"/>
  <c r="N982" i="1"/>
  <c r="N981" i="1"/>
  <c r="N980" i="1"/>
  <c r="N979" i="1"/>
  <c r="N978" i="1"/>
  <c r="N977" i="1"/>
  <c r="Q977" i="1" s="1"/>
  <c r="N976" i="1"/>
  <c r="N975" i="1"/>
  <c r="N974" i="1"/>
  <c r="N973" i="1"/>
  <c r="N972" i="1"/>
  <c r="N971" i="1"/>
  <c r="N970" i="1"/>
  <c r="N969" i="1"/>
  <c r="O969" i="1" s="1"/>
  <c r="N968" i="1"/>
  <c r="N967" i="1"/>
  <c r="N966" i="1"/>
  <c r="N965" i="1"/>
  <c r="N964" i="1"/>
  <c r="N963" i="1"/>
  <c r="N962" i="1"/>
  <c r="N961" i="1"/>
  <c r="O961" i="1" s="1"/>
  <c r="N960" i="1"/>
  <c r="N959" i="1"/>
  <c r="N958" i="1"/>
  <c r="N957" i="1"/>
  <c r="N956" i="1"/>
  <c r="N955" i="1"/>
  <c r="N954" i="1"/>
  <c r="N953" i="1"/>
  <c r="O953" i="1" s="1"/>
  <c r="N952" i="1"/>
  <c r="N951" i="1"/>
  <c r="N950" i="1"/>
  <c r="N949" i="1"/>
  <c r="N948" i="1"/>
  <c r="N947" i="1"/>
  <c r="N946" i="1"/>
  <c r="N945" i="1"/>
  <c r="O945" i="1" s="1"/>
  <c r="N944" i="1"/>
  <c r="N943" i="1"/>
  <c r="N942" i="1"/>
  <c r="N941" i="1"/>
  <c r="N940" i="1"/>
  <c r="N939" i="1"/>
  <c r="N938" i="1"/>
  <c r="N937" i="1"/>
  <c r="O937" i="1" s="1"/>
  <c r="N936" i="1"/>
  <c r="N935" i="1"/>
  <c r="N934" i="1"/>
  <c r="N933" i="1"/>
  <c r="N932" i="1"/>
  <c r="N931" i="1"/>
  <c r="N930" i="1"/>
  <c r="N929" i="1"/>
  <c r="O929" i="1" s="1"/>
  <c r="N928" i="1"/>
  <c r="N927" i="1"/>
  <c r="N926" i="1"/>
  <c r="N925" i="1"/>
  <c r="N924" i="1"/>
  <c r="N923" i="1"/>
  <c r="N922" i="1"/>
  <c r="N921" i="1"/>
  <c r="O921" i="1" s="1"/>
  <c r="N920" i="1"/>
  <c r="N919" i="1"/>
  <c r="N918" i="1"/>
  <c r="N917" i="1"/>
  <c r="N916" i="1"/>
  <c r="N915" i="1"/>
  <c r="N914" i="1"/>
  <c r="N913" i="1"/>
  <c r="O913" i="1" s="1"/>
  <c r="N912" i="1"/>
  <c r="N911" i="1"/>
  <c r="N910" i="1"/>
  <c r="N909" i="1"/>
  <c r="N908" i="1"/>
  <c r="N907" i="1"/>
  <c r="N906" i="1"/>
  <c r="N905" i="1"/>
  <c r="O905" i="1" s="1"/>
  <c r="N904" i="1"/>
  <c r="N903" i="1"/>
  <c r="N902" i="1"/>
  <c r="N901" i="1"/>
  <c r="N900" i="1"/>
  <c r="N899" i="1"/>
  <c r="N898" i="1"/>
  <c r="N897" i="1"/>
  <c r="O897" i="1" s="1"/>
  <c r="N896" i="1"/>
  <c r="N895" i="1"/>
  <c r="N894" i="1"/>
  <c r="N893" i="1"/>
  <c r="N892" i="1"/>
  <c r="N891" i="1"/>
  <c r="N890" i="1"/>
  <c r="N889" i="1"/>
  <c r="O889" i="1" s="1"/>
  <c r="N888" i="1"/>
  <c r="N887" i="1"/>
  <c r="N886" i="1"/>
  <c r="N885" i="1"/>
  <c r="N884" i="1"/>
  <c r="N883" i="1"/>
  <c r="N882" i="1"/>
  <c r="N881" i="1"/>
  <c r="O881" i="1" s="1"/>
  <c r="N880" i="1"/>
  <c r="N879" i="1"/>
  <c r="N878" i="1"/>
  <c r="N877" i="1"/>
  <c r="N876" i="1"/>
  <c r="N875" i="1"/>
  <c r="N874" i="1"/>
  <c r="N873" i="1"/>
  <c r="O873" i="1" s="1"/>
  <c r="N872" i="1"/>
  <c r="N871" i="1"/>
  <c r="N870" i="1"/>
  <c r="N869" i="1"/>
  <c r="N868" i="1"/>
  <c r="N867" i="1"/>
  <c r="N866" i="1"/>
  <c r="N865" i="1"/>
  <c r="O865" i="1" s="1"/>
  <c r="N864" i="1"/>
  <c r="N863" i="1"/>
  <c r="N862" i="1"/>
  <c r="N861" i="1"/>
  <c r="N860" i="1"/>
  <c r="N859" i="1"/>
  <c r="N858" i="1"/>
  <c r="N857" i="1"/>
  <c r="O857" i="1" s="1"/>
  <c r="N856" i="1"/>
  <c r="N855" i="1"/>
  <c r="N854" i="1"/>
  <c r="N853" i="1"/>
  <c r="N852" i="1"/>
  <c r="N851" i="1"/>
  <c r="N850" i="1"/>
  <c r="N849" i="1"/>
  <c r="O849" i="1" s="1"/>
  <c r="N848" i="1"/>
  <c r="N847" i="1"/>
  <c r="N846" i="1"/>
  <c r="N845" i="1"/>
  <c r="N844" i="1"/>
  <c r="N843" i="1"/>
  <c r="N842" i="1"/>
  <c r="N841" i="1"/>
  <c r="O841" i="1" s="1"/>
  <c r="N840" i="1"/>
  <c r="N839" i="1"/>
  <c r="N838" i="1"/>
  <c r="N837" i="1"/>
  <c r="N836" i="1"/>
  <c r="N835" i="1"/>
  <c r="N834" i="1"/>
  <c r="N833" i="1"/>
  <c r="O833" i="1" s="1"/>
  <c r="N832" i="1"/>
  <c r="N831" i="1"/>
  <c r="N830" i="1"/>
  <c r="N829" i="1"/>
  <c r="N828" i="1"/>
  <c r="N827" i="1"/>
  <c r="N826" i="1"/>
  <c r="N825" i="1"/>
  <c r="O825" i="1" s="1"/>
  <c r="N824" i="1"/>
  <c r="N823" i="1"/>
  <c r="N822" i="1"/>
  <c r="N821" i="1"/>
  <c r="N820" i="1"/>
  <c r="N819" i="1"/>
  <c r="N818" i="1"/>
  <c r="N817" i="1"/>
  <c r="O817" i="1" s="1"/>
  <c r="N816" i="1"/>
  <c r="N815" i="1"/>
  <c r="N814" i="1"/>
  <c r="N813" i="1"/>
  <c r="N812" i="1"/>
  <c r="N811" i="1"/>
  <c r="N810" i="1"/>
  <c r="N809" i="1"/>
  <c r="O809" i="1" s="1"/>
  <c r="N808" i="1"/>
  <c r="N807" i="1"/>
  <c r="N806" i="1"/>
  <c r="N805" i="1"/>
  <c r="N804" i="1"/>
  <c r="N803" i="1"/>
  <c r="N802" i="1"/>
  <c r="N801" i="1"/>
  <c r="O801" i="1" s="1"/>
  <c r="N800" i="1"/>
  <c r="N799" i="1"/>
  <c r="N798" i="1"/>
  <c r="N797" i="1"/>
  <c r="N796" i="1"/>
  <c r="N795" i="1"/>
  <c r="N794" i="1"/>
  <c r="N793" i="1"/>
  <c r="O793" i="1" s="1"/>
  <c r="N792" i="1"/>
  <c r="N791" i="1"/>
  <c r="N790" i="1"/>
  <c r="N789" i="1"/>
  <c r="N788" i="1"/>
  <c r="N787" i="1"/>
  <c r="N786" i="1"/>
  <c r="N785" i="1"/>
  <c r="O785" i="1" s="1"/>
  <c r="N784" i="1"/>
  <c r="N783" i="1"/>
  <c r="N782" i="1"/>
  <c r="N781" i="1"/>
  <c r="N780" i="1"/>
  <c r="N779" i="1"/>
  <c r="N778" i="1"/>
  <c r="N777" i="1"/>
  <c r="O777" i="1" s="1"/>
  <c r="N776" i="1"/>
  <c r="N775" i="1"/>
  <c r="N774" i="1"/>
  <c r="N773" i="1"/>
  <c r="N772" i="1"/>
  <c r="N771" i="1"/>
  <c r="N770" i="1"/>
  <c r="N769" i="1"/>
  <c r="O769" i="1" s="1"/>
  <c r="N768" i="1"/>
  <c r="N767" i="1"/>
  <c r="N766" i="1"/>
  <c r="N765" i="1"/>
  <c r="N764" i="1"/>
  <c r="N763" i="1"/>
  <c r="N762" i="1"/>
  <c r="N761" i="1"/>
  <c r="O761" i="1" s="1"/>
  <c r="N760" i="1"/>
  <c r="N759" i="1"/>
  <c r="N758" i="1"/>
  <c r="N757" i="1"/>
  <c r="N756" i="1"/>
  <c r="N755" i="1"/>
  <c r="N754" i="1"/>
  <c r="N753" i="1"/>
  <c r="O753" i="1" s="1"/>
  <c r="N752" i="1"/>
  <c r="N751" i="1"/>
  <c r="N750" i="1"/>
  <c r="N749" i="1"/>
  <c r="N748" i="1"/>
  <c r="N747" i="1"/>
  <c r="N746" i="1"/>
  <c r="N745" i="1"/>
  <c r="O745" i="1" s="1"/>
  <c r="N744" i="1"/>
  <c r="N743" i="1"/>
  <c r="N742" i="1"/>
  <c r="N741" i="1"/>
  <c r="N740" i="1"/>
  <c r="N739" i="1"/>
  <c r="N738" i="1"/>
  <c r="N737" i="1"/>
  <c r="O737" i="1" s="1"/>
  <c r="N736" i="1"/>
  <c r="N735" i="1"/>
  <c r="N734" i="1"/>
  <c r="N733" i="1"/>
  <c r="N732" i="1"/>
  <c r="N731" i="1"/>
  <c r="N730" i="1"/>
  <c r="N729" i="1"/>
  <c r="O729" i="1" s="1"/>
  <c r="N728" i="1"/>
  <c r="N727" i="1"/>
  <c r="N726" i="1"/>
  <c r="N725" i="1"/>
  <c r="N724" i="1"/>
  <c r="N723" i="1"/>
  <c r="N722" i="1"/>
  <c r="N721" i="1"/>
  <c r="O721" i="1" s="1"/>
  <c r="N720" i="1"/>
  <c r="N719" i="1"/>
  <c r="N718" i="1"/>
  <c r="N717" i="1"/>
  <c r="N716" i="1"/>
  <c r="N715" i="1"/>
  <c r="N714" i="1"/>
  <c r="N713" i="1"/>
  <c r="O713" i="1" s="1"/>
  <c r="N712" i="1"/>
  <c r="N711" i="1"/>
  <c r="N710" i="1"/>
  <c r="N709" i="1"/>
  <c r="N708" i="1"/>
  <c r="N707" i="1"/>
  <c r="N706" i="1"/>
  <c r="N705" i="1"/>
  <c r="O705" i="1" s="1"/>
  <c r="N704" i="1"/>
  <c r="N703" i="1"/>
  <c r="N702" i="1"/>
  <c r="N701" i="1"/>
  <c r="N700" i="1"/>
  <c r="N699" i="1"/>
  <c r="N698" i="1"/>
  <c r="N697" i="1"/>
  <c r="O697" i="1" s="1"/>
  <c r="N696" i="1"/>
  <c r="N695" i="1"/>
  <c r="N694" i="1"/>
  <c r="N693" i="1"/>
  <c r="N692" i="1"/>
  <c r="N691" i="1"/>
  <c r="N690" i="1"/>
  <c r="N689" i="1"/>
  <c r="O689" i="1" s="1"/>
  <c r="N688" i="1"/>
  <c r="N687" i="1"/>
  <c r="N686" i="1"/>
  <c r="N685" i="1"/>
  <c r="N684" i="1"/>
  <c r="N683" i="1"/>
  <c r="N682" i="1"/>
  <c r="N681" i="1"/>
  <c r="O681" i="1" s="1"/>
  <c r="N680" i="1"/>
  <c r="N679" i="1"/>
  <c r="N678" i="1"/>
  <c r="N677" i="1"/>
  <c r="N676" i="1"/>
  <c r="N675" i="1"/>
  <c r="N674" i="1"/>
  <c r="N673" i="1"/>
  <c r="O673" i="1" s="1"/>
  <c r="N672" i="1"/>
  <c r="N671" i="1"/>
  <c r="N670" i="1"/>
  <c r="N669" i="1"/>
  <c r="N668" i="1"/>
  <c r="N667" i="1"/>
  <c r="N666" i="1"/>
  <c r="N665" i="1"/>
  <c r="O665" i="1" s="1"/>
  <c r="N664" i="1"/>
  <c r="N663" i="1"/>
  <c r="N662" i="1"/>
  <c r="N661" i="1"/>
  <c r="N660" i="1"/>
  <c r="N659" i="1"/>
  <c r="N658" i="1"/>
  <c r="N657" i="1"/>
  <c r="O657" i="1" s="1"/>
  <c r="N656" i="1"/>
  <c r="N655" i="1"/>
  <c r="N654" i="1"/>
  <c r="N653" i="1"/>
  <c r="N652" i="1"/>
  <c r="N651" i="1"/>
  <c r="N650" i="1"/>
  <c r="N649" i="1"/>
  <c r="O649" i="1" s="1"/>
  <c r="N648" i="1"/>
  <c r="N647" i="1"/>
  <c r="N646" i="1"/>
  <c r="N645" i="1"/>
  <c r="N644" i="1"/>
  <c r="N643" i="1"/>
  <c r="N642" i="1"/>
  <c r="N641" i="1"/>
  <c r="O641" i="1" s="1"/>
  <c r="N640" i="1"/>
  <c r="N639" i="1"/>
  <c r="N638" i="1"/>
  <c r="N637" i="1"/>
  <c r="N636" i="1"/>
  <c r="N635" i="1"/>
  <c r="N634" i="1"/>
  <c r="N633" i="1"/>
  <c r="O633" i="1" s="1"/>
  <c r="N632" i="1"/>
  <c r="N631" i="1"/>
  <c r="N630" i="1"/>
  <c r="N629" i="1"/>
  <c r="N628" i="1"/>
  <c r="N627" i="1"/>
  <c r="N626" i="1"/>
  <c r="N625" i="1"/>
  <c r="Q625" i="1" s="1"/>
  <c r="R625" i="1" s="1"/>
  <c r="N624" i="1"/>
  <c r="N623" i="1"/>
  <c r="N622" i="1"/>
  <c r="N621" i="1"/>
  <c r="N620" i="1"/>
  <c r="N619" i="1"/>
  <c r="N618" i="1"/>
  <c r="N617" i="1"/>
  <c r="Q617" i="1" s="1"/>
  <c r="R617" i="1" s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O601" i="1" s="1"/>
  <c r="N600" i="1"/>
  <c r="N599" i="1"/>
  <c r="N598" i="1"/>
  <c r="N597" i="1"/>
  <c r="N596" i="1"/>
  <c r="N595" i="1"/>
  <c r="N594" i="1"/>
  <c r="N593" i="1"/>
  <c r="O593" i="1" s="1"/>
  <c r="N592" i="1"/>
  <c r="N591" i="1"/>
  <c r="N590" i="1"/>
  <c r="N589" i="1"/>
  <c r="N588" i="1"/>
  <c r="N587" i="1"/>
  <c r="N586" i="1"/>
  <c r="N585" i="1"/>
  <c r="O585" i="1" s="1"/>
  <c r="N584" i="1"/>
  <c r="N583" i="1"/>
  <c r="N582" i="1"/>
  <c r="N581" i="1"/>
  <c r="N580" i="1"/>
  <c r="N579" i="1"/>
  <c r="N578" i="1"/>
  <c r="N577" i="1"/>
  <c r="O577" i="1" s="1"/>
  <c r="N576" i="1"/>
  <c r="N575" i="1"/>
  <c r="N574" i="1"/>
  <c r="N573" i="1"/>
  <c r="N572" i="1"/>
  <c r="N571" i="1"/>
  <c r="N570" i="1"/>
  <c r="N569" i="1"/>
  <c r="O569" i="1" s="1"/>
  <c r="N568" i="1"/>
  <c r="N567" i="1"/>
  <c r="N566" i="1"/>
  <c r="N565" i="1"/>
  <c r="N564" i="1"/>
  <c r="N563" i="1"/>
  <c r="N562" i="1"/>
  <c r="N561" i="1"/>
  <c r="O561" i="1" s="1"/>
  <c r="N560" i="1"/>
  <c r="N559" i="1"/>
  <c r="N558" i="1"/>
  <c r="N557" i="1"/>
  <c r="N556" i="1"/>
  <c r="N555" i="1"/>
  <c r="N554" i="1"/>
  <c r="N553" i="1"/>
  <c r="O553" i="1" s="1"/>
  <c r="N552" i="1"/>
  <c r="N551" i="1"/>
  <c r="N550" i="1"/>
  <c r="N549" i="1"/>
  <c r="N548" i="1"/>
  <c r="N547" i="1"/>
  <c r="N546" i="1"/>
  <c r="N545" i="1"/>
  <c r="O545" i="1" s="1"/>
  <c r="N544" i="1"/>
  <c r="N543" i="1"/>
  <c r="N542" i="1"/>
  <c r="N541" i="1"/>
  <c r="N540" i="1"/>
  <c r="N539" i="1"/>
  <c r="N538" i="1"/>
  <c r="N537" i="1"/>
  <c r="O537" i="1" s="1"/>
  <c r="N536" i="1"/>
  <c r="N535" i="1"/>
  <c r="N534" i="1"/>
  <c r="N533" i="1"/>
  <c r="N532" i="1"/>
  <c r="N531" i="1"/>
  <c r="N530" i="1"/>
  <c r="N529" i="1"/>
  <c r="O529" i="1" s="1"/>
  <c r="N528" i="1"/>
  <c r="N527" i="1"/>
  <c r="N526" i="1"/>
  <c r="N525" i="1"/>
  <c r="N524" i="1"/>
  <c r="N523" i="1"/>
  <c r="N522" i="1"/>
  <c r="N521" i="1"/>
  <c r="O521" i="1" s="1"/>
  <c r="N520" i="1"/>
  <c r="N519" i="1"/>
  <c r="N518" i="1"/>
  <c r="N517" i="1"/>
  <c r="N516" i="1"/>
  <c r="N515" i="1"/>
  <c r="N514" i="1"/>
  <c r="N513" i="1"/>
  <c r="O513" i="1" s="1"/>
  <c r="N512" i="1"/>
  <c r="N511" i="1"/>
  <c r="N510" i="1"/>
  <c r="N509" i="1"/>
  <c r="N508" i="1"/>
  <c r="N507" i="1"/>
  <c r="N506" i="1"/>
  <c r="N505" i="1"/>
  <c r="O505" i="1" s="1"/>
  <c r="N504" i="1"/>
  <c r="N503" i="1"/>
  <c r="N502" i="1"/>
  <c r="N501" i="1"/>
  <c r="N500" i="1"/>
  <c r="N499" i="1"/>
  <c r="N498" i="1"/>
  <c r="N497" i="1"/>
  <c r="O497" i="1" s="1"/>
  <c r="N496" i="1"/>
  <c r="N495" i="1"/>
  <c r="N494" i="1"/>
  <c r="N493" i="1"/>
  <c r="N492" i="1"/>
  <c r="N491" i="1"/>
  <c r="N490" i="1"/>
  <c r="N489" i="1"/>
  <c r="O489" i="1" s="1"/>
  <c r="N488" i="1"/>
  <c r="N487" i="1"/>
  <c r="N486" i="1"/>
  <c r="N485" i="1"/>
  <c r="N484" i="1"/>
  <c r="N483" i="1"/>
  <c r="N482" i="1"/>
  <c r="N481" i="1"/>
  <c r="O481" i="1" s="1"/>
  <c r="N480" i="1"/>
  <c r="N479" i="1"/>
  <c r="N478" i="1"/>
  <c r="N477" i="1"/>
  <c r="N476" i="1"/>
  <c r="N475" i="1"/>
  <c r="N474" i="1"/>
  <c r="N473" i="1"/>
  <c r="O473" i="1" s="1"/>
  <c r="N472" i="1"/>
  <c r="N471" i="1"/>
  <c r="N470" i="1"/>
  <c r="N469" i="1"/>
  <c r="N468" i="1"/>
  <c r="N467" i="1"/>
  <c r="N466" i="1"/>
  <c r="N465" i="1"/>
  <c r="O465" i="1" s="1"/>
  <c r="N464" i="1"/>
  <c r="N463" i="1"/>
  <c r="N462" i="1"/>
  <c r="N461" i="1"/>
  <c r="N460" i="1"/>
  <c r="N459" i="1"/>
  <c r="N458" i="1"/>
  <c r="N457" i="1"/>
  <c r="O457" i="1" s="1"/>
  <c r="N456" i="1"/>
  <c r="N455" i="1"/>
  <c r="N454" i="1"/>
  <c r="N453" i="1"/>
  <c r="N452" i="1"/>
  <c r="N451" i="1"/>
  <c r="N450" i="1"/>
  <c r="N449" i="1"/>
  <c r="O449" i="1" s="1"/>
  <c r="N448" i="1"/>
  <c r="N447" i="1"/>
  <c r="N446" i="1"/>
  <c r="N445" i="1"/>
  <c r="N444" i="1"/>
  <c r="N443" i="1"/>
  <c r="N442" i="1"/>
  <c r="N441" i="1"/>
  <c r="O441" i="1" s="1"/>
  <c r="N440" i="1"/>
  <c r="N439" i="1"/>
  <c r="N438" i="1"/>
  <c r="N437" i="1"/>
  <c r="Q437" i="1" s="1"/>
  <c r="R437" i="1" s="1"/>
  <c r="N436" i="1"/>
  <c r="N435" i="1"/>
  <c r="N434" i="1"/>
  <c r="N433" i="1"/>
  <c r="N432" i="1"/>
  <c r="N431" i="1"/>
  <c r="N430" i="1"/>
  <c r="N429" i="1"/>
  <c r="Q429" i="1" s="1"/>
  <c r="R429" i="1" s="1"/>
  <c r="N428" i="1"/>
  <c r="N427" i="1"/>
  <c r="N426" i="1"/>
  <c r="N425" i="1"/>
  <c r="N424" i="1"/>
  <c r="N423" i="1"/>
  <c r="N422" i="1"/>
  <c r="N421" i="1"/>
  <c r="Q421" i="1" s="1"/>
  <c r="R421" i="1" s="1"/>
  <c r="N420" i="1"/>
  <c r="N419" i="1"/>
  <c r="N418" i="1"/>
  <c r="N417" i="1"/>
  <c r="N416" i="1"/>
  <c r="N415" i="1"/>
  <c r="N414" i="1"/>
  <c r="N413" i="1"/>
  <c r="Q413" i="1" s="1"/>
  <c r="R413" i="1" s="1"/>
  <c r="N412" i="1"/>
  <c r="N411" i="1"/>
  <c r="N410" i="1"/>
  <c r="N409" i="1"/>
  <c r="N408" i="1"/>
  <c r="N407" i="1"/>
  <c r="N406" i="1"/>
  <c r="N405" i="1"/>
  <c r="Q405" i="1" s="1"/>
  <c r="R405" i="1" s="1"/>
  <c r="N404" i="1"/>
  <c r="N403" i="1"/>
  <c r="N402" i="1"/>
  <c r="N401" i="1"/>
  <c r="N400" i="1"/>
  <c r="N399" i="1"/>
  <c r="N398" i="1"/>
  <c r="N397" i="1"/>
  <c r="Q397" i="1" s="1"/>
  <c r="R397" i="1" s="1"/>
  <c r="N396" i="1"/>
  <c r="N395" i="1"/>
  <c r="N394" i="1"/>
  <c r="N393" i="1"/>
  <c r="N392" i="1"/>
  <c r="N391" i="1"/>
  <c r="N390" i="1"/>
  <c r="N389" i="1"/>
  <c r="Q389" i="1" s="1"/>
  <c r="R389" i="1" s="1"/>
  <c r="N388" i="1"/>
  <c r="N387" i="1"/>
  <c r="N386" i="1"/>
  <c r="N385" i="1"/>
  <c r="N384" i="1"/>
  <c r="N383" i="1"/>
  <c r="N382" i="1"/>
  <c r="N381" i="1"/>
  <c r="Q381" i="1" s="1"/>
  <c r="R381" i="1" s="1"/>
  <c r="N380" i="1"/>
  <c r="N379" i="1"/>
  <c r="N378" i="1"/>
  <c r="N377" i="1"/>
  <c r="N376" i="1"/>
  <c r="N375" i="1"/>
  <c r="N374" i="1"/>
  <c r="N373" i="1"/>
  <c r="Q373" i="1" s="1"/>
  <c r="R373" i="1" s="1"/>
  <c r="N372" i="1"/>
  <c r="N371" i="1"/>
  <c r="N370" i="1"/>
  <c r="N369" i="1"/>
  <c r="N368" i="1"/>
  <c r="N367" i="1"/>
  <c r="N366" i="1"/>
  <c r="N365" i="1"/>
  <c r="Q365" i="1" s="1"/>
  <c r="R365" i="1" s="1"/>
  <c r="N364" i="1"/>
  <c r="N363" i="1"/>
  <c r="N362" i="1"/>
  <c r="N361" i="1"/>
  <c r="N360" i="1"/>
  <c r="N359" i="1"/>
  <c r="N358" i="1"/>
  <c r="N357" i="1"/>
  <c r="Q357" i="1" s="1"/>
  <c r="R357" i="1" s="1"/>
  <c r="N356" i="1"/>
  <c r="N355" i="1"/>
  <c r="N354" i="1"/>
  <c r="N353" i="1"/>
  <c r="N352" i="1"/>
  <c r="N351" i="1"/>
  <c r="N350" i="1"/>
  <c r="N349" i="1"/>
  <c r="Q349" i="1" s="1"/>
  <c r="R349" i="1" s="1"/>
  <c r="N348" i="1"/>
  <c r="N347" i="1"/>
  <c r="N346" i="1"/>
  <c r="N345" i="1"/>
  <c r="N344" i="1"/>
  <c r="N343" i="1"/>
  <c r="N342" i="1"/>
  <c r="N341" i="1"/>
  <c r="Q341" i="1" s="1"/>
  <c r="R341" i="1" s="1"/>
  <c r="N340" i="1"/>
  <c r="N339" i="1"/>
  <c r="N338" i="1"/>
  <c r="N337" i="1"/>
  <c r="N336" i="1"/>
  <c r="N335" i="1"/>
  <c r="N334" i="1"/>
  <c r="N333" i="1"/>
  <c r="Q333" i="1" s="1"/>
  <c r="R333" i="1" s="1"/>
  <c r="N332" i="1"/>
  <c r="N331" i="1"/>
  <c r="N330" i="1"/>
  <c r="N329" i="1"/>
  <c r="N328" i="1"/>
  <c r="N327" i="1"/>
  <c r="N326" i="1"/>
  <c r="N325" i="1"/>
  <c r="Q325" i="1" s="1"/>
  <c r="R325" i="1" s="1"/>
  <c r="N324" i="1"/>
  <c r="N323" i="1"/>
  <c r="N322" i="1"/>
  <c r="N321" i="1"/>
  <c r="N320" i="1"/>
  <c r="N319" i="1"/>
  <c r="N318" i="1"/>
  <c r="N317" i="1"/>
  <c r="Q317" i="1" s="1"/>
  <c r="R317" i="1" s="1"/>
  <c r="N316" i="1"/>
  <c r="N315" i="1"/>
  <c r="N314" i="1"/>
  <c r="N313" i="1"/>
  <c r="N312" i="1"/>
  <c r="N311" i="1"/>
  <c r="N310" i="1"/>
  <c r="N309" i="1"/>
  <c r="Q309" i="1" s="1"/>
  <c r="R309" i="1" s="1"/>
  <c r="N308" i="1"/>
  <c r="N307" i="1"/>
  <c r="N306" i="1"/>
  <c r="N305" i="1"/>
  <c r="N304" i="1"/>
  <c r="N303" i="1"/>
  <c r="N302" i="1"/>
  <c r="N301" i="1"/>
  <c r="O301" i="1" s="1"/>
  <c r="N300" i="1"/>
  <c r="N299" i="1"/>
  <c r="N298" i="1"/>
  <c r="N297" i="1"/>
  <c r="N296" i="1"/>
  <c r="N295" i="1"/>
  <c r="N294" i="1"/>
  <c r="N293" i="1"/>
  <c r="O293" i="1" s="1"/>
  <c r="N292" i="1"/>
  <c r="N291" i="1"/>
  <c r="N290" i="1"/>
  <c r="N289" i="1"/>
  <c r="N288" i="1"/>
  <c r="N287" i="1"/>
  <c r="N286" i="1"/>
  <c r="N285" i="1"/>
  <c r="O285" i="1" s="1"/>
  <c r="N284" i="1"/>
  <c r="N283" i="1"/>
  <c r="N282" i="1"/>
  <c r="N281" i="1"/>
  <c r="N280" i="1"/>
  <c r="N279" i="1"/>
  <c r="N278" i="1"/>
  <c r="N277" i="1"/>
  <c r="O277" i="1" s="1"/>
  <c r="N276" i="1"/>
  <c r="N275" i="1"/>
  <c r="N274" i="1"/>
  <c r="N273" i="1"/>
  <c r="N272" i="1"/>
  <c r="N271" i="1"/>
  <c r="N270" i="1"/>
  <c r="N269" i="1"/>
  <c r="O269" i="1" s="1"/>
  <c r="N268" i="1"/>
  <c r="N267" i="1"/>
  <c r="N266" i="1"/>
  <c r="N265" i="1"/>
  <c r="N264" i="1"/>
  <c r="N263" i="1"/>
  <c r="N262" i="1"/>
  <c r="N261" i="1"/>
  <c r="O261" i="1" s="1"/>
  <c r="N260" i="1"/>
  <c r="N259" i="1"/>
  <c r="N258" i="1"/>
  <c r="N257" i="1"/>
  <c r="N256" i="1"/>
  <c r="N255" i="1"/>
  <c r="N254" i="1"/>
  <c r="N253" i="1"/>
  <c r="O253" i="1" s="1"/>
  <c r="N252" i="1"/>
  <c r="N251" i="1"/>
  <c r="N250" i="1"/>
  <c r="N249" i="1"/>
  <c r="N248" i="1"/>
  <c r="N247" i="1"/>
  <c r="N246" i="1"/>
  <c r="N245" i="1"/>
  <c r="O245" i="1" s="1"/>
  <c r="N244" i="1"/>
  <c r="N243" i="1"/>
  <c r="N242" i="1"/>
  <c r="N241" i="1"/>
  <c r="N240" i="1"/>
  <c r="N239" i="1"/>
  <c r="N238" i="1"/>
  <c r="N237" i="1"/>
  <c r="O237" i="1" s="1"/>
  <c r="N236" i="1"/>
  <c r="N235" i="1"/>
  <c r="N234" i="1"/>
  <c r="N233" i="1"/>
  <c r="N232" i="1"/>
  <c r="N231" i="1"/>
  <c r="N230" i="1"/>
  <c r="N229" i="1"/>
  <c r="O229" i="1" s="1"/>
  <c r="N228" i="1"/>
  <c r="N227" i="1"/>
  <c r="N226" i="1"/>
  <c r="N225" i="1"/>
  <c r="N224" i="1"/>
  <c r="N223" i="1"/>
  <c r="N222" i="1"/>
  <c r="N221" i="1"/>
  <c r="O221" i="1" s="1"/>
  <c r="N220" i="1"/>
  <c r="N219" i="1"/>
  <c r="N218" i="1"/>
  <c r="N217" i="1"/>
  <c r="N216" i="1"/>
  <c r="N215" i="1"/>
  <c r="N214" i="1"/>
  <c r="N213" i="1"/>
  <c r="O213" i="1" s="1"/>
  <c r="N212" i="1"/>
  <c r="N211" i="1"/>
  <c r="N210" i="1"/>
  <c r="N209" i="1"/>
  <c r="N208" i="1"/>
  <c r="N207" i="1"/>
  <c r="N206" i="1"/>
  <c r="N205" i="1"/>
  <c r="O205" i="1" s="1"/>
  <c r="N204" i="1"/>
  <c r="N203" i="1"/>
  <c r="N202" i="1"/>
  <c r="N201" i="1"/>
  <c r="N200" i="1"/>
  <c r="N199" i="1"/>
  <c r="N198" i="1"/>
  <c r="N197" i="1"/>
  <c r="O197" i="1" s="1"/>
  <c r="N196" i="1"/>
  <c r="N195" i="1"/>
  <c r="N194" i="1"/>
  <c r="N193" i="1"/>
  <c r="N192" i="1"/>
  <c r="N191" i="1"/>
  <c r="N190" i="1"/>
  <c r="N189" i="1"/>
  <c r="O189" i="1" s="1"/>
  <c r="N188" i="1"/>
  <c r="N187" i="1"/>
  <c r="N186" i="1"/>
  <c r="N185" i="1"/>
  <c r="N184" i="1"/>
  <c r="N183" i="1"/>
  <c r="N182" i="1"/>
  <c r="N181" i="1"/>
  <c r="O181" i="1" s="1"/>
  <c r="N180" i="1"/>
  <c r="N179" i="1"/>
  <c r="N178" i="1"/>
  <c r="N177" i="1"/>
  <c r="N176" i="1"/>
  <c r="N175" i="1"/>
  <c r="N174" i="1"/>
  <c r="N173" i="1"/>
  <c r="O173" i="1" s="1"/>
  <c r="N172" i="1"/>
  <c r="N171" i="1"/>
  <c r="N170" i="1"/>
  <c r="N169" i="1"/>
  <c r="N168" i="1"/>
  <c r="N167" i="1"/>
  <c r="N166" i="1"/>
  <c r="N165" i="1"/>
  <c r="Q165" i="1" s="1"/>
  <c r="N164" i="1"/>
  <c r="N163" i="1"/>
  <c r="Q163" i="1" s="1"/>
  <c r="N162" i="1"/>
  <c r="N161" i="1"/>
  <c r="Q161" i="1" s="1"/>
  <c r="N160" i="1"/>
  <c r="N159" i="1"/>
  <c r="O159" i="1" s="1"/>
  <c r="N158" i="1"/>
  <c r="N157" i="1"/>
  <c r="Q157" i="1" s="1"/>
  <c r="N156" i="1"/>
  <c r="N155" i="1"/>
  <c r="Q155" i="1" s="1"/>
  <c r="N154" i="1"/>
  <c r="N153" i="1"/>
  <c r="Q153" i="1" s="1"/>
  <c r="N152" i="1"/>
  <c r="N151" i="1"/>
  <c r="O151" i="1" s="1"/>
  <c r="N150" i="1"/>
  <c r="N149" i="1"/>
  <c r="Q149" i="1"/>
  <c r="N148" i="1"/>
  <c r="N147" i="1"/>
  <c r="Q147" i="1" s="1"/>
  <c r="N146" i="1"/>
  <c r="N145" i="1"/>
  <c r="Q145" i="1" s="1"/>
  <c r="N144" i="1"/>
  <c r="N143" i="1"/>
  <c r="O143" i="1" s="1"/>
  <c r="N142" i="1"/>
  <c r="N141" i="1"/>
  <c r="Q141" i="1"/>
  <c r="N140" i="1"/>
  <c r="N139" i="1"/>
  <c r="Q139" i="1" s="1"/>
  <c r="N138" i="1"/>
  <c r="N137" i="1"/>
  <c r="Q137" i="1" s="1"/>
  <c r="N136" i="1"/>
  <c r="N135" i="1"/>
  <c r="O135" i="1" s="1"/>
  <c r="N134" i="1"/>
  <c r="N133" i="1"/>
  <c r="Q133" i="1" s="1"/>
  <c r="N132" i="1"/>
  <c r="N131" i="1"/>
  <c r="Q131" i="1"/>
  <c r="N130" i="1"/>
  <c r="N129" i="1"/>
  <c r="Q129" i="1" s="1"/>
  <c r="N128" i="1"/>
  <c r="N127" i="1"/>
  <c r="O127" i="1" s="1"/>
  <c r="N126" i="1"/>
  <c r="N125" i="1"/>
  <c r="Q125" i="1" s="1"/>
  <c r="N124" i="1"/>
  <c r="O124" i="1" s="1"/>
  <c r="N123" i="1"/>
  <c r="Q123" i="1" s="1"/>
  <c r="N122" i="1"/>
  <c r="N121" i="1"/>
  <c r="Q121" i="1" s="1"/>
  <c r="N120" i="1"/>
  <c r="O120" i="1" s="1"/>
  <c r="N119" i="1"/>
  <c r="O119" i="1" s="1"/>
  <c r="N118" i="1"/>
  <c r="N117" i="1"/>
  <c r="Q117" i="1" s="1"/>
  <c r="N116" i="1"/>
  <c r="N115" i="1"/>
  <c r="Q115" i="1" s="1"/>
  <c r="N114" i="1"/>
  <c r="N113" i="1"/>
  <c r="Q113" i="1" s="1"/>
  <c r="N112" i="1"/>
  <c r="N111" i="1"/>
  <c r="O111" i="1" s="1"/>
  <c r="N110" i="1"/>
  <c r="N109" i="1"/>
  <c r="Q109" i="1" s="1"/>
  <c r="N108" i="1"/>
  <c r="N107" i="1"/>
  <c r="Q107" i="1" s="1"/>
  <c r="N106" i="1"/>
  <c r="N105" i="1"/>
  <c r="Q105" i="1" s="1"/>
  <c r="N104" i="1"/>
  <c r="N103" i="1"/>
  <c r="O103" i="1"/>
  <c r="N102" i="1"/>
  <c r="N101" i="1"/>
  <c r="Q101" i="1" s="1"/>
  <c r="N100" i="1"/>
  <c r="N99" i="1"/>
  <c r="Q99" i="1" s="1"/>
  <c r="N98" i="1"/>
  <c r="N97" i="1"/>
  <c r="Q97" i="1" s="1"/>
  <c r="N96" i="1"/>
  <c r="N95" i="1"/>
  <c r="O95" i="1" s="1"/>
  <c r="N94" i="1"/>
  <c r="N93" i="1"/>
  <c r="Q93" i="1"/>
  <c r="N92" i="1"/>
  <c r="N91" i="1"/>
  <c r="Q91" i="1" s="1"/>
  <c r="N90" i="1"/>
  <c r="N89" i="1"/>
  <c r="Q89" i="1" s="1"/>
  <c r="N88" i="1"/>
  <c r="N87" i="1"/>
  <c r="O87" i="1" s="1"/>
  <c r="N86" i="1"/>
  <c r="Q86" i="1" s="1"/>
  <c r="N85" i="1"/>
  <c r="Q85" i="1" s="1"/>
  <c r="N84" i="1"/>
  <c r="N83" i="1"/>
  <c r="Q83" i="1" s="1"/>
  <c r="N82" i="1"/>
  <c r="N81" i="1"/>
  <c r="Q81" i="1" s="1"/>
  <c r="N80" i="1"/>
  <c r="N79" i="1"/>
  <c r="O79" i="1" s="1"/>
  <c r="N78" i="1"/>
  <c r="Q78" i="1" s="1"/>
  <c r="R78" i="1" s="1"/>
  <c r="N77" i="1"/>
  <c r="Q77" i="1" s="1"/>
  <c r="N76" i="1"/>
  <c r="N75" i="1"/>
  <c r="Q75" i="1" s="1"/>
  <c r="N74" i="1"/>
  <c r="N73" i="1"/>
  <c r="Q73" i="1" s="1"/>
  <c r="N72" i="1"/>
  <c r="N71" i="1"/>
  <c r="O71" i="1" s="1"/>
  <c r="N70" i="1"/>
  <c r="Q70" i="1" s="1"/>
  <c r="N69" i="1"/>
  <c r="Q69" i="1" s="1"/>
  <c r="N68" i="1"/>
  <c r="N67" i="1"/>
  <c r="Q67" i="1"/>
  <c r="N66" i="1"/>
  <c r="N65" i="1"/>
  <c r="Q65" i="1" s="1"/>
  <c r="N64" i="1"/>
  <c r="N63" i="1"/>
  <c r="O63" i="1" s="1"/>
  <c r="N62" i="1"/>
  <c r="N61" i="1"/>
  <c r="Q61" i="1"/>
  <c r="N60" i="1"/>
  <c r="O60" i="1" s="1"/>
  <c r="N59" i="1"/>
  <c r="Q59" i="1" s="1"/>
  <c r="N58" i="1"/>
  <c r="N57" i="1"/>
  <c r="Q57" i="1" s="1"/>
  <c r="N56" i="1"/>
  <c r="N55" i="1"/>
  <c r="O55" i="1"/>
  <c r="N54" i="1"/>
  <c r="N53" i="1"/>
  <c r="Q53" i="1" s="1"/>
  <c r="N52" i="1"/>
  <c r="N51" i="1"/>
  <c r="Q51" i="1" s="1"/>
  <c r="N50" i="1"/>
  <c r="N49" i="1"/>
  <c r="Q49" i="1" s="1"/>
  <c r="N48" i="1"/>
  <c r="N47" i="1"/>
  <c r="O47" i="1" s="1"/>
  <c r="N46" i="1"/>
  <c r="N45" i="1"/>
  <c r="Q45" i="1" s="1"/>
  <c r="N44" i="1"/>
  <c r="N43" i="1"/>
  <c r="Q43" i="1" s="1"/>
  <c r="N42" i="1"/>
  <c r="N41" i="1"/>
  <c r="Q41" i="1" s="1"/>
  <c r="N40" i="1"/>
  <c r="N39" i="1"/>
  <c r="O39" i="1" s="1"/>
  <c r="N38" i="1"/>
  <c r="N37" i="1"/>
  <c r="Q37" i="1" s="1"/>
  <c r="N36" i="1"/>
  <c r="N35" i="1"/>
  <c r="Q35" i="1" s="1"/>
  <c r="N34" i="1"/>
  <c r="N33" i="1"/>
  <c r="Q33" i="1" s="1"/>
  <c r="N32" i="1"/>
  <c r="O32" i="1" s="1"/>
  <c r="N31" i="1"/>
  <c r="O31" i="1" s="1"/>
  <c r="N30" i="1"/>
  <c r="Q30" i="1" s="1"/>
  <c r="N29" i="1"/>
  <c r="Q29" i="1" s="1"/>
  <c r="N28" i="1"/>
  <c r="O28" i="1" s="1"/>
  <c r="N27" i="1"/>
  <c r="O27" i="1" s="1"/>
  <c r="N26" i="1"/>
  <c r="Q26" i="1" s="1"/>
  <c r="N25" i="1"/>
  <c r="Q25" i="1" s="1"/>
  <c r="N24" i="1"/>
  <c r="O24" i="1"/>
  <c r="N23" i="1"/>
  <c r="O23" i="1" s="1"/>
  <c r="N22" i="1"/>
  <c r="Q22" i="1"/>
  <c r="N21" i="1"/>
  <c r="Q21" i="1" s="1"/>
  <c r="N20" i="1"/>
  <c r="O20" i="1" s="1"/>
  <c r="N19" i="1"/>
  <c r="O19" i="1" s="1"/>
  <c r="N18" i="1"/>
  <c r="Q18" i="1" s="1"/>
  <c r="N17" i="1"/>
  <c r="Q17" i="1" s="1"/>
  <c r="N16" i="1"/>
  <c r="O16" i="1" s="1"/>
  <c r="N15" i="1"/>
  <c r="O15" i="1" s="1"/>
  <c r="N14" i="1"/>
  <c r="Q14" i="1" s="1"/>
  <c r="N13" i="1"/>
  <c r="Q13" i="1" s="1"/>
  <c r="N12" i="1"/>
  <c r="O12" i="1" s="1"/>
  <c r="N11" i="1"/>
  <c r="O11" i="1" s="1"/>
  <c r="N10" i="1"/>
  <c r="Q10" i="1" s="1"/>
  <c r="N9" i="1"/>
  <c r="Q9" i="1" s="1"/>
  <c r="N8" i="1"/>
  <c r="O8" i="1"/>
  <c r="N7" i="1"/>
  <c r="O7" i="1" s="1"/>
  <c r="G5" i="1"/>
  <c r="J454" i="1"/>
  <c r="L454" i="1" s="1"/>
  <c r="J455" i="1"/>
  <c r="L455" i="1" s="1"/>
  <c r="J456" i="1"/>
  <c r="L456" i="1" s="1"/>
  <c r="J457" i="1"/>
  <c r="L457" i="1" s="1"/>
  <c r="J458" i="1"/>
  <c r="L458" i="1" s="1"/>
  <c r="J459" i="1"/>
  <c r="L459" i="1" s="1"/>
  <c r="J460" i="1"/>
  <c r="L460" i="1" s="1"/>
  <c r="J461" i="1"/>
  <c r="L461" i="1" s="1"/>
  <c r="J462" i="1"/>
  <c r="L462" i="1" s="1"/>
  <c r="J463" i="1"/>
  <c r="L463" i="1" s="1"/>
  <c r="J464" i="1"/>
  <c r="L464" i="1" s="1"/>
  <c r="J465" i="1"/>
  <c r="L465" i="1" s="1"/>
  <c r="J466" i="1"/>
  <c r="L466" i="1" s="1"/>
  <c r="J467" i="1"/>
  <c r="L467" i="1" s="1"/>
  <c r="J468" i="1"/>
  <c r="L468" i="1" s="1"/>
  <c r="J469" i="1"/>
  <c r="L469" i="1" s="1"/>
  <c r="J470" i="1"/>
  <c r="L470" i="1" s="1"/>
  <c r="J471" i="1"/>
  <c r="L471" i="1" s="1"/>
  <c r="J472" i="1"/>
  <c r="L472" i="1" s="1"/>
  <c r="J473" i="1"/>
  <c r="L473" i="1" s="1"/>
  <c r="J474" i="1"/>
  <c r="L474" i="1" s="1"/>
  <c r="J475" i="1"/>
  <c r="L475" i="1" s="1"/>
  <c r="J476" i="1"/>
  <c r="L476" i="1" s="1"/>
  <c r="J477" i="1"/>
  <c r="L477" i="1" s="1"/>
  <c r="J478" i="1"/>
  <c r="L478" i="1" s="1"/>
  <c r="J479" i="1"/>
  <c r="L479" i="1" s="1"/>
  <c r="J480" i="1"/>
  <c r="L480" i="1" s="1"/>
  <c r="J481" i="1"/>
  <c r="L481" i="1" s="1"/>
  <c r="J482" i="1"/>
  <c r="L482" i="1" s="1"/>
  <c r="J483" i="1"/>
  <c r="L483" i="1" s="1"/>
  <c r="J484" i="1"/>
  <c r="L484" i="1"/>
  <c r="J485" i="1"/>
  <c r="L485" i="1" s="1"/>
  <c r="J486" i="1"/>
  <c r="L486" i="1" s="1"/>
  <c r="J487" i="1"/>
  <c r="L487" i="1" s="1"/>
  <c r="J488" i="1"/>
  <c r="L488" i="1"/>
  <c r="J489" i="1"/>
  <c r="L489" i="1" s="1"/>
  <c r="J490" i="1"/>
  <c r="L490" i="1" s="1"/>
  <c r="J491" i="1"/>
  <c r="L491" i="1" s="1"/>
  <c r="J492" i="1"/>
  <c r="L492" i="1" s="1"/>
  <c r="J493" i="1"/>
  <c r="L493" i="1" s="1"/>
  <c r="J494" i="1"/>
  <c r="L494" i="1" s="1"/>
  <c r="J495" i="1"/>
  <c r="L495" i="1" s="1"/>
  <c r="J496" i="1"/>
  <c r="L496" i="1" s="1"/>
  <c r="J497" i="1"/>
  <c r="L497" i="1" s="1"/>
  <c r="J498" i="1"/>
  <c r="L498" i="1" s="1"/>
  <c r="J499" i="1"/>
  <c r="L499" i="1" s="1"/>
  <c r="J500" i="1"/>
  <c r="L500" i="1"/>
  <c r="J501" i="1"/>
  <c r="L501" i="1" s="1"/>
  <c r="J502" i="1"/>
  <c r="L502" i="1" s="1"/>
  <c r="J503" i="1"/>
  <c r="L503" i="1" s="1"/>
  <c r="J504" i="1"/>
  <c r="L504" i="1"/>
  <c r="J505" i="1"/>
  <c r="L505" i="1" s="1"/>
  <c r="J506" i="1"/>
  <c r="L506" i="1" s="1"/>
  <c r="J507" i="1"/>
  <c r="L507" i="1" s="1"/>
  <c r="J508" i="1"/>
  <c r="L508" i="1" s="1"/>
  <c r="J509" i="1"/>
  <c r="L509" i="1" s="1"/>
  <c r="J510" i="1"/>
  <c r="L510" i="1" s="1"/>
  <c r="J511" i="1"/>
  <c r="L511" i="1" s="1"/>
  <c r="J512" i="1"/>
  <c r="L512" i="1" s="1"/>
  <c r="J513" i="1"/>
  <c r="L513" i="1" s="1"/>
  <c r="J514" i="1"/>
  <c r="L514" i="1" s="1"/>
  <c r="J515" i="1"/>
  <c r="L515" i="1" s="1"/>
  <c r="J516" i="1"/>
  <c r="L516" i="1"/>
  <c r="J517" i="1"/>
  <c r="L517" i="1" s="1"/>
  <c r="J518" i="1"/>
  <c r="L518" i="1" s="1"/>
  <c r="J519" i="1"/>
  <c r="L519" i="1" s="1"/>
  <c r="J520" i="1"/>
  <c r="L520" i="1"/>
  <c r="J521" i="1"/>
  <c r="L521" i="1" s="1"/>
  <c r="J522" i="1"/>
  <c r="L522" i="1" s="1"/>
  <c r="J523" i="1"/>
  <c r="L523" i="1" s="1"/>
  <c r="J524" i="1"/>
  <c r="L524" i="1" s="1"/>
  <c r="J525" i="1"/>
  <c r="L525" i="1" s="1"/>
  <c r="J526" i="1"/>
  <c r="L526" i="1" s="1"/>
  <c r="J527" i="1"/>
  <c r="L527" i="1" s="1"/>
  <c r="J528" i="1"/>
  <c r="L528" i="1" s="1"/>
  <c r="J529" i="1"/>
  <c r="L529" i="1" s="1"/>
  <c r="J530" i="1"/>
  <c r="L530" i="1" s="1"/>
  <c r="J531" i="1"/>
  <c r="L531" i="1" s="1"/>
  <c r="J532" i="1"/>
  <c r="L532" i="1"/>
  <c r="J533" i="1"/>
  <c r="L533" i="1" s="1"/>
  <c r="J534" i="1"/>
  <c r="L534" i="1" s="1"/>
  <c r="J535" i="1"/>
  <c r="L535" i="1" s="1"/>
  <c r="J536" i="1"/>
  <c r="L536" i="1" s="1"/>
  <c r="J537" i="1"/>
  <c r="L537" i="1" s="1"/>
  <c r="J538" i="1"/>
  <c r="L538" i="1" s="1"/>
  <c r="J539" i="1"/>
  <c r="L539" i="1" s="1"/>
  <c r="J540" i="1"/>
  <c r="L540" i="1"/>
  <c r="J541" i="1"/>
  <c r="L541" i="1" s="1"/>
  <c r="J542" i="1"/>
  <c r="L542" i="1" s="1"/>
  <c r="J543" i="1"/>
  <c r="L543" i="1" s="1"/>
  <c r="J544" i="1"/>
  <c r="L544" i="1" s="1"/>
  <c r="J545" i="1"/>
  <c r="L545" i="1" s="1"/>
  <c r="J546" i="1"/>
  <c r="L546" i="1" s="1"/>
  <c r="J547" i="1"/>
  <c r="L547" i="1" s="1"/>
  <c r="J548" i="1"/>
  <c r="L548" i="1" s="1"/>
  <c r="J549" i="1"/>
  <c r="L549" i="1" s="1"/>
  <c r="J550" i="1"/>
  <c r="L550" i="1" s="1"/>
  <c r="J551" i="1"/>
  <c r="L551" i="1" s="1"/>
  <c r="J552" i="1"/>
  <c r="L552" i="1" s="1"/>
  <c r="J553" i="1"/>
  <c r="L553" i="1" s="1"/>
  <c r="J554" i="1"/>
  <c r="L554" i="1" s="1"/>
  <c r="J555" i="1"/>
  <c r="L555" i="1" s="1"/>
  <c r="J556" i="1"/>
  <c r="L556" i="1" s="1"/>
  <c r="J557" i="1"/>
  <c r="L557" i="1" s="1"/>
  <c r="J558" i="1"/>
  <c r="L558" i="1" s="1"/>
  <c r="J559" i="1"/>
  <c r="L559" i="1" s="1"/>
  <c r="J560" i="1"/>
  <c r="L560" i="1" s="1"/>
  <c r="J561" i="1"/>
  <c r="L561" i="1" s="1"/>
  <c r="J562" i="1"/>
  <c r="L562" i="1" s="1"/>
  <c r="J563" i="1"/>
  <c r="L563" i="1" s="1"/>
  <c r="J564" i="1"/>
  <c r="L564" i="1"/>
  <c r="J565" i="1"/>
  <c r="L565" i="1" s="1"/>
  <c r="J566" i="1"/>
  <c r="L566" i="1" s="1"/>
  <c r="J567" i="1"/>
  <c r="L567" i="1" s="1"/>
  <c r="J568" i="1"/>
  <c r="L568" i="1" s="1"/>
  <c r="J569" i="1"/>
  <c r="L569" i="1" s="1"/>
  <c r="J570" i="1"/>
  <c r="L570" i="1" s="1"/>
  <c r="J571" i="1"/>
  <c r="L571" i="1" s="1"/>
  <c r="J572" i="1"/>
  <c r="L572" i="1"/>
  <c r="J573" i="1"/>
  <c r="L573" i="1" s="1"/>
  <c r="J574" i="1"/>
  <c r="L574" i="1" s="1"/>
  <c r="J575" i="1"/>
  <c r="L575" i="1" s="1"/>
  <c r="J576" i="1"/>
  <c r="L576" i="1" s="1"/>
  <c r="J577" i="1"/>
  <c r="L577" i="1" s="1"/>
  <c r="J578" i="1"/>
  <c r="L578" i="1" s="1"/>
  <c r="J579" i="1"/>
  <c r="L579" i="1" s="1"/>
  <c r="J580" i="1"/>
  <c r="L580" i="1" s="1"/>
  <c r="J581" i="1"/>
  <c r="L581" i="1" s="1"/>
  <c r="J582" i="1"/>
  <c r="L582" i="1" s="1"/>
  <c r="J583" i="1"/>
  <c r="L583" i="1" s="1"/>
  <c r="J584" i="1"/>
  <c r="L584" i="1" s="1"/>
  <c r="J585" i="1"/>
  <c r="L585" i="1" s="1"/>
  <c r="J586" i="1"/>
  <c r="L586" i="1" s="1"/>
  <c r="J587" i="1"/>
  <c r="L587" i="1" s="1"/>
  <c r="J588" i="1"/>
  <c r="L588" i="1" s="1"/>
  <c r="J589" i="1"/>
  <c r="L589" i="1" s="1"/>
  <c r="J590" i="1"/>
  <c r="L590" i="1" s="1"/>
  <c r="J591" i="1"/>
  <c r="L591" i="1" s="1"/>
  <c r="J592" i="1"/>
  <c r="L592" i="1" s="1"/>
  <c r="J593" i="1"/>
  <c r="L593" i="1" s="1"/>
  <c r="J594" i="1"/>
  <c r="L594" i="1" s="1"/>
  <c r="J595" i="1"/>
  <c r="L595" i="1" s="1"/>
  <c r="J596" i="1"/>
  <c r="L596" i="1"/>
  <c r="J597" i="1"/>
  <c r="L597" i="1" s="1"/>
  <c r="J598" i="1"/>
  <c r="L598" i="1" s="1"/>
  <c r="J599" i="1"/>
  <c r="L599" i="1" s="1"/>
  <c r="J600" i="1"/>
  <c r="L600" i="1" s="1"/>
  <c r="J601" i="1"/>
  <c r="L601" i="1" s="1"/>
  <c r="J602" i="1"/>
  <c r="L602" i="1" s="1"/>
  <c r="J603" i="1"/>
  <c r="L603" i="1" s="1"/>
  <c r="J604" i="1"/>
  <c r="L604" i="1"/>
  <c r="J605" i="1"/>
  <c r="L605" i="1" s="1"/>
  <c r="J606" i="1"/>
  <c r="L606" i="1" s="1"/>
  <c r="J607" i="1"/>
  <c r="L607" i="1" s="1"/>
  <c r="J608" i="1"/>
  <c r="L608" i="1" s="1"/>
  <c r="J609" i="1"/>
  <c r="L609" i="1" s="1"/>
  <c r="J610" i="1"/>
  <c r="L610" i="1" s="1"/>
  <c r="J611" i="1"/>
  <c r="L611" i="1" s="1"/>
  <c r="J612" i="1"/>
  <c r="L612" i="1" s="1"/>
  <c r="J613" i="1"/>
  <c r="L613" i="1" s="1"/>
  <c r="J614" i="1"/>
  <c r="L614" i="1" s="1"/>
  <c r="J615" i="1"/>
  <c r="L615" i="1" s="1"/>
  <c r="J616" i="1"/>
  <c r="L616" i="1" s="1"/>
  <c r="J617" i="1"/>
  <c r="L617" i="1" s="1"/>
  <c r="J618" i="1"/>
  <c r="L618" i="1" s="1"/>
  <c r="J619" i="1"/>
  <c r="L619" i="1" s="1"/>
  <c r="J620" i="1"/>
  <c r="L620" i="1" s="1"/>
  <c r="J621" i="1"/>
  <c r="L621" i="1" s="1"/>
  <c r="J622" i="1"/>
  <c r="L622" i="1" s="1"/>
  <c r="J623" i="1"/>
  <c r="L623" i="1" s="1"/>
  <c r="J624" i="1"/>
  <c r="L624" i="1" s="1"/>
  <c r="J625" i="1"/>
  <c r="L625" i="1" s="1"/>
  <c r="J626" i="1"/>
  <c r="L626" i="1" s="1"/>
  <c r="J627" i="1"/>
  <c r="L627" i="1" s="1"/>
  <c r="J628" i="1"/>
  <c r="L628" i="1"/>
  <c r="J629" i="1"/>
  <c r="L629" i="1" s="1"/>
  <c r="J630" i="1"/>
  <c r="L630" i="1" s="1"/>
  <c r="J631" i="1"/>
  <c r="L631" i="1" s="1"/>
  <c r="J632" i="1"/>
  <c r="L632" i="1" s="1"/>
  <c r="J633" i="1"/>
  <c r="L633" i="1" s="1"/>
  <c r="J634" i="1"/>
  <c r="L634" i="1" s="1"/>
  <c r="J635" i="1"/>
  <c r="L635" i="1" s="1"/>
  <c r="J636" i="1"/>
  <c r="L636" i="1"/>
  <c r="J637" i="1"/>
  <c r="L637" i="1" s="1"/>
  <c r="J638" i="1"/>
  <c r="L638" i="1" s="1"/>
  <c r="J639" i="1"/>
  <c r="L639" i="1" s="1"/>
  <c r="J640" i="1"/>
  <c r="L640" i="1" s="1"/>
  <c r="J641" i="1"/>
  <c r="L641" i="1" s="1"/>
  <c r="J642" i="1"/>
  <c r="L642" i="1" s="1"/>
  <c r="J643" i="1"/>
  <c r="L643" i="1" s="1"/>
  <c r="J644" i="1"/>
  <c r="L644" i="1" s="1"/>
  <c r="J645" i="1"/>
  <c r="L645" i="1" s="1"/>
  <c r="J646" i="1"/>
  <c r="L646" i="1" s="1"/>
  <c r="J647" i="1"/>
  <c r="L647" i="1" s="1"/>
  <c r="J648" i="1"/>
  <c r="L648" i="1" s="1"/>
  <c r="J649" i="1"/>
  <c r="L649" i="1"/>
  <c r="J650" i="1"/>
  <c r="L650" i="1" s="1"/>
  <c r="J651" i="1"/>
  <c r="L651" i="1" s="1"/>
  <c r="J652" i="1"/>
  <c r="L652" i="1" s="1"/>
  <c r="J653" i="1"/>
  <c r="L653" i="1"/>
  <c r="J654" i="1"/>
  <c r="L654" i="1" s="1"/>
  <c r="J655" i="1"/>
  <c r="L655" i="1" s="1"/>
  <c r="J656" i="1"/>
  <c r="L656" i="1" s="1"/>
  <c r="J657" i="1"/>
  <c r="L657" i="1" s="1"/>
  <c r="J658" i="1"/>
  <c r="L658" i="1" s="1"/>
  <c r="J659" i="1"/>
  <c r="L659" i="1" s="1"/>
  <c r="J660" i="1"/>
  <c r="L660" i="1" s="1"/>
  <c r="J661" i="1"/>
  <c r="L661" i="1" s="1"/>
  <c r="J662" i="1"/>
  <c r="L662" i="1" s="1"/>
  <c r="J663" i="1"/>
  <c r="L663" i="1" s="1"/>
  <c r="J664" i="1"/>
  <c r="L664" i="1" s="1"/>
  <c r="J665" i="1"/>
  <c r="L665" i="1"/>
  <c r="J666" i="1"/>
  <c r="L666" i="1" s="1"/>
  <c r="J667" i="1"/>
  <c r="L667" i="1" s="1"/>
  <c r="J668" i="1"/>
  <c r="L668" i="1" s="1"/>
  <c r="J669" i="1"/>
  <c r="L669" i="1"/>
  <c r="J670" i="1"/>
  <c r="L670" i="1" s="1"/>
  <c r="J671" i="1"/>
  <c r="L671" i="1" s="1"/>
  <c r="J672" i="1"/>
  <c r="L672" i="1" s="1"/>
  <c r="J673" i="1"/>
  <c r="L673" i="1" s="1"/>
  <c r="J674" i="1"/>
  <c r="L674" i="1" s="1"/>
  <c r="J675" i="1"/>
  <c r="L675" i="1" s="1"/>
  <c r="J676" i="1"/>
  <c r="L676" i="1" s="1"/>
  <c r="J677" i="1"/>
  <c r="L677" i="1" s="1"/>
  <c r="J678" i="1"/>
  <c r="L678" i="1" s="1"/>
  <c r="J679" i="1"/>
  <c r="L679" i="1" s="1"/>
  <c r="J680" i="1"/>
  <c r="L680" i="1" s="1"/>
  <c r="J681" i="1"/>
  <c r="L681" i="1"/>
  <c r="J682" i="1"/>
  <c r="L682" i="1" s="1"/>
  <c r="J683" i="1"/>
  <c r="L683" i="1" s="1"/>
  <c r="J684" i="1"/>
  <c r="L684" i="1" s="1"/>
  <c r="J685" i="1"/>
  <c r="L685" i="1"/>
  <c r="J686" i="1"/>
  <c r="L686" i="1" s="1"/>
  <c r="J687" i="1"/>
  <c r="L687" i="1" s="1"/>
  <c r="J688" i="1"/>
  <c r="L688" i="1" s="1"/>
  <c r="J689" i="1"/>
  <c r="L689" i="1" s="1"/>
  <c r="J690" i="1"/>
  <c r="L690" i="1" s="1"/>
  <c r="J691" i="1"/>
  <c r="L691" i="1" s="1"/>
  <c r="J692" i="1"/>
  <c r="L692" i="1" s="1"/>
  <c r="J693" i="1"/>
  <c r="L693" i="1" s="1"/>
  <c r="J694" i="1"/>
  <c r="L694" i="1" s="1"/>
  <c r="J695" i="1"/>
  <c r="L695" i="1" s="1"/>
  <c r="J696" i="1"/>
  <c r="L696" i="1" s="1"/>
  <c r="J697" i="1"/>
  <c r="L697" i="1"/>
  <c r="J698" i="1"/>
  <c r="L698" i="1" s="1"/>
  <c r="J699" i="1"/>
  <c r="L699" i="1" s="1"/>
  <c r="J700" i="1"/>
  <c r="L700" i="1" s="1"/>
  <c r="J701" i="1"/>
  <c r="L701" i="1"/>
  <c r="J702" i="1"/>
  <c r="L702" i="1" s="1"/>
  <c r="J703" i="1"/>
  <c r="L703" i="1" s="1"/>
  <c r="J704" i="1"/>
  <c r="L704" i="1" s="1"/>
  <c r="J705" i="1"/>
  <c r="L705" i="1" s="1"/>
  <c r="J706" i="1"/>
  <c r="L706" i="1" s="1"/>
  <c r="J707" i="1"/>
  <c r="L707" i="1" s="1"/>
  <c r="J708" i="1"/>
  <c r="L708" i="1" s="1"/>
  <c r="J709" i="1"/>
  <c r="L709" i="1" s="1"/>
  <c r="J710" i="1"/>
  <c r="L710" i="1" s="1"/>
  <c r="J711" i="1"/>
  <c r="L711" i="1" s="1"/>
  <c r="J712" i="1"/>
  <c r="L712" i="1" s="1"/>
  <c r="J713" i="1"/>
  <c r="L713" i="1"/>
  <c r="J714" i="1"/>
  <c r="L714" i="1" s="1"/>
  <c r="J715" i="1"/>
  <c r="L715" i="1" s="1"/>
  <c r="J716" i="1"/>
  <c r="L716" i="1" s="1"/>
  <c r="J717" i="1"/>
  <c r="L717" i="1"/>
  <c r="J718" i="1"/>
  <c r="L718" i="1" s="1"/>
  <c r="J719" i="1"/>
  <c r="L719" i="1" s="1"/>
  <c r="J720" i="1"/>
  <c r="L720" i="1" s="1"/>
  <c r="J721" i="1"/>
  <c r="L721" i="1" s="1"/>
  <c r="J722" i="1"/>
  <c r="L722" i="1" s="1"/>
  <c r="J723" i="1"/>
  <c r="L723" i="1" s="1"/>
  <c r="J724" i="1"/>
  <c r="L724" i="1" s="1"/>
  <c r="J725" i="1"/>
  <c r="L725" i="1" s="1"/>
  <c r="J726" i="1"/>
  <c r="L726" i="1" s="1"/>
  <c r="J727" i="1"/>
  <c r="L727" i="1" s="1"/>
  <c r="J728" i="1"/>
  <c r="L728" i="1" s="1"/>
  <c r="J729" i="1"/>
  <c r="L729" i="1"/>
  <c r="J730" i="1"/>
  <c r="L730" i="1" s="1"/>
  <c r="J731" i="1"/>
  <c r="L731" i="1" s="1"/>
  <c r="J732" i="1"/>
  <c r="L732" i="1" s="1"/>
  <c r="J733" i="1"/>
  <c r="L733" i="1" s="1"/>
  <c r="J734" i="1"/>
  <c r="L734" i="1" s="1"/>
  <c r="J735" i="1"/>
  <c r="L735" i="1" s="1"/>
  <c r="J736" i="1"/>
  <c r="L736" i="1" s="1"/>
  <c r="J737" i="1"/>
  <c r="L737" i="1"/>
  <c r="J738" i="1"/>
  <c r="L738" i="1" s="1"/>
  <c r="J739" i="1"/>
  <c r="L739" i="1" s="1"/>
  <c r="J740" i="1"/>
  <c r="L740" i="1" s="1"/>
  <c r="J741" i="1"/>
  <c r="L741" i="1" s="1"/>
  <c r="J742" i="1"/>
  <c r="L742" i="1" s="1"/>
  <c r="J743" i="1"/>
  <c r="L743" i="1"/>
  <c r="J744" i="1"/>
  <c r="L744" i="1" s="1"/>
  <c r="J745" i="1"/>
  <c r="L745" i="1" s="1"/>
  <c r="J746" i="1"/>
  <c r="L746" i="1" s="1"/>
  <c r="J747" i="1"/>
  <c r="L747" i="1"/>
  <c r="J748" i="1"/>
  <c r="L748" i="1" s="1"/>
  <c r="J749" i="1"/>
  <c r="L749" i="1" s="1"/>
  <c r="J750" i="1"/>
  <c r="L750" i="1" s="1"/>
  <c r="J751" i="1"/>
  <c r="L751" i="1" s="1"/>
  <c r="J752" i="1"/>
  <c r="L752" i="1" s="1"/>
  <c r="J753" i="1"/>
  <c r="L753" i="1" s="1"/>
  <c r="J754" i="1"/>
  <c r="L754" i="1" s="1"/>
  <c r="J755" i="1"/>
  <c r="L755" i="1" s="1"/>
  <c r="J756" i="1"/>
  <c r="L756" i="1" s="1"/>
  <c r="J757" i="1"/>
  <c r="L757" i="1" s="1"/>
  <c r="J758" i="1"/>
  <c r="L758" i="1" s="1"/>
  <c r="J759" i="1"/>
  <c r="L759" i="1" s="1"/>
  <c r="J760" i="1"/>
  <c r="L760" i="1" s="1"/>
  <c r="J761" i="1"/>
  <c r="L761" i="1" s="1"/>
  <c r="J762" i="1"/>
  <c r="L762" i="1" s="1"/>
  <c r="J763" i="1"/>
  <c r="L763" i="1" s="1"/>
  <c r="J764" i="1"/>
  <c r="L764" i="1" s="1"/>
  <c r="J765" i="1"/>
  <c r="L765" i="1" s="1"/>
  <c r="J766" i="1"/>
  <c r="L766" i="1" s="1"/>
  <c r="J767" i="1"/>
  <c r="L767" i="1" s="1"/>
  <c r="J768" i="1"/>
  <c r="L768" i="1" s="1"/>
  <c r="J769" i="1"/>
  <c r="L769" i="1" s="1"/>
  <c r="J770" i="1"/>
  <c r="L770" i="1" s="1"/>
  <c r="J771" i="1"/>
  <c r="L771" i="1" s="1"/>
  <c r="J772" i="1"/>
  <c r="L772" i="1" s="1"/>
  <c r="J773" i="1"/>
  <c r="L773" i="1" s="1"/>
  <c r="J774" i="1"/>
  <c r="L774" i="1" s="1"/>
  <c r="J775" i="1"/>
  <c r="L775" i="1" s="1"/>
  <c r="J776" i="1"/>
  <c r="L776" i="1" s="1"/>
  <c r="J777" i="1"/>
  <c r="L777" i="1" s="1"/>
  <c r="J778" i="1"/>
  <c r="L778" i="1" s="1"/>
  <c r="J779" i="1"/>
  <c r="L779" i="1"/>
  <c r="J780" i="1"/>
  <c r="L780" i="1" s="1"/>
  <c r="J781" i="1"/>
  <c r="L781" i="1" s="1"/>
  <c r="J782" i="1"/>
  <c r="L782" i="1" s="1"/>
  <c r="J783" i="1"/>
  <c r="L783" i="1" s="1"/>
  <c r="J784" i="1"/>
  <c r="L784" i="1" s="1"/>
  <c r="J785" i="1"/>
  <c r="L785" i="1" s="1"/>
  <c r="J786" i="1"/>
  <c r="L786" i="1" s="1"/>
  <c r="J787" i="1"/>
  <c r="L787" i="1" s="1"/>
  <c r="J788" i="1"/>
  <c r="L788" i="1" s="1"/>
  <c r="J789" i="1"/>
  <c r="L789" i="1" s="1"/>
  <c r="J790" i="1"/>
  <c r="L790" i="1" s="1"/>
  <c r="J791" i="1"/>
  <c r="L791" i="1" s="1"/>
  <c r="J792" i="1"/>
  <c r="L792" i="1" s="1"/>
  <c r="J793" i="1"/>
  <c r="L793" i="1" s="1"/>
  <c r="J794" i="1"/>
  <c r="L794" i="1" s="1"/>
  <c r="J795" i="1"/>
  <c r="L795" i="1" s="1"/>
  <c r="J796" i="1"/>
  <c r="L796" i="1" s="1"/>
  <c r="J797" i="1"/>
  <c r="L797" i="1"/>
  <c r="J798" i="1"/>
  <c r="L798" i="1" s="1"/>
  <c r="J799" i="1"/>
  <c r="L799" i="1" s="1"/>
  <c r="J800" i="1"/>
  <c r="L800" i="1" s="1"/>
  <c r="J801" i="1"/>
  <c r="L801" i="1" s="1"/>
  <c r="J802" i="1"/>
  <c r="L802" i="1" s="1"/>
  <c r="J803" i="1"/>
  <c r="L803" i="1" s="1"/>
  <c r="J804" i="1"/>
  <c r="L804" i="1" s="1"/>
  <c r="J805" i="1"/>
  <c r="L805" i="1" s="1"/>
  <c r="J806" i="1"/>
  <c r="L806" i="1" s="1"/>
  <c r="J807" i="1"/>
  <c r="L807" i="1" s="1"/>
  <c r="J808" i="1"/>
  <c r="L808" i="1" s="1"/>
  <c r="J809" i="1"/>
  <c r="L809" i="1" s="1"/>
  <c r="J810" i="1"/>
  <c r="L810" i="1" s="1"/>
  <c r="J811" i="1"/>
  <c r="L811" i="1" s="1"/>
  <c r="J812" i="1"/>
  <c r="L812" i="1" s="1"/>
  <c r="J813" i="1"/>
  <c r="L813" i="1" s="1"/>
  <c r="J814" i="1"/>
  <c r="L814" i="1" s="1"/>
  <c r="J815" i="1"/>
  <c r="L815" i="1" s="1"/>
  <c r="J816" i="1"/>
  <c r="L816" i="1" s="1"/>
  <c r="J817" i="1"/>
  <c r="L817" i="1" s="1"/>
  <c r="J818" i="1"/>
  <c r="L818" i="1" s="1"/>
  <c r="J819" i="1"/>
  <c r="L819" i="1" s="1"/>
  <c r="J820" i="1"/>
  <c r="L820" i="1" s="1"/>
  <c r="J821" i="1"/>
  <c r="L821" i="1" s="1"/>
  <c r="J822" i="1"/>
  <c r="L822" i="1" s="1"/>
  <c r="J823" i="1"/>
  <c r="L823" i="1" s="1"/>
  <c r="J824" i="1"/>
  <c r="L824" i="1" s="1"/>
  <c r="J825" i="1"/>
  <c r="L825" i="1" s="1"/>
  <c r="J826" i="1"/>
  <c r="L826" i="1" s="1"/>
  <c r="J827" i="1"/>
  <c r="L827" i="1" s="1"/>
  <c r="J828" i="1"/>
  <c r="L828" i="1" s="1"/>
  <c r="J829" i="1"/>
  <c r="L829" i="1"/>
  <c r="J830" i="1"/>
  <c r="L830" i="1" s="1"/>
  <c r="J831" i="1"/>
  <c r="L831" i="1" s="1"/>
  <c r="J832" i="1"/>
  <c r="L832" i="1" s="1"/>
  <c r="J833" i="1"/>
  <c r="L833" i="1" s="1"/>
  <c r="J834" i="1"/>
  <c r="L834" i="1" s="1"/>
  <c r="J835" i="1"/>
  <c r="L835" i="1" s="1"/>
  <c r="J836" i="1"/>
  <c r="L836" i="1" s="1"/>
  <c r="J837" i="1"/>
  <c r="L837" i="1" s="1"/>
  <c r="J838" i="1"/>
  <c r="L838" i="1" s="1"/>
  <c r="J839" i="1"/>
  <c r="L839" i="1" s="1"/>
  <c r="J840" i="1"/>
  <c r="L840" i="1" s="1"/>
  <c r="J841" i="1"/>
  <c r="L841" i="1" s="1"/>
  <c r="J842" i="1"/>
  <c r="L842" i="1" s="1"/>
  <c r="J843" i="1"/>
  <c r="L843" i="1" s="1"/>
  <c r="J844" i="1"/>
  <c r="L844" i="1" s="1"/>
  <c r="J845" i="1"/>
  <c r="L845" i="1" s="1"/>
  <c r="J846" i="1"/>
  <c r="L846" i="1" s="1"/>
  <c r="J847" i="1"/>
  <c r="L847" i="1" s="1"/>
  <c r="J848" i="1"/>
  <c r="L848" i="1" s="1"/>
  <c r="J849" i="1"/>
  <c r="L849" i="1" s="1"/>
  <c r="J850" i="1"/>
  <c r="L850" i="1" s="1"/>
  <c r="J851" i="1"/>
  <c r="L851" i="1" s="1"/>
  <c r="J852" i="1"/>
  <c r="L852" i="1" s="1"/>
  <c r="J853" i="1"/>
  <c r="L853" i="1" s="1"/>
  <c r="J854" i="1"/>
  <c r="L854" i="1" s="1"/>
  <c r="J855" i="1"/>
  <c r="L855" i="1" s="1"/>
  <c r="J856" i="1"/>
  <c r="L856" i="1" s="1"/>
  <c r="J857" i="1"/>
  <c r="L857" i="1" s="1"/>
  <c r="J858" i="1"/>
  <c r="L858" i="1" s="1"/>
  <c r="J859" i="1"/>
  <c r="L859" i="1" s="1"/>
  <c r="J860" i="1"/>
  <c r="L860" i="1" s="1"/>
  <c r="J861" i="1"/>
  <c r="L861" i="1"/>
  <c r="J862" i="1"/>
  <c r="L862" i="1" s="1"/>
  <c r="J863" i="1"/>
  <c r="L863" i="1" s="1"/>
  <c r="J864" i="1"/>
  <c r="L864" i="1" s="1"/>
  <c r="J865" i="1"/>
  <c r="L865" i="1" s="1"/>
  <c r="J866" i="1"/>
  <c r="L866" i="1" s="1"/>
  <c r="J867" i="1"/>
  <c r="L867" i="1" s="1"/>
  <c r="J868" i="1"/>
  <c r="L868" i="1" s="1"/>
  <c r="J869" i="1"/>
  <c r="L869" i="1" s="1"/>
  <c r="J870" i="1"/>
  <c r="L870" i="1" s="1"/>
  <c r="J871" i="1"/>
  <c r="L871" i="1" s="1"/>
  <c r="J872" i="1"/>
  <c r="L872" i="1" s="1"/>
  <c r="J873" i="1"/>
  <c r="L873" i="1" s="1"/>
  <c r="J874" i="1"/>
  <c r="L874" i="1" s="1"/>
  <c r="J875" i="1"/>
  <c r="L875" i="1" s="1"/>
  <c r="J876" i="1"/>
  <c r="L876" i="1" s="1"/>
  <c r="J877" i="1"/>
  <c r="L877" i="1" s="1"/>
  <c r="J878" i="1"/>
  <c r="L878" i="1" s="1"/>
  <c r="J879" i="1"/>
  <c r="L879" i="1" s="1"/>
  <c r="J880" i="1"/>
  <c r="L880" i="1" s="1"/>
  <c r="J881" i="1"/>
  <c r="L881" i="1" s="1"/>
  <c r="J882" i="1"/>
  <c r="L882" i="1" s="1"/>
  <c r="J883" i="1"/>
  <c r="L883" i="1" s="1"/>
  <c r="J884" i="1"/>
  <c r="L884" i="1" s="1"/>
  <c r="J885" i="1"/>
  <c r="L885" i="1" s="1"/>
  <c r="J886" i="1"/>
  <c r="L886" i="1" s="1"/>
  <c r="J887" i="1"/>
  <c r="L887" i="1" s="1"/>
  <c r="J888" i="1"/>
  <c r="L888" i="1" s="1"/>
  <c r="J889" i="1"/>
  <c r="L889" i="1" s="1"/>
  <c r="J890" i="1"/>
  <c r="L890" i="1" s="1"/>
  <c r="J891" i="1"/>
  <c r="L891" i="1" s="1"/>
  <c r="J892" i="1"/>
  <c r="L892" i="1" s="1"/>
  <c r="J893" i="1"/>
  <c r="L893" i="1"/>
  <c r="J894" i="1"/>
  <c r="L894" i="1" s="1"/>
  <c r="J895" i="1"/>
  <c r="L895" i="1" s="1"/>
  <c r="J896" i="1"/>
  <c r="L896" i="1" s="1"/>
  <c r="J897" i="1"/>
  <c r="L897" i="1" s="1"/>
  <c r="J898" i="1"/>
  <c r="L898" i="1" s="1"/>
  <c r="J899" i="1"/>
  <c r="L899" i="1" s="1"/>
  <c r="J900" i="1"/>
  <c r="L900" i="1" s="1"/>
  <c r="J901" i="1"/>
  <c r="L901" i="1" s="1"/>
  <c r="J902" i="1"/>
  <c r="L902" i="1" s="1"/>
  <c r="J903" i="1"/>
  <c r="L903" i="1" s="1"/>
  <c r="J904" i="1"/>
  <c r="L904" i="1" s="1"/>
  <c r="J905" i="1"/>
  <c r="L905" i="1" s="1"/>
  <c r="J906" i="1"/>
  <c r="L906" i="1" s="1"/>
  <c r="J907" i="1"/>
  <c r="L907" i="1" s="1"/>
  <c r="J908" i="1"/>
  <c r="L908" i="1" s="1"/>
  <c r="J909" i="1"/>
  <c r="L909" i="1" s="1"/>
  <c r="J910" i="1"/>
  <c r="L910" i="1" s="1"/>
  <c r="J911" i="1"/>
  <c r="L911" i="1" s="1"/>
  <c r="J912" i="1"/>
  <c r="L912" i="1" s="1"/>
  <c r="J913" i="1"/>
  <c r="L913" i="1" s="1"/>
  <c r="J914" i="1"/>
  <c r="L914" i="1" s="1"/>
  <c r="J915" i="1"/>
  <c r="L915" i="1" s="1"/>
  <c r="J916" i="1"/>
  <c r="L916" i="1" s="1"/>
  <c r="J917" i="1"/>
  <c r="L917" i="1" s="1"/>
  <c r="J918" i="1"/>
  <c r="L918" i="1" s="1"/>
  <c r="J919" i="1"/>
  <c r="L919" i="1" s="1"/>
  <c r="J920" i="1"/>
  <c r="L920" i="1" s="1"/>
  <c r="J921" i="1"/>
  <c r="L921" i="1" s="1"/>
  <c r="J922" i="1"/>
  <c r="L922" i="1" s="1"/>
  <c r="J923" i="1"/>
  <c r="L923" i="1" s="1"/>
  <c r="J924" i="1"/>
  <c r="L924" i="1" s="1"/>
  <c r="J925" i="1"/>
  <c r="L925" i="1"/>
  <c r="J926" i="1"/>
  <c r="L926" i="1" s="1"/>
  <c r="J927" i="1"/>
  <c r="L927" i="1" s="1"/>
  <c r="J928" i="1"/>
  <c r="L928" i="1" s="1"/>
  <c r="J929" i="1"/>
  <c r="L929" i="1" s="1"/>
  <c r="J930" i="1"/>
  <c r="L930" i="1" s="1"/>
  <c r="J931" i="1"/>
  <c r="L931" i="1" s="1"/>
  <c r="J932" i="1"/>
  <c r="L932" i="1" s="1"/>
  <c r="J933" i="1"/>
  <c r="L933" i="1" s="1"/>
  <c r="J934" i="1"/>
  <c r="L934" i="1" s="1"/>
  <c r="J935" i="1"/>
  <c r="L935" i="1" s="1"/>
  <c r="J936" i="1"/>
  <c r="L936" i="1" s="1"/>
  <c r="J937" i="1"/>
  <c r="L937" i="1" s="1"/>
  <c r="J938" i="1"/>
  <c r="L938" i="1" s="1"/>
  <c r="J939" i="1"/>
  <c r="L939" i="1" s="1"/>
  <c r="J940" i="1"/>
  <c r="L940" i="1" s="1"/>
  <c r="J941" i="1"/>
  <c r="L941" i="1" s="1"/>
  <c r="J942" i="1"/>
  <c r="L942" i="1"/>
  <c r="J943" i="1"/>
  <c r="L943" i="1" s="1"/>
  <c r="J944" i="1"/>
  <c r="L944" i="1"/>
  <c r="J945" i="1"/>
  <c r="L945" i="1" s="1"/>
  <c r="J946" i="1"/>
  <c r="L946" i="1"/>
  <c r="J947" i="1"/>
  <c r="L947" i="1" s="1"/>
  <c r="J948" i="1"/>
  <c r="L948" i="1"/>
  <c r="J949" i="1"/>
  <c r="L949" i="1" s="1"/>
  <c r="J950" i="1"/>
  <c r="L950" i="1"/>
  <c r="J951" i="1"/>
  <c r="L951" i="1" s="1"/>
  <c r="J952" i="1"/>
  <c r="L952" i="1"/>
  <c r="J953" i="1"/>
  <c r="L953" i="1" s="1"/>
  <c r="J954" i="1"/>
  <c r="L954" i="1" s="1"/>
  <c r="J955" i="1"/>
  <c r="L955" i="1" s="1"/>
  <c r="J956" i="1"/>
  <c r="L956" i="1" s="1"/>
  <c r="J957" i="1"/>
  <c r="L957" i="1" s="1"/>
  <c r="J958" i="1"/>
  <c r="L958" i="1" s="1"/>
  <c r="J959" i="1"/>
  <c r="L959" i="1" s="1"/>
  <c r="J960" i="1"/>
  <c r="L960" i="1" s="1"/>
  <c r="J961" i="1"/>
  <c r="L961" i="1" s="1"/>
  <c r="J962" i="1"/>
  <c r="L962" i="1" s="1"/>
  <c r="J963" i="1"/>
  <c r="L963" i="1" s="1"/>
  <c r="J964" i="1"/>
  <c r="L964" i="1" s="1"/>
  <c r="J965" i="1"/>
  <c r="L965" i="1" s="1"/>
  <c r="J966" i="1"/>
  <c r="L966" i="1" s="1"/>
  <c r="J967" i="1"/>
  <c r="L967" i="1" s="1"/>
  <c r="J968" i="1"/>
  <c r="L968" i="1" s="1"/>
  <c r="J969" i="1"/>
  <c r="L969" i="1" s="1"/>
  <c r="J970" i="1"/>
  <c r="L970" i="1" s="1"/>
  <c r="J971" i="1"/>
  <c r="L971" i="1" s="1"/>
  <c r="J972" i="1"/>
  <c r="L972" i="1" s="1"/>
  <c r="J973" i="1"/>
  <c r="L973" i="1" s="1"/>
  <c r="J974" i="1"/>
  <c r="L974" i="1" s="1"/>
  <c r="J975" i="1"/>
  <c r="L975" i="1" s="1"/>
  <c r="J976" i="1"/>
  <c r="L976" i="1" s="1"/>
  <c r="J977" i="1"/>
  <c r="L977" i="1" s="1"/>
  <c r="J978" i="1"/>
  <c r="L978" i="1" s="1"/>
  <c r="J979" i="1"/>
  <c r="L979" i="1" s="1"/>
  <c r="J980" i="1"/>
  <c r="L980" i="1" s="1"/>
  <c r="J981" i="1"/>
  <c r="L981" i="1" s="1"/>
  <c r="J982" i="1"/>
  <c r="L982" i="1" s="1"/>
  <c r="J983" i="1"/>
  <c r="L983" i="1" s="1"/>
  <c r="J984" i="1"/>
  <c r="L984" i="1" s="1"/>
  <c r="J985" i="1"/>
  <c r="L985" i="1" s="1"/>
  <c r="J986" i="1"/>
  <c r="L986" i="1" s="1"/>
  <c r="J987" i="1"/>
  <c r="L987" i="1" s="1"/>
  <c r="J988" i="1"/>
  <c r="L988" i="1" s="1"/>
  <c r="J989" i="1"/>
  <c r="L989" i="1" s="1"/>
  <c r="J990" i="1"/>
  <c r="L990" i="1" s="1"/>
  <c r="J991" i="1"/>
  <c r="L991" i="1" s="1"/>
  <c r="J992" i="1"/>
  <c r="L992" i="1" s="1"/>
  <c r="J993" i="1"/>
  <c r="L993" i="1" s="1"/>
  <c r="J994" i="1"/>
  <c r="L994" i="1" s="1"/>
  <c r="J995" i="1"/>
  <c r="L995" i="1" s="1"/>
  <c r="J996" i="1"/>
  <c r="L996" i="1" s="1"/>
  <c r="J997" i="1"/>
  <c r="L997" i="1" s="1"/>
  <c r="J998" i="1"/>
  <c r="L998" i="1" s="1"/>
  <c r="J999" i="1"/>
  <c r="L999" i="1" s="1"/>
  <c r="J1000" i="1"/>
  <c r="L1000" i="1" s="1"/>
  <c r="J1001" i="1"/>
  <c r="L1001" i="1" s="1"/>
  <c r="J1002" i="1"/>
  <c r="L1002" i="1" s="1"/>
  <c r="J1003" i="1"/>
  <c r="L1003" i="1" s="1"/>
  <c r="J1004" i="1"/>
  <c r="L1004" i="1" s="1"/>
  <c r="J1005" i="1"/>
  <c r="L1005" i="1" s="1"/>
  <c r="J1006" i="1"/>
  <c r="L1006" i="1" s="1"/>
  <c r="J1007" i="1"/>
  <c r="L1007" i="1" s="1"/>
  <c r="J1008" i="1"/>
  <c r="L1008" i="1" s="1"/>
  <c r="J1009" i="1"/>
  <c r="L1009" i="1" s="1"/>
  <c r="J1010" i="1"/>
  <c r="L1010" i="1" s="1"/>
  <c r="J1011" i="1"/>
  <c r="L1011" i="1" s="1"/>
  <c r="J1012" i="1"/>
  <c r="L1012" i="1" s="1"/>
  <c r="J1013" i="1"/>
  <c r="L1013" i="1" s="1"/>
  <c r="J1014" i="1"/>
  <c r="L1014" i="1" s="1"/>
  <c r="J1015" i="1"/>
  <c r="L1015" i="1" s="1"/>
  <c r="J1016" i="1"/>
  <c r="L1016" i="1" s="1"/>
  <c r="J1017" i="1"/>
  <c r="L1017" i="1" s="1"/>
  <c r="J1018" i="1"/>
  <c r="L1018" i="1" s="1"/>
  <c r="J1019" i="1"/>
  <c r="L1019" i="1" s="1"/>
  <c r="J1020" i="1"/>
  <c r="L1020" i="1" s="1"/>
  <c r="J1021" i="1"/>
  <c r="L1021" i="1" s="1"/>
  <c r="J1022" i="1"/>
  <c r="L1022" i="1" s="1"/>
  <c r="J1023" i="1"/>
  <c r="L1023" i="1" s="1"/>
  <c r="J1024" i="1"/>
  <c r="L1024" i="1" s="1"/>
  <c r="J1025" i="1"/>
  <c r="L1025" i="1" s="1"/>
  <c r="J1026" i="1"/>
  <c r="L1026" i="1" s="1"/>
  <c r="J1027" i="1"/>
  <c r="L1027" i="1" s="1"/>
  <c r="J1028" i="1"/>
  <c r="L1028" i="1" s="1"/>
  <c r="J1029" i="1"/>
  <c r="L1029" i="1" s="1"/>
  <c r="J1030" i="1"/>
  <c r="L1030" i="1" s="1"/>
  <c r="J1031" i="1"/>
  <c r="L1031" i="1" s="1"/>
  <c r="J1032" i="1"/>
  <c r="L1032" i="1" s="1"/>
  <c r="J1033" i="1"/>
  <c r="L1033" i="1" s="1"/>
  <c r="J1034" i="1"/>
  <c r="L1034" i="1" s="1"/>
  <c r="J1035" i="1"/>
  <c r="L1035" i="1" s="1"/>
  <c r="J1036" i="1"/>
  <c r="L1036" i="1" s="1"/>
  <c r="J1037" i="1"/>
  <c r="L1037" i="1" s="1"/>
  <c r="J1038" i="1"/>
  <c r="L1038" i="1" s="1"/>
  <c r="J1039" i="1"/>
  <c r="L1039" i="1" s="1"/>
  <c r="J1040" i="1"/>
  <c r="L1040" i="1" s="1"/>
  <c r="J1041" i="1"/>
  <c r="L1041" i="1" s="1"/>
  <c r="J1042" i="1"/>
  <c r="L1042" i="1" s="1"/>
  <c r="J1043" i="1"/>
  <c r="L1043" i="1" s="1"/>
  <c r="J1044" i="1"/>
  <c r="L1044" i="1" s="1"/>
  <c r="J1045" i="1"/>
  <c r="L1045" i="1" s="1"/>
  <c r="J1046" i="1"/>
  <c r="L1046" i="1" s="1"/>
  <c r="J1047" i="1"/>
  <c r="L1047" i="1" s="1"/>
  <c r="J1048" i="1"/>
  <c r="L1048" i="1" s="1"/>
  <c r="J1049" i="1"/>
  <c r="L1049" i="1" s="1"/>
  <c r="J1050" i="1"/>
  <c r="L1050" i="1" s="1"/>
  <c r="J1051" i="1"/>
  <c r="L1051" i="1" s="1"/>
  <c r="J1052" i="1"/>
  <c r="L1052" i="1" s="1"/>
  <c r="J1053" i="1"/>
  <c r="L1053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/>
  <c r="J64" i="1"/>
  <c r="K64" i="1" s="1"/>
  <c r="J65" i="1"/>
  <c r="K65" i="1" s="1"/>
  <c r="J66" i="1"/>
  <c r="J67" i="1"/>
  <c r="L67" i="1" s="1"/>
  <c r="J68" i="1"/>
  <c r="L68" i="1" s="1"/>
  <c r="J69" i="1"/>
  <c r="L69" i="1" s="1"/>
  <c r="J70" i="1"/>
  <c r="L70" i="1" s="1"/>
  <c r="J71" i="1"/>
  <c r="L71" i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95" i="1"/>
  <c r="L95" i="1"/>
  <c r="J96" i="1"/>
  <c r="L96" i="1" s="1"/>
  <c r="J97" i="1"/>
  <c r="L97" i="1" s="1"/>
  <c r="J98" i="1"/>
  <c r="L98" i="1" s="1"/>
  <c r="J99" i="1"/>
  <c r="L99" i="1" s="1"/>
  <c r="J100" i="1"/>
  <c r="L100" i="1" s="1"/>
  <c r="J101" i="1"/>
  <c r="L101" i="1" s="1"/>
  <c r="J102" i="1"/>
  <c r="L102" i="1" s="1"/>
  <c r="J103" i="1"/>
  <c r="L103" i="1" s="1"/>
  <c r="J104" i="1"/>
  <c r="L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L111" i="1" s="1"/>
  <c r="J112" i="1"/>
  <c r="L112" i="1" s="1"/>
  <c r="J113" i="1"/>
  <c r="L113" i="1"/>
  <c r="J114" i="1"/>
  <c r="L114" i="1" s="1"/>
  <c r="J115" i="1"/>
  <c r="L115" i="1" s="1"/>
  <c r="J116" i="1"/>
  <c r="L116" i="1" s="1"/>
  <c r="J117" i="1"/>
  <c r="L117" i="1" s="1"/>
  <c r="J118" i="1"/>
  <c r="L118" i="1" s="1"/>
  <c r="J119" i="1"/>
  <c r="L119" i="1" s="1"/>
  <c r="J120" i="1"/>
  <c r="L120" i="1" s="1"/>
  <c r="J121" i="1"/>
  <c r="L121" i="1" s="1"/>
  <c r="J122" i="1"/>
  <c r="L122" i="1" s="1"/>
  <c r="J123" i="1"/>
  <c r="L123" i="1" s="1"/>
  <c r="J124" i="1"/>
  <c r="L124" i="1" s="1"/>
  <c r="J125" i="1"/>
  <c r="L125" i="1" s="1"/>
  <c r="J126" i="1"/>
  <c r="L126" i="1" s="1"/>
  <c r="J127" i="1"/>
  <c r="L127" i="1" s="1"/>
  <c r="J128" i="1"/>
  <c r="L128" i="1" s="1"/>
  <c r="J129" i="1"/>
  <c r="L129" i="1"/>
  <c r="J130" i="1"/>
  <c r="L130" i="1" s="1"/>
  <c r="J131" i="1"/>
  <c r="L131" i="1" s="1"/>
  <c r="J132" i="1"/>
  <c r="L132" i="1" s="1"/>
  <c r="J133" i="1"/>
  <c r="L133" i="1" s="1"/>
  <c r="J134" i="1"/>
  <c r="L134" i="1" s="1"/>
  <c r="J135" i="1"/>
  <c r="L135" i="1" s="1"/>
  <c r="J136" i="1"/>
  <c r="L136" i="1" s="1"/>
  <c r="J137" i="1"/>
  <c r="L137" i="1" s="1"/>
  <c r="J138" i="1"/>
  <c r="L138" i="1" s="1"/>
  <c r="J139" i="1"/>
  <c r="L139" i="1" s="1"/>
  <c r="J140" i="1"/>
  <c r="L140" i="1" s="1"/>
  <c r="J141" i="1"/>
  <c r="L141" i="1" s="1"/>
  <c r="J142" i="1"/>
  <c r="L142" i="1" s="1"/>
  <c r="J143" i="1"/>
  <c r="L143" i="1" s="1"/>
  <c r="J144" i="1"/>
  <c r="L144" i="1" s="1"/>
  <c r="J145" i="1"/>
  <c r="L145" i="1"/>
  <c r="J146" i="1"/>
  <c r="L146" i="1" s="1"/>
  <c r="J147" i="1"/>
  <c r="L147" i="1" s="1"/>
  <c r="J148" i="1"/>
  <c r="L148" i="1" s="1"/>
  <c r="J149" i="1"/>
  <c r="L149" i="1" s="1"/>
  <c r="J150" i="1"/>
  <c r="L150" i="1" s="1"/>
  <c r="J151" i="1"/>
  <c r="L151" i="1" s="1"/>
  <c r="J152" i="1"/>
  <c r="L152" i="1" s="1"/>
  <c r="J153" i="1"/>
  <c r="L153" i="1" s="1"/>
  <c r="J154" i="1"/>
  <c r="L154" i="1" s="1"/>
  <c r="J155" i="1"/>
  <c r="L155" i="1" s="1"/>
  <c r="J156" i="1"/>
  <c r="L156" i="1" s="1"/>
  <c r="J157" i="1"/>
  <c r="L157" i="1"/>
  <c r="J158" i="1"/>
  <c r="L158" i="1" s="1"/>
  <c r="J159" i="1"/>
  <c r="L159" i="1" s="1"/>
  <c r="J160" i="1"/>
  <c r="L160" i="1" s="1"/>
  <c r="J161" i="1"/>
  <c r="L161" i="1"/>
  <c r="J162" i="1"/>
  <c r="L162" i="1" s="1"/>
  <c r="J163" i="1"/>
  <c r="L163" i="1" s="1"/>
  <c r="J164" i="1"/>
  <c r="L164" i="1" s="1"/>
  <c r="J165" i="1"/>
  <c r="L165" i="1" s="1"/>
  <c r="J166" i="1"/>
  <c r="L166" i="1" s="1"/>
  <c r="J167" i="1"/>
  <c r="L167" i="1" s="1"/>
  <c r="J168" i="1"/>
  <c r="L168" i="1" s="1"/>
  <c r="J169" i="1"/>
  <c r="L169" i="1" s="1"/>
  <c r="J170" i="1"/>
  <c r="L170" i="1" s="1"/>
  <c r="J171" i="1"/>
  <c r="L171" i="1" s="1"/>
  <c r="J172" i="1"/>
  <c r="L172" i="1" s="1"/>
  <c r="J173" i="1"/>
  <c r="L173" i="1" s="1"/>
  <c r="J174" i="1"/>
  <c r="L174" i="1" s="1"/>
  <c r="J175" i="1"/>
  <c r="L175" i="1" s="1"/>
  <c r="J176" i="1"/>
  <c r="L176" i="1" s="1"/>
  <c r="J177" i="1"/>
  <c r="L177" i="1"/>
  <c r="J178" i="1"/>
  <c r="L178" i="1" s="1"/>
  <c r="J179" i="1"/>
  <c r="L179" i="1" s="1"/>
  <c r="J180" i="1"/>
  <c r="L180" i="1" s="1"/>
  <c r="J181" i="1"/>
  <c r="L181" i="1" s="1"/>
  <c r="J182" i="1"/>
  <c r="L182" i="1" s="1"/>
  <c r="J183" i="1"/>
  <c r="L183" i="1" s="1"/>
  <c r="J184" i="1"/>
  <c r="L184" i="1" s="1"/>
  <c r="J185" i="1"/>
  <c r="L185" i="1" s="1"/>
  <c r="J186" i="1"/>
  <c r="L186" i="1" s="1"/>
  <c r="J187" i="1"/>
  <c r="L187" i="1" s="1"/>
  <c r="J188" i="1"/>
  <c r="L188" i="1" s="1"/>
  <c r="J189" i="1"/>
  <c r="L189" i="1" s="1"/>
  <c r="J190" i="1"/>
  <c r="L190" i="1" s="1"/>
  <c r="J191" i="1"/>
  <c r="L191" i="1" s="1"/>
  <c r="J192" i="1"/>
  <c r="L192" i="1" s="1"/>
  <c r="J193" i="1"/>
  <c r="L193" i="1"/>
  <c r="J194" i="1"/>
  <c r="L194" i="1" s="1"/>
  <c r="J195" i="1"/>
  <c r="L195" i="1" s="1"/>
  <c r="J196" i="1"/>
  <c r="L196" i="1" s="1"/>
  <c r="J197" i="1"/>
  <c r="L197" i="1" s="1"/>
  <c r="J198" i="1"/>
  <c r="L198" i="1" s="1"/>
  <c r="J199" i="1"/>
  <c r="L199" i="1" s="1"/>
  <c r="J200" i="1"/>
  <c r="L200" i="1" s="1"/>
  <c r="J201" i="1"/>
  <c r="L201" i="1" s="1"/>
  <c r="J202" i="1"/>
  <c r="L202" i="1" s="1"/>
  <c r="J203" i="1"/>
  <c r="L203" i="1" s="1"/>
  <c r="J204" i="1"/>
  <c r="L204" i="1" s="1"/>
  <c r="J205" i="1"/>
  <c r="L205" i="1" s="1"/>
  <c r="J206" i="1"/>
  <c r="L206" i="1" s="1"/>
  <c r="J207" i="1"/>
  <c r="L207" i="1" s="1"/>
  <c r="J208" i="1"/>
  <c r="L208" i="1" s="1"/>
  <c r="J209" i="1"/>
  <c r="L209" i="1"/>
  <c r="J210" i="1"/>
  <c r="L210" i="1" s="1"/>
  <c r="J211" i="1"/>
  <c r="L211" i="1" s="1"/>
  <c r="J212" i="1"/>
  <c r="L212" i="1" s="1"/>
  <c r="J213" i="1"/>
  <c r="L213" i="1" s="1"/>
  <c r="J214" i="1"/>
  <c r="L214" i="1" s="1"/>
  <c r="J215" i="1"/>
  <c r="L215" i="1" s="1"/>
  <c r="J216" i="1"/>
  <c r="L216" i="1" s="1"/>
  <c r="J217" i="1"/>
  <c r="L217" i="1" s="1"/>
  <c r="J218" i="1"/>
  <c r="L218" i="1" s="1"/>
  <c r="J219" i="1"/>
  <c r="L219" i="1" s="1"/>
  <c r="J220" i="1"/>
  <c r="L220" i="1" s="1"/>
  <c r="J221" i="1"/>
  <c r="L221" i="1" s="1"/>
  <c r="J222" i="1"/>
  <c r="L222" i="1" s="1"/>
  <c r="J223" i="1"/>
  <c r="L223" i="1" s="1"/>
  <c r="J224" i="1"/>
  <c r="L224" i="1" s="1"/>
  <c r="J225" i="1"/>
  <c r="L225" i="1" s="1"/>
  <c r="J226" i="1"/>
  <c r="L226" i="1" s="1"/>
  <c r="J227" i="1"/>
  <c r="L227" i="1" s="1"/>
  <c r="J228" i="1"/>
  <c r="L228" i="1" s="1"/>
  <c r="J229" i="1"/>
  <c r="L229" i="1" s="1"/>
  <c r="J230" i="1"/>
  <c r="L230" i="1" s="1"/>
  <c r="J231" i="1"/>
  <c r="L231" i="1" s="1"/>
  <c r="J232" i="1"/>
  <c r="L232" i="1" s="1"/>
  <c r="J233" i="1"/>
  <c r="L233" i="1" s="1"/>
  <c r="J234" i="1"/>
  <c r="L234" i="1" s="1"/>
  <c r="J235" i="1"/>
  <c r="L235" i="1" s="1"/>
  <c r="J236" i="1"/>
  <c r="L236" i="1" s="1"/>
  <c r="J237" i="1"/>
  <c r="L237" i="1" s="1"/>
  <c r="J238" i="1"/>
  <c r="L238" i="1" s="1"/>
  <c r="J239" i="1"/>
  <c r="L239" i="1" s="1"/>
  <c r="J240" i="1"/>
  <c r="L240" i="1" s="1"/>
  <c r="J241" i="1"/>
  <c r="L241" i="1" s="1"/>
  <c r="J242" i="1"/>
  <c r="L242" i="1" s="1"/>
  <c r="J243" i="1"/>
  <c r="L243" i="1" s="1"/>
  <c r="J244" i="1"/>
  <c r="L244" i="1" s="1"/>
  <c r="J245" i="1"/>
  <c r="L245" i="1" s="1"/>
  <c r="J246" i="1"/>
  <c r="L246" i="1" s="1"/>
  <c r="J247" i="1"/>
  <c r="L247" i="1" s="1"/>
  <c r="J248" i="1"/>
  <c r="L248" i="1" s="1"/>
  <c r="J249" i="1"/>
  <c r="L249" i="1" s="1"/>
  <c r="J250" i="1"/>
  <c r="L250" i="1" s="1"/>
  <c r="J251" i="1"/>
  <c r="L251" i="1" s="1"/>
  <c r="J252" i="1"/>
  <c r="L252" i="1" s="1"/>
  <c r="J253" i="1"/>
  <c r="L253" i="1" s="1"/>
  <c r="J254" i="1"/>
  <c r="L254" i="1" s="1"/>
  <c r="J255" i="1"/>
  <c r="L255" i="1" s="1"/>
  <c r="J256" i="1"/>
  <c r="L256" i="1" s="1"/>
  <c r="J257" i="1"/>
  <c r="L257" i="1" s="1"/>
  <c r="J258" i="1"/>
  <c r="L258" i="1" s="1"/>
  <c r="J259" i="1"/>
  <c r="L259" i="1" s="1"/>
  <c r="J260" i="1"/>
  <c r="L260" i="1" s="1"/>
  <c r="J261" i="1"/>
  <c r="L261" i="1" s="1"/>
  <c r="J262" i="1"/>
  <c r="L262" i="1" s="1"/>
  <c r="J263" i="1"/>
  <c r="L263" i="1" s="1"/>
  <c r="J264" i="1"/>
  <c r="L264" i="1" s="1"/>
  <c r="J265" i="1"/>
  <c r="L265" i="1" s="1"/>
  <c r="J266" i="1"/>
  <c r="L266" i="1" s="1"/>
  <c r="J267" i="1"/>
  <c r="L267" i="1" s="1"/>
  <c r="J268" i="1"/>
  <c r="L268" i="1" s="1"/>
  <c r="J269" i="1"/>
  <c r="L269" i="1" s="1"/>
  <c r="J270" i="1"/>
  <c r="L270" i="1" s="1"/>
  <c r="J271" i="1"/>
  <c r="L271" i="1" s="1"/>
  <c r="J272" i="1"/>
  <c r="L272" i="1" s="1"/>
  <c r="J273" i="1"/>
  <c r="L273" i="1" s="1"/>
  <c r="J274" i="1"/>
  <c r="L274" i="1" s="1"/>
  <c r="J275" i="1"/>
  <c r="L275" i="1" s="1"/>
  <c r="J276" i="1"/>
  <c r="L276" i="1" s="1"/>
  <c r="J277" i="1"/>
  <c r="L277" i="1" s="1"/>
  <c r="J278" i="1"/>
  <c r="L278" i="1" s="1"/>
  <c r="J279" i="1"/>
  <c r="L279" i="1" s="1"/>
  <c r="J280" i="1"/>
  <c r="L280" i="1" s="1"/>
  <c r="J281" i="1"/>
  <c r="L281" i="1" s="1"/>
  <c r="J282" i="1"/>
  <c r="L282" i="1" s="1"/>
  <c r="J283" i="1"/>
  <c r="L283" i="1" s="1"/>
  <c r="J284" i="1"/>
  <c r="L284" i="1" s="1"/>
  <c r="J285" i="1"/>
  <c r="L285" i="1" s="1"/>
  <c r="J286" i="1"/>
  <c r="L286" i="1" s="1"/>
  <c r="J287" i="1"/>
  <c r="L287" i="1" s="1"/>
  <c r="J288" i="1"/>
  <c r="L288" i="1" s="1"/>
  <c r="J289" i="1"/>
  <c r="L289" i="1" s="1"/>
  <c r="J290" i="1"/>
  <c r="L290" i="1" s="1"/>
  <c r="J291" i="1"/>
  <c r="L291" i="1" s="1"/>
  <c r="J292" i="1"/>
  <c r="L292" i="1" s="1"/>
  <c r="J293" i="1"/>
  <c r="L293" i="1" s="1"/>
  <c r="J294" i="1"/>
  <c r="L294" i="1" s="1"/>
  <c r="J295" i="1"/>
  <c r="L295" i="1" s="1"/>
  <c r="J296" i="1"/>
  <c r="L296" i="1" s="1"/>
  <c r="J297" i="1"/>
  <c r="L297" i="1" s="1"/>
  <c r="J298" i="1"/>
  <c r="L298" i="1" s="1"/>
  <c r="J299" i="1"/>
  <c r="L299" i="1" s="1"/>
  <c r="J300" i="1"/>
  <c r="L300" i="1" s="1"/>
  <c r="J301" i="1"/>
  <c r="L301" i="1" s="1"/>
  <c r="J302" i="1"/>
  <c r="L302" i="1" s="1"/>
  <c r="J303" i="1"/>
  <c r="L303" i="1" s="1"/>
  <c r="J304" i="1"/>
  <c r="L304" i="1" s="1"/>
  <c r="J305" i="1"/>
  <c r="L305" i="1" s="1"/>
  <c r="J306" i="1"/>
  <c r="L306" i="1" s="1"/>
  <c r="J307" i="1"/>
  <c r="L307" i="1" s="1"/>
  <c r="J308" i="1"/>
  <c r="L308" i="1" s="1"/>
  <c r="J309" i="1"/>
  <c r="L309" i="1" s="1"/>
  <c r="J310" i="1"/>
  <c r="L310" i="1" s="1"/>
  <c r="J311" i="1"/>
  <c r="L311" i="1" s="1"/>
  <c r="J312" i="1"/>
  <c r="L312" i="1" s="1"/>
  <c r="J313" i="1"/>
  <c r="L313" i="1" s="1"/>
  <c r="J314" i="1"/>
  <c r="L314" i="1" s="1"/>
  <c r="J315" i="1"/>
  <c r="L315" i="1" s="1"/>
  <c r="J316" i="1"/>
  <c r="L316" i="1" s="1"/>
  <c r="J317" i="1"/>
  <c r="L317" i="1" s="1"/>
  <c r="J318" i="1"/>
  <c r="L318" i="1" s="1"/>
  <c r="J319" i="1"/>
  <c r="L319" i="1" s="1"/>
  <c r="J320" i="1"/>
  <c r="L320" i="1" s="1"/>
  <c r="J321" i="1"/>
  <c r="L321" i="1" s="1"/>
  <c r="J322" i="1"/>
  <c r="L322" i="1" s="1"/>
  <c r="J323" i="1"/>
  <c r="L323" i="1" s="1"/>
  <c r="J324" i="1"/>
  <c r="L324" i="1" s="1"/>
  <c r="J325" i="1"/>
  <c r="L325" i="1" s="1"/>
  <c r="J326" i="1"/>
  <c r="L326" i="1" s="1"/>
  <c r="J327" i="1"/>
  <c r="L327" i="1" s="1"/>
  <c r="J328" i="1"/>
  <c r="L328" i="1" s="1"/>
  <c r="J329" i="1"/>
  <c r="L329" i="1" s="1"/>
  <c r="J330" i="1"/>
  <c r="L330" i="1" s="1"/>
  <c r="J331" i="1"/>
  <c r="L331" i="1" s="1"/>
  <c r="J332" i="1"/>
  <c r="L332" i="1" s="1"/>
  <c r="J333" i="1"/>
  <c r="L333" i="1" s="1"/>
  <c r="J334" i="1"/>
  <c r="L334" i="1" s="1"/>
  <c r="J335" i="1"/>
  <c r="L335" i="1" s="1"/>
  <c r="J336" i="1"/>
  <c r="L336" i="1" s="1"/>
  <c r="J337" i="1"/>
  <c r="L337" i="1" s="1"/>
  <c r="J338" i="1"/>
  <c r="L338" i="1" s="1"/>
  <c r="J339" i="1"/>
  <c r="L339" i="1" s="1"/>
  <c r="J340" i="1"/>
  <c r="L340" i="1" s="1"/>
  <c r="J341" i="1"/>
  <c r="L341" i="1" s="1"/>
  <c r="J342" i="1"/>
  <c r="L342" i="1" s="1"/>
  <c r="J343" i="1"/>
  <c r="L343" i="1" s="1"/>
  <c r="J344" i="1"/>
  <c r="L344" i="1" s="1"/>
  <c r="J345" i="1"/>
  <c r="L345" i="1" s="1"/>
  <c r="J346" i="1"/>
  <c r="L346" i="1" s="1"/>
  <c r="J347" i="1"/>
  <c r="L347" i="1" s="1"/>
  <c r="J348" i="1"/>
  <c r="L348" i="1" s="1"/>
  <c r="J349" i="1"/>
  <c r="L349" i="1" s="1"/>
  <c r="J350" i="1"/>
  <c r="L350" i="1" s="1"/>
  <c r="J351" i="1"/>
  <c r="L351" i="1" s="1"/>
  <c r="J352" i="1"/>
  <c r="L352" i="1" s="1"/>
  <c r="J353" i="1"/>
  <c r="L353" i="1" s="1"/>
  <c r="J354" i="1"/>
  <c r="L354" i="1" s="1"/>
  <c r="J355" i="1"/>
  <c r="L355" i="1" s="1"/>
  <c r="J356" i="1"/>
  <c r="L356" i="1" s="1"/>
  <c r="J357" i="1"/>
  <c r="L357" i="1" s="1"/>
  <c r="J358" i="1"/>
  <c r="L358" i="1" s="1"/>
  <c r="J359" i="1"/>
  <c r="L359" i="1" s="1"/>
  <c r="J360" i="1"/>
  <c r="L360" i="1" s="1"/>
  <c r="J361" i="1"/>
  <c r="L361" i="1" s="1"/>
  <c r="J362" i="1"/>
  <c r="L362" i="1" s="1"/>
  <c r="J363" i="1"/>
  <c r="L363" i="1" s="1"/>
  <c r="J364" i="1"/>
  <c r="L364" i="1" s="1"/>
  <c r="J365" i="1"/>
  <c r="L365" i="1" s="1"/>
  <c r="J366" i="1"/>
  <c r="L366" i="1" s="1"/>
  <c r="J367" i="1"/>
  <c r="L367" i="1" s="1"/>
  <c r="J368" i="1"/>
  <c r="L368" i="1" s="1"/>
  <c r="J369" i="1"/>
  <c r="L369" i="1" s="1"/>
  <c r="J370" i="1"/>
  <c r="L370" i="1" s="1"/>
  <c r="J371" i="1"/>
  <c r="L371" i="1" s="1"/>
  <c r="J372" i="1"/>
  <c r="L372" i="1" s="1"/>
  <c r="J373" i="1"/>
  <c r="L373" i="1" s="1"/>
  <c r="J374" i="1"/>
  <c r="L374" i="1" s="1"/>
  <c r="J375" i="1"/>
  <c r="L375" i="1" s="1"/>
  <c r="J376" i="1"/>
  <c r="L376" i="1" s="1"/>
  <c r="J377" i="1"/>
  <c r="L377" i="1" s="1"/>
  <c r="J378" i="1"/>
  <c r="L378" i="1" s="1"/>
  <c r="J379" i="1"/>
  <c r="L379" i="1" s="1"/>
  <c r="J380" i="1"/>
  <c r="L380" i="1" s="1"/>
  <c r="J381" i="1"/>
  <c r="L381" i="1" s="1"/>
  <c r="J382" i="1"/>
  <c r="L382" i="1" s="1"/>
  <c r="J383" i="1"/>
  <c r="L383" i="1" s="1"/>
  <c r="J384" i="1"/>
  <c r="L384" i="1" s="1"/>
  <c r="J385" i="1"/>
  <c r="L385" i="1" s="1"/>
  <c r="J386" i="1"/>
  <c r="L386" i="1" s="1"/>
  <c r="J387" i="1"/>
  <c r="L387" i="1" s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L402" i="1" s="1"/>
  <c r="J403" i="1"/>
  <c r="L403" i="1" s="1"/>
  <c r="J404" i="1"/>
  <c r="L404" i="1" s="1"/>
  <c r="J405" i="1"/>
  <c r="L405" i="1" s="1"/>
  <c r="J406" i="1"/>
  <c r="L406" i="1" s="1"/>
  <c r="J407" i="1"/>
  <c r="L407" i="1" s="1"/>
  <c r="J408" i="1"/>
  <c r="L408" i="1" s="1"/>
  <c r="J409" i="1"/>
  <c r="L409" i="1" s="1"/>
  <c r="J410" i="1"/>
  <c r="L410" i="1" s="1"/>
  <c r="J411" i="1"/>
  <c r="L411" i="1" s="1"/>
  <c r="J412" i="1"/>
  <c r="L412" i="1" s="1"/>
  <c r="J413" i="1"/>
  <c r="L413" i="1" s="1"/>
  <c r="J414" i="1"/>
  <c r="L414" i="1" s="1"/>
  <c r="J415" i="1"/>
  <c r="L415" i="1" s="1"/>
  <c r="J416" i="1"/>
  <c r="L416" i="1" s="1"/>
  <c r="J417" i="1"/>
  <c r="L417" i="1" s="1"/>
  <c r="J418" i="1"/>
  <c r="L418" i="1" s="1"/>
  <c r="J419" i="1"/>
  <c r="L419" i="1" s="1"/>
  <c r="J420" i="1"/>
  <c r="L420" i="1" s="1"/>
  <c r="J421" i="1"/>
  <c r="L421" i="1" s="1"/>
  <c r="J422" i="1"/>
  <c r="L422" i="1" s="1"/>
  <c r="J423" i="1"/>
  <c r="L423" i="1" s="1"/>
  <c r="J424" i="1"/>
  <c r="L424" i="1" s="1"/>
  <c r="J425" i="1"/>
  <c r="L425" i="1" s="1"/>
  <c r="J426" i="1"/>
  <c r="L426" i="1" s="1"/>
  <c r="J427" i="1"/>
  <c r="L427" i="1" s="1"/>
  <c r="J428" i="1"/>
  <c r="L428" i="1" s="1"/>
  <c r="J429" i="1"/>
  <c r="L429" i="1" s="1"/>
  <c r="J430" i="1"/>
  <c r="L430" i="1" s="1"/>
  <c r="J431" i="1"/>
  <c r="L431" i="1" s="1"/>
  <c r="J432" i="1"/>
  <c r="L432" i="1" s="1"/>
  <c r="J433" i="1"/>
  <c r="L433" i="1" s="1"/>
  <c r="J434" i="1"/>
  <c r="L434" i="1" s="1"/>
  <c r="J435" i="1"/>
  <c r="L435" i="1" s="1"/>
  <c r="J436" i="1"/>
  <c r="L436" i="1" s="1"/>
  <c r="J437" i="1"/>
  <c r="L437" i="1" s="1"/>
  <c r="J438" i="1"/>
  <c r="L438" i="1" s="1"/>
  <c r="J439" i="1"/>
  <c r="L439" i="1" s="1"/>
  <c r="J440" i="1"/>
  <c r="L440" i="1" s="1"/>
  <c r="J441" i="1"/>
  <c r="L441" i="1" s="1"/>
  <c r="J442" i="1"/>
  <c r="L442" i="1" s="1"/>
  <c r="J443" i="1"/>
  <c r="L443" i="1" s="1"/>
  <c r="J444" i="1"/>
  <c r="L444" i="1" s="1"/>
  <c r="J445" i="1"/>
  <c r="L445" i="1" s="1"/>
  <c r="J446" i="1"/>
  <c r="L446" i="1" s="1"/>
  <c r="J447" i="1"/>
  <c r="L447" i="1" s="1"/>
  <c r="J448" i="1"/>
  <c r="L448" i="1" s="1"/>
  <c r="J449" i="1"/>
  <c r="L449" i="1" s="1"/>
  <c r="J450" i="1"/>
  <c r="L450" i="1" s="1"/>
  <c r="J451" i="1"/>
  <c r="L451" i="1" s="1"/>
  <c r="J452" i="1"/>
  <c r="L452" i="1" s="1"/>
  <c r="J453" i="1"/>
  <c r="L453" i="1" s="1"/>
  <c r="J5" i="1"/>
  <c r="K5" i="1" s="1"/>
  <c r="J6" i="1"/>
  <c r="K6" i="1" s="1"/>
  <c r="J7" i="1"/>
  <c r="K7" i="1" s="1"/>
  <c r="J8" i="1"/>
  <c r="K8" i="1" s="1"/>
  <c r="I64" i="1"/>
  <c r="I65" i="1"/>
  <c r="I66" i="1"/>
  <c r="I67" i="1"/>
  <c r="I68" i="1"/>
  <c r="G65" i="1"/>
  <c r="G66" i="1"/>
  <c r="H66" i="1" s="1"/>
  <c r="M66" i="1" s="1"/>
  <c r="S66" i="1" s="1"/>
  <c r="G67" i="1"/>
  <c r="G68" i="1"/>
  <c r="H68" i="1" s="1"/>
  <c r="M68" i="1" s="1"/>
  <c r="S68" i="1" s="1"/>
  <c r="G69" i="1"/>
  <c r="G70" i="1"/>
  <c r="H70" i="1" s="1"/>
  <c r="M70" i="1" s="1"/>
  <c r="S70" i="1" s="1"/>
  <c r="G71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N1052" i="1" s="1"/>
  <c r="I171" i="1"/>
  <c r="N1053" i="1" s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5" i="1"/>
  <c r="G9" i="1"/>
  <c r="H9" i="1" s="1"/>
  <c r="M9" i="1" s="1"/>
  <c r="S9" i="1" s="1"/>
  <c r="G10" i="1"/>
  <c r="H10" i="1" s="1"/>
  <c r="M10" i="1" s="1"/>
  <c r="S10" i="1" s="1"/>
  <c r="G11" i="1"/>
  <c r="H11" i="1" s="1"/>
  <c r="M11" i="1" s="1"/>
  <c r="S11" i="1" s="1"/>
  <c r="G12" i="1"/>
  <c r="H12" i="1" s="1"/>
  <c r="M12" i="1" s="1"/>
  <c r="S12" i="1" s="1"/>
  <c r="G13" i="1"/>
  <c r="H13" i="1" s="1"/>
  <c r="M13" i="1" s="1"/>
  <c r="S13" i="1" s="1"/>
  <c r="G14" i="1"/>
  <c r="H14" i="1" s="1"/>
  <c r="M14" i="1" s="1"/>
  <c r="S14" i="1" s="1"/>
  <c r="G15" i="1"/>
  <c r="H15" i="1" s="1"/>
  <c r="M15" i="1" s="1"/>
  <c r="S15" i="1" s="1"/>
  <c r="G16" i="1"/>
  <c r="H16" i="1" s="1"/>
  <c r="M16" i="1"/>
  <c r="S16" i="1" s="1"/>
  <c r="G17" i="1"/>
  <c r="H17" i="1" s="1"/>
  <c r="M17" i="1" s="1"/>
  <c r="S17" i="1" s="1"/>
  <c r="G18" i="1"/>
  <c r="H18" i="1" s="1"/>
  <c r="M18" i="1" s="1"/>
  <c r="S18" i="1" s="1"/>
  <c r="G19" i="1"/>
  <c r="H19" i="1" s="1"/>
  <c r="M19" i="1" s="1"/>
  <c r="S19" i="1" s="1"/>
  <c r="G20" i="1"/>
  <c r="H20" i="1" s="1"/>
  <c r="M20" i="1" s="1"/>
  <c r="S20" i="1" s="1"/>
  <c r="G21" i="1"/>
  <c r="H21" i="1" s="1"/>
  <c r="M21" i="1" s="1"/>
  <c r="S21" i="1" s="1"/>
  <c r="G22" i="1"/>
  <c r="H22" i="1" s="1"/>
  <c r="M22" i="1" s="1"/>
  <c r="S22" i="1" s="1"/>
  <c r="G23" i="1"/>
  <c r="H23" i="1" s="1"/>
  <c r="M23" i="1" s="1"/>
  <c r="S23" i="1" s="1"/>
  <c r="G24" i="1"/>
  <c r="H24" i="1" s="1"/>
  <c r="M24" i="1"/>
  <c r="S24" i="1" s="1"/>
  <c r="G25" i="1"/>
  <c r="H25" i="1" s="1"/>
  <c r="M25" i="1" s="1"/>
  <c r="S25" i="1" s="1"/>
  <c r="G26" i="1"/>
  <c r="H26" i="1" s="1"/>
  <c r="M26" i="1" s="1"/>
  <c r="S26" i="1" s="1"/>
  <c r="G27" i="1"/>
  <c r="H27" i="1" s="1"/>
  <c r="M27" i="1" s="1"/>
  <c r="S27" i="1" s="1"/>
  <c r="G28" i="1"/>
  <c r="H28" i="1" s="1"/>
  <c r="M28" i="1" s="1"/>
  <c r="S28" i="1" s="1"/>
  <c r="G29" i="1"/>
  <c r="H29" i="1" s="1"/>
  <c r="M29" i="1" s="1"/>
  <c r="S29" i="1" s="1"/>
  <c r="G30" i="1"/>
  <c r="H30" i="1" s="1"/>
  <c r="M30" i="1" s="1"/>
  <c r="S30" i="1" s="1"/>
  <c r="G31" i="1"/>
  <c r="H31" i="1" s="1"/>
  <c r="M31" i="1" s="1"/>
  <c r="S31" i="1" s="1"/>
  <c r="G32" i="1"/>
  <c r="H32" i="1" s="1"/>
  <c r="M32" i="1"/>
  <c r="S32" i="1" s="1"/>
  <c r="G33" i="1"/>
  <c r="H33" i="1" s="1"/>
  <c r="M33" i="1" s="1"/>
  <c r="S33" i="1" s="1"/>
  <c r="G34" i="1"/>
  <c r="H34" i="1" s="1"/>
  <c r="M34" i="1" s="1"/>
  <c r="S34" i="1" s="1"/>
  <c r="G35" i="1"/>
  <c r="G36" i="1"/>
  <c r="H36" i="1" s="1"/>
  <c r="M36" i="1" s="1"/>
  <c r="S36" i="1" s="1"/>
  <c r="G37" i="1"/>
  <c r="H37" i="1" s="1"/>
  <c r="M37" i="1" s="1"/>
  <c r="S37" i="1" s="1"/>
  <c r="G38" i="1"/>
  <c r="H38" i="1" s="1"/>
  <c r="M38" i="1"/>
  <c r="S38" i="1" s="1"/>
  <c r="G39" i="1"/>
  <c r="G40" i="1"/>
  <c r="H40" i="1" s="1"/>
  <c r="M40" i="1" s="1"/>
  <c r="S40" i="1" s="1"/>
  <c r="G41" i="1"/>
  <c r="G42" i="1"/>
  <c r="H42" i="1" s="1"/>
  <c r="M42" i="1" s="1"/>
  <c r="S42" i="1" s="1"/>
  <c r="G43" i="1"/>
  <c r="G44" i="1"/>
  <c r="H44" i="1" s="1"/>
  <c r="M44" i="1" s="1"/>
  <c r="S44" i="1" s="1"/>
  <c r="G45" i="1"/>
  <c r="G46" i="1"/>
  <c r="H46" i="1" s="1"/>
  <c r="M46" i="1" s="1"/>
  <c r="S46" i="1" s="1"/>
  <c r="G47" i="1"/>
  <c r="G48" i="1"/>
  <c r="H48" i="1" s="1"/>
  <c r="M48" i="1" s="1"/>
  <c r="S48" i="1" s="1"/>
  <c r="G49" i="1"/>
  <c r="G50" i="1"/>
  <c r="H50" i="1" s="1"/>
  <c r="M50" i="1" s="1"/>
  <c r="S50" i="1" s="1"/>
  <c r="G51" i="1"/>
  <c r="G52" i="1"/>
  <c r="H52" i="1"/>
  <c r="M52" i="1" s="1"/>
  <c r="S52" i="1" s="1"/>
  <c r="G53" i="1"/>
  <c r="G54" i="1"/>
  <c r="H54" i="1" s="1"/>
  <c r="M54" i="1" s="1"/>
  <c r="S54" i="1" s="1"/>
  <c r="G55" i="1"/>
  <c r="G56" i="1"/>
  <c r="H56" i="1" s="1"/>
  <c r="M56" i="1" s="1"/>
  <c r="S56" i="1" s="1"/>
  <c r="G57" i="1"/>
  <c r="H57" i="1" s="1"/>
  <c r="M57" i="1" s="1"/>
  <c r="S57" i="1" s="1"/>
  <c r="G58" i="1"/>
  <c r="H58" i="1" s="1"/>
  <c r="M58" i="1" s="1"/>
  <c r="S58" i="1" s="1"/>
  <c r="G59" i="1"/>
  <c r="G60" i="1"/>
  <c r="H60" i="1" s="1"/>
  <c r="M60" i="1" s="1"/>
  <c r="S60" i="1" s="1"/>
  <c r="G61" i="1"/>
  <c r="P61" i="1" s="1"/>
  <c r="R61" i="1" s="1"/>
  <c r="G62" i="1"/>
  <c r="H62" i="1" s="1"/>
  <c r="M62" i="1" s="1"/>
  <c r="S62" i="1" s="1"/>
  <c r="G63" i="1"/>
  <c r="G64" i="1"/>
  <c r="H64" i="1"/>
  <c r="M64" i="1" s="1"/>
  <c r="S64" i="1" s="1"/>
  <c r="G72" i="1"/>
  <c r="H72" i="1"/>
  <c r="M72" i="1" s="1"/>
  <c r="S72" i="1" s="1"/>
  <c r="G73" i="1"/>
  <c r="G74" i="1"/>
  <c r="H74" i="1" s="1"/>
  <c r="M74" i="1" s="1"/>
  <c r="S74" i="1" s="1"/>
  <c r="G75" i="1"/>
  <c r="G76" i="1"/>
  <c r="H76" i="1" s="1"/>
  <c r="M76" i="1" s="1"/>
  <c r="S76" i="1" s="1"/>
  <c r="G77" i="1"/>
  <c r="P77" i="1" s="1"/>
  <c r="G78" i="1"/>
  <c r="H78" i="1" s="1"/>
  <c r="M78" i="1" s="1"/>
  <c r="S78" i="1" s="1"/>
  <c r="G79" i="1"/>
  <c r="G80" i="1"/>
  <c r="H80" i="1" s="1"/>
  <c r="M80" i="1" s="1"/>
  <c r="S80" i="1" s="1"/>
  <c r="G81" i="1"/>
  <c r="G82" i="1"/>
  <c r="H82" i="1" s="1"/>
  <c r="M82" i="1" s="1"/>
  <c r="S82" i="1" s="1"/>
  <c r="G83" i="1"/>
  <c r="G84" i="1"/>
  <c r="H84" i="1"/>
  <c r="M84" i="1" s="1"/>
  <c r="S84" i="1" s="1"/>
  <c r="G85" i="1"/>
  <c r="G86" i="1"/>
  <c r="H86" i="1" s="1"/>
  <c r="M86" i="1" s="1"/>
  <c r="S86" i="1" s="1"/>
  <c r="G87" i="1"/>
  <c r="G88" i="1"/>
  <c r="H88" i="1" s="1"/>
  <c r="M88" i="1" s="1"/>
  <c r="S88" i="1" s="1"/>
  <c r="G89" i="1"/>
  <c r="G90" i="1"/>
  <c r="H90" i="1" s="1"/>
  <c r="M90" i="1"/>
  <c r="S90" i="1" s="1"/>
  <c r="G91" i="1"/>
  <c r="G92" i="1"/>
  <c r="H92" i="1" s="1"/>
  <c r="M92" i="1" s="1"/>
  <c r="S92" i="1" s="1"/>
  <c r="G93" i="1"/>
  <c r="G94" i="1"/>
  <c r="H94" i="1" s="1"/>
  <c r="M94" i="1" s="1"/>
  <c r="S94" i="1" s="1"/>
  <c r="G95" i="1"/>
  <c r="G96" i="1"/>
  <c r="H96" i="1" s="1"/>
  <c r="M96" i="1" s="1"/>
  <c r="S96" i="1" s="1"/>
  <c r="G97" i="1"/>
  <c r="G98" i="1"/>
  <c r="H98" i="1" s="1"/>
  <c r="M98" i="1" s="1"/>
  <c r="S98" i="1" s="1"/>
  <c r="G99" i="1"/>
  <c r="G100" i="1"/>
  <c r="H100" i="1" s="1"/>
  <c r="M100" i="1" s="1"/>
  <c r="S100" i="1" s="1"/>
  <c r="G101" i="1"/>
  <c r="P101" i="1" s="1"/>
  <c r="G102" i="1"/>
  <c r="H102" i="1" s="1"/>
  <c r="M102" i="1" s="1"/>
  <c r="S102" i="1" s="1"/>
  <c r="G103" i="1"/>
  <c r="G104" i="1"/>
  <c r="H104" i="1"/>
  <c r="M104" i="1" s="1"/>
  <c r="S104" i="1" s="1"/>
  <c r="G105" i="1"/>
  <c r="G106" i="1"/>
  <c r="H106" i="1" s="1"/>
  <c r="M106" i="1" s="1"/>
  <c r="S106" i="1" s="1"/>
  <c r="G107" i="1"/>
  <c r="H107" i="1" s="1"/>
  <c r="M107" i="1" s="1"/>
  <c r="S107" i="1" s="1"/>
  <c r="G108" i="1"/>
  <c r="H108" i="1" s="1"/>
  <c r="M108" i="1" s="1"/>
  <c r="S108" i="1" s="1"/>
  <c r="G109" i="1"/>
  <c r="G110" i="1"/>
  <c r="H110" i="1" s="1"/>
  <c r="M110" i="1" s="1"/>
  <c r="S110" i="1" s="1"/>
  <c r="G111" i="1"/>
  <c r="H111" i="1" s="1"/>
  <c r="M111" i="1" s="1"/>
  <c r="S111" i="1" s="1"/>
  <c r="G112" i="1"/>
  <c r="H112" i="1" s="1"/>
  <c r="M112" i="1" s="1"/>
  <c r="S112" i="1" s="1"/>
  <c r="G113" i="1"/>
  <c r="G114" i="1"/>
  <c r="H114" i="1" s="1"/>
  <c r="M114" i="1" s="1"/>
  <c r="S114" i="1" s="1"/>
  <c r="G115" i="1"/>
  <c r="P115" i="1" s="1"/>
  <c r="R115" i="1" s="1"/>
  <c r="G116" i="1"/>
  <c r="H116" i="1"/>
  <c r="M116" i="1" s="1"/>
  <c r="S116" i="1" s="1"/>
  <c r="G117" i="1"/>
  <c r="G118" i="1"/>
  <c r="H118" i="1" s="1"/>
  <c r="M118" i="1" s="1"/>
  <c r="S118" i="1" s="1"/>
  <c r="G119" i="1"/>
  <c r="G120" i="1"/>
  <c r="H120" i="1" s="1"/>
  <c r="M120" i="1" s="1"/>
  <c r="S120" i="1" s="1"/>
  <c r="G121" i="1"/>
  <c r="P121" i="1" s="1"/>
  <c r="G122" i="1"/>
  <c r="H122" i="1" s="1"/>
  <c r="M122" i="1"/>
  <c r="S122" i="1" s="1"/>
  <c r="G123" i="1"/>
  <c r="G124" i="1"/>
  <c r="H124" i="1" s="1"/>
  <c r="M124" i="1" s="1"/>
  <c r="S124" i="1" s="1"/>
  <c r="G125" i="1"/>
  <c r="G126" i="1"/>
  <c r="H126" i="1" s="1"/>
  <c r="M126" i="1" s="1"/>
  <c r="S126" i="1" s="1"/>
  <c r="G127" i="1"/>
  <c r="G128" i="1"/>
  <c r="H128" i="1" s="1"/>
  <c r="M128" i="1" s="1"/>
  <c r="S128" i="1" s="1"/>
  <c r="G129" i="1"/>
  <c r="G130" i="1"/>
  <c r="H130" i="1" s="1"/>
  <c r="M130" i="1" s="1"/>
  <c r="S130" i="1" s="1"/>
  <c r="G131" i="1"/>
  <c r="G132" i="1"/>
  <c r="H132" i="1" s="1"/>
  <c r="M132" i="1" s="1"/>
  <c r="S132" i="1" s="1"/>
  <c r="G133" i="1"/>
  <c r="G134" i="1"/>
  <c r="H134" i="1" s="1"/>
  <c r="M134" i="1" s="1"/>
  <c r="S134" i="1" s="1"/>
  <c r="G135" i="1"/>
  <c r="G136" i="1"/>
  <c r="H136" i="1" s="1"/>
  <c r="M136" i="1" s="1"/>
  <c r="S136" i="1" s="1"/>
  <c r="G137" i="1"/>
  <c r="G138" i="1"/>
  <c r="H138" i="1" s="1"/>
  <c r="M138" i="1" s="1"/>
  <c r="S138" i="1" s="1"/>
  <c r="G139" i="1"/>
  <c r="H139" i="1" s="1"/>
  <c r="M139" i="1" s="1"/>
  <c r="S139" i="1" s="1"/>
  <c r="G140" i="1"/>
  <c r="H140" i="1" s="1"/>
  <c r="M140" i="1" s="1"/>
  <c r="S140" i="1"/>
  <c r="G141" i="1"/>
  <c r="G142" i="1"/>
  <c r="H142" i="1" s="1"/>
  <c r="M142" i="1" s="1"/>
  <c r="S142" i="1" s="1"/>
  <c r="G143" i="1"/>
  <c r="G144" i="1"/>
  <c r="H144" i="1" s="1"/>
  <c r="M144" i="1" s="1"/>
  <c r="S144" i="1" s="1"/>
  <c r="G145" i="1"/>
  <c r="G146" i="1"/>
  <c r="H146" i="1" s="1"/>
  <c r="M146" i="1" s="1"/>
  <c r="S146" i="1" s="1"/>
  <c r="G147" i="1"/>
  <c r="G148" i="1"/>
  <c r="H148" i="1" s="1"/>
  <c r="M148" i="1" s="1"/>
  <c r="S148" i="1" s="1"/>
  <c r="G149" i="1"/>
  <c r="H149" i="1" s="1"/>
  <c r="M149" i="1" s="1"/>
  <c r="S149" i="1" s="1"/>
  <c r="G150" i="1"/>
  <c r="H150" i="1" s="1"/>
  <c r="M150" i="1" s="1"/>
  <c r="S150" i="1" s="1"/>
  <c r="G151" i="1"/>
  <c r="G152" i="1"/>
  <c r="H152" i="1" s="1"/>
  <c r="M152" i="1" s="1"/>
  <c r="S152" i="1" s="1"/>
  <c r="G153" i="1"/>
  <c r="P153" i="1" s="1"/>
  <c r="G154" i="1"/>
  <c r="H154" i="1" s="1"/>
  <c r="M154" i="1" s="1"/>
  <c r="S154" i="1" s="1"/>
  <c r="G155" i="1"/>
  <c r="G156" i="1"/>
  <c r="H156" i="1" s="1"/>
  <c r="M156" i="1" s="1"/>
  <c r="S156" i="1" s="1"/>
  <c r="G157" i="1"/>
  <c r="G158" i="1"/>
  <c r="H158" i="1"/>
  <c r="M158" i="1" s="1"/>
  <c r="S158" i="1" s="1"/>
  <c r="G159" i="1"/>
  <c r="G160" i="1"/>
  <c r="H160" i="1" s="1"/>
  <c r="M160" i="1" s="1"/>
  <c r="S160" i="1" s="1"/>
  <c r="G161" i="1"/>
  <c r="G162" i="1"/>
  <c r="H162" i="1" s="1"/>
  <c r="M162" i="1" s="1"/>
  <c r="S162" i="1" s="1"/>
  <c r="G163" i="1"/>
  <c r="H163" i="1" s="1"/>
  <c r="M163" i="1" s="1"/>
  <c r="S163" i="1" s="1"/>
  <c r="G164" i="1"/>
  <c r="H164" i="1" s="1"/>
  <c r="M164" i="1" s="1"/>
  <c r="S164" i="1" s="1"/>
  <c r="G165" i="1"/>
  <c r="G166" i="1"/>
  <c r="H166" i="1"/>
  <c r="M166" i="1" s="1"/>
  <c r="S166" i="1" s="1"/>
  <c r="G167" i="1"/>
  <c r="G168" i="1"/>
  <c r="G169" i="1"/>
  <c r="G170" i="1"/>
  <c r="P170" i="1" s="1"/>
  <c r="R170" i="1" s="1"/>
  <c r="G171" i="1"/>
  <c r="G172" i="1"/>
  <c r="G173" i="1"/>
  <c r="G174" i="1"/>
  <c r="P174" i="1" s="1"/>
  <c r="G175" i="1"/>
  <c r="G176" i="1"/>
  <c r="G177" i="1"/>
  <c r="G178" i="1"/>
  <c r="P178" i="1" s="1"/>
  <c r="R178" i="1" s="1"/>
  <c r="G179" i="1"/>
  <c r="G180" i="1"/>
  <c r="G181" i="1"/>
  <c r="G182" i="1"/>
  <c r="P182" i="1" s="1"/>
  <c r="G183" i="1"/>
  <c r="G184" i="1"/>
  <c r="G185" i="1"/>
  <c r="G186" i="1"/>
  <c r="H186" i="1" s="1"/>
  <c r="M186" i="1" s="1"/>
  <c r="S186" i="1" s="1"/>
  <c r="G187" i="1"/>
  <c r="G188" i="1"/>
  <c r="G189" i="1"/>
  <c r="G190" i="1"/>
  <c r="G191" i="1"/>
  <c r="G192" i="1"/>
  <c r="G193" i="1"/>
  <c r="G194" i="1"/>
  <c r="P194" i="1" s="1"/>
  <c r="G195" i="1"/>
  <c r="G196" i="1"/>
  <c r="G197" i="1"/>
  <c r="G198" i="1"/>
  <c r="G199" i="1"/>
  <c r="G200" i="1"/>
  <c r="G201" i="1"/>
  <c r="G202" i="1"/>
  <c r="H202" i="1" s="1"/>
  <c r="M202" i="1" s="1"/>
  <c r="S202" i="1" s="1"/>
  <c r="G203" i="1"/>
  <c r="G204" i="1"/>
  <c r="G205" i="1"/>
  <c r="G206" i="1"/>
  <c r="G207" i="1"/>
  <c r="G208" i="1"/>
  <c r="G209" i="1"/>
  <c r="G210" i="1"/>
  <c r="P210" i="1" s="1"/>
  <c r="R210" i="1" s="1"/>
  <c r="G211" i="1"/>
  <c r="G212" i="1"/>
  <c r="G213" i="1"/>
  <c r="G214" i="1"/>
  <c r="H214" i="1" s="1"/>
  <c r="M214" i="1" s="1"/>
  <c r="S214" i="1" s="1"/>
  <c r="G215" i="1"/>
  <c r="G216" i="1"/>
  <c r="G217" i="1"/>
  <c r="G218" i="1"/>
  <c r="G219" i="1"/>
  <c r="G220" i="1"/>
  <c r="G221" i="1"/>
  <c r="G222" i="1"/>
  <c r="P222" i="1" s="1"/>
  <c r="G223" i="1"/>
  <c r="G224" i="1"/>
  <c r="G225" i="1"/>
  <c r="G226" i="1"/>
  <c r="H226" i="1" s="1"/>
  <c r="M226" i="1" s="1"/>
  <c r="S226" i="1" s="1"/>
  <c r="G227" i="1"/>
  <c r="G228" i="1"/>
  <c r="G229" i="1"/>
  <c r="G230" i="1"/>
  <c r="H230" i="1" s="1"/>
  <c r="M230" i="1" s="1"/>
  <c r="S230" i="1" s="1"/>
  <c r="G231" i="1"/>
  <c r="G232" i="1"/>
  <c r="G233" i="1"/>
  <c r="G234" i="1"/>
  <c r="H234" i="1" s="1"/>
  <c r="M234" i="1" s="1"/>
  <c r="S234" i="1" s="1"/>
  <c r="G235" i="1"/>
  <c r="G236" i="1"/>
  <c r="G237" i="1"/>
  <c r="G238" i="1"/>
  <c r="H238" i="1" s="1"/>
  <c r="M238" i="1" s="1"/>
  <c r="S238" i="1" s="1"/>
  <c r="G239" i="1"/>
  <c r="G240" i="1"/>
  <c r="G241" i="1"/>
  <c r="G242" i="1"/>
  <c r="H242" i="1" s="1"/>
  <c r="M242" i="1" s="1"/>
  <c r="S242" i="1" s="1"/>
  <c r="G243" i="1"/>
  <c r="G244" i="1"/>
  <c r="G245" i="1"/>
  <c r="G246" i="1"/>
  <c r="G247" i="1"/>
  <c r="G248" i="1"/>
  <c r="G249" i="1"/>
  <c r="G250" i="1"/>
  <c r="P250" i="1" s="1"/>
  <c r="R250" i="1" s="1"/>
  <c r="G251" i="1"/>
  <c r="G252" i="1"/>
  <c r="G253" i="1"/>
  <c r="G254" i="1"/>
  <c r="P254" i="1" s="1"/>
  <c r="G255" i="1"/>
  <c r="G256" i="1"/>
  <c r="G257" i="1"/>
  <c r="G258" i="1"/>
  <c r="P258" i="1" s="1"/>
  <c r="G259" i="1"/>
  <c r="G260" i="1"/>
  <c r="G261" i="1"/>
  <c r="G262" i="1"/>
  <c r="H262" i="1" s="1"/>
  <c r="M262" i="1" s="1"/>
  <c r="S262" i="1" s="1"/>
  <c r="G263" i="1"/>
  <c r="G264" i="1"/>
  <c r="G265" i="1"/>
  <c r="G266" i="1"/>
  <c r="H266" i="1" s="1"/>
  <c r="M266" i="1" s="1"/>
  <c r="S266" i="1" s="1"/>
  <c r="G267" i="1"/>
  <c r="G268" i="1"/>
  <c r="G269" i="1"/>
  <c r="G270" i="1"/>
  <c r="G271" i="1"/>
  <c r="G272" i="1"/>
  <c r="G273" i="1"/>
  <c r="G274" i="1"/>
  <c r="H274" i="1" s="1"/>
  <c r="M274" i="1" s="1"/>
  <c r="S274" i="1" s="1"/>
  <c r="G275" i="1"/>
  <c r="G276" i="1"/>
  <c r="G277" i="1"/>
  <c r="G278" i="1"/>
  <c r="H278" i="1" s="1"/>
  <c r="M278" i="1" s="1"/>
  <c r="S278" i="1" s="1"/>
  <c r="G279" i="1"/>
  <c r="G280" i="1"/>
  <c r="G281" i="1"/>
  <c r="G282" i="1"/>
  <c r="H282" i="1" s="1"/>
  <c r="M282" i="1" s="1"/>
  <c r="S282" i="1" s="1"/>
  <c r="G283" i="1"/>
  <c r="G284" i="1"/>
  <c r="G285" i="1"/>
  <c r="G286" i="1"/>
  <c r="H286" i="1" s="1"/>
  <c r="M286" i="1" s="1"/>
  <c r="S286" i="1" s="1"/>
  <c r="G287" i="1"/>
  <c r="G288" i="1"/>
  <c r="G289" i="1"/>
  <c r="G290" i="1"/>
  <c r="H290" i="1" s="1"/>
  <c r="M290" i="1" s="1"/>
  <c r="S290" i="1" s="1"/>
  <c r="G291" i="1"/>
  <c r="G292" i="1"/>
  <c r="G293" i="1"/>
  <c r="G294" i="1"/>
  <c r="H294" i="1" s="1"/>
  <c r="M294" i="1" s="1"/>
  <c r="S294" i="1" s="1"/>
  <c r="G295" i="1"/>
  <c r="G296" i="1"/>
  <c r="G297" i="1"/>
  <c r="G298" i="1"/>
  <c r="H298" i="1" s="1"/>
  <c r="M298" i="1" s="1"/>
  <c r="S298" i="1" s="1"/>
  <c r="G299" i="1"/>
  <c r="G300" i="1"/>
  <c r="G301" i="1"/>
  <c r="G302" i="1"/>
  <c r="G303" i="1"/>
  <c r="G304" i="1"/>
  <c r="G305" i="1"/>
  <c r="G306" i="1"/>
  <c r="P306" i="1" s="1"/>
  <c r="R306" i="1" s="1"/>
  <c r="G307" i="1"/>
  <c r="G308" i="1"/>
  <c r="G309" i="1"/>
  <c r="G310" i="1"/>
  <c r="H310" i="1" s="1"/>
  <c r="M310" i="1" s="1"/>
  <c r="S310" i="1" s="1"/>
  <c r="G311" i="1"/>
  <c r="G312" i="1"/>
  <c r="G313" i="1"/>
  <c r="G314" i="1"/>
  <c r="H314" i="1" s="1"/>
  <c r="M314" i="1" s="1"/>
  <c r="S314" i="1" s="1"/>
  <c r="G315" i="1"/>
  <c r="G316" i="1"/>
  <c r="G317" i="1"/>
  <c r="G318" i="1"/>
  <c r="G319" i="1"/>
  <c r="G320" i="1"/>
  <c r="G321" i="1"/>
  <c r="G322" i="1"/>
  <c r="P322" i="1" s="1"/>
  <c r="R322" i="1" s="1"/>
  <c r="G323" i="1"/>
  <c r="G324" i="1"/>
  <c r="G325" i="1"/>
  <c r="G326" i="1"/>
  <c r="P326" i="1" s="1"/>
  <c r="R326" i="1" s="1"/>
  <c r="G327" i="1"/>
  <c r="G328" i="1"/>
  <c r="G329" i="1"/>
  <c r="G330" i="1"/>
  <c r="H330" i="1" s="1"/>
  <c r="M330" i="1" s="1"/>
  <c r="S330" i="1" s="1"/>
  <c r="G331" i="1"/>
  <c r="G332" i="1"/>
  <c r="G333" i="1"/>
  <c r="G334" i="1"/>
  <c r="G335" i="1"/>
  <c r="G336" i="1"/>
  <c r="G337" i="1"/>
  <c r="G338" i="1"/>
  <c r="P338" i="1" s="1"/>
  <c r="R338" i="1" s="1"/>
  <c r="G339" i="1"/>
  <c r="G340" i="1"/>
  <c r="G341" i="1"/>
  <c r="G342" i="1"/>
  <c r="H342" i="1" s="1"/>
  <c r="M342" i="1" s="1"/>
  <c r="S342" i="1" s="1"/>
  <c r="G343" i="1"/>
  <c r="G344" i="1"/>
  <c r="G345" i="1"/>
  <c r="G346" i="1"/>
  <c r="H346" i="1" s="1"/>
  <c r="M346" i="1" s="1"/>
  <c r="S346" i="1" s="1"/>
  <c r="G347" i="1"/>
  <c r="G348" i="1"/>
  <c r="G349" i="1"/>
  <c r="G350" i="1"/>
  <c r="G351" i="1"/>
  <c r="G352" i="1"/>
  <c r="G353" i="1"/>
  <c r="G354" i="1"/>
  <c r="P354" i="1" s="1"/>
  <c r="R354" i="1" s="1"/>
  <c r="G355" i="1"/>
  <c r="G356" i="1"/>
  <c r="G357" i="1"/>
  <c r="G358" i="1"/>
  <c r="P358" i="1" s="1"/>
  <c r="R358" i="1" s="1"/>
  <c r="G359" i="1"/>
  <c r="G360" i="1"/>
  <c r="G361" i="1"/>
  <c r="G362" i="1"/>
  <c r="H362" i="1" s="1"/>
  <c r="M362" i="1" s="1"/>
  <c r="S362" i="1" s="1"/>
  <c r="G363" i="1"/>
  <c r="G364" i="1"/>
  <c r="G365" i="1"/>
  <c r="G366" i="1"/>
  <c r="G367" i="1"/>
  <c r="G368" i="1"/>
  <c r="G369" i="1"/>
  <c r="G370" i="1"/>
  <c r="P370" i="1" s="1"/>
  <c r="R370" i="1" s="1"/>
  <c r="G371" i="1"/>
  <c r="G372" i="1"/>
  <c r="G373" i="1"/>
  <c r="G374" i="1"/>
  <c r="H374" i="1" s="1"/>
  <c r="M374" i="1" s="1"/>
  <c r="S374" i="1" s="1"/>
  <c r="G375" i="1"/>
  <c r="G376" i="1"/>
  <c r="G377" i="1"/>
  <c r="G378" i="1"/>
  <c r="H378" i="1" s="1"/>
  <c r="M378" i="1" s="1"/>
  <c r="S378" i="1" s="1"/>
  <c r="G379" i="1"/>
  <c r="G380" i="1"/>
  <c r="G381" i="1"/>
  <c r="G382" i="1"/>
  <c r="G383" i="1"/>
  <c r="G384" i="1"/>
  <c r="G385" i="1"/>
  <c r="G386" i="1"/>
  <c r="P386" i="1" s="1"/>
  <c r="G387" i="1"/>
  <c r="G388" i="1"/>
  <c r="G389" i="1"/>
  <c r="G390" i="1"/>
  <c r="P390" i="1" s="1"/>
  <c r="R390" i="1" s="1"/>
  <c r="G391" i="1"/>
  <c r="G392" i="1"/>
  <c r="G393" i="1"/>
  <c r="G394" i="1"/>
  <c r="H394" i="1" s="1"/>
  <c r="M394" i="1" s="1"/>
  <c r="S394" i="1" s="1"/>
  <c r="G395" i="1"/>
  <c r="G396" i="1"/>
  <c r="G397" i="1"/>
  <c r="G398" i="1"/>
  <c r="G399" i="1"/>
  <c r="G400" i="1"/>
  <c r="G401" i="1"/>
  <c r="G402" i="1"/>
  <c r="P402" i="1" s="1"/>
  <c r="R402" i="1" s="1"/>
  <c r="G403" i="1"/>
  <c r="G404" i="1"/>
  <c r="G405" i="1"/>
  <c r="H405" i="1" s="1"/>
  <c r="M405" i="1" s="1"/>
  <c r="S405" i="1" s="1"/>
  <c r="G406" i="1"/>
  <c r="H406" i="1" s="1"/>
  <c r="M406" i="1" s="1"/>
  <c r="S406" i="1" s="1"/>
  <c r="G407" i="1"/>
  <c r="G408" i="1"/>
  <c r="G409" i="1"/>
  <c r="H409" i="1" s="1"/>
  <c r="M409" i="1" s="1"/>
  <c r="S409" i="1" s="1"/>
  <c r="G410" i="1"/>
  <c r="H410" i="1" s="1"/>
  <c r="M410" i="1" s="1"/>
  <c r="S410" i="1" s="1"/>
  <c r="G411" i="1"/>
  <c r="G412" i="1"/>
  <c r="G413" i="1"/>
  <c r="H413" i="1" s="1"/>
  <c r="M413" i="1" s="1"/>
  <c r="S413" i="1" s="1"/>
  <c r="G414" i="1"/>
  <c r="G415" i="1"/>
  <c r="G416" i="1"/>
  <c r="G417" i="1"/>
  <c r="H417" i="1" s="1"/>
  <c r="M417" i="1" s="1"/>
  <c r="S417" i="1" s="1"/>
  <c r="G418" i="1"/>
  <c r="P418" i="1" s="1"/>
  <c r="R418" i="1" s="1"/>
  <c r="G419" i="1"/>
  <c r="G420" i="1"/>
  <c r="G421" i="1"/>
  <c r="H421" i="1" s="1"/>
  <c r="M421" i="1" s="1"/>
  <c r="S421" i="1" s="1"/>
  <c r="G422" i="1"/>
  <c r="P422" i="1" s="1"/>
  <c r="G423" i="1"/>
  <c r="G424" i="1"/>
  <c r="G425" i="1"/>
  <c r="H425" i="1" s="1"/>
  <c r="M425" i="1" s="1"/>
  <c r="S425" i="1" s="1"/>
  <c r="G426" i="1"/>
  <c r="H426" i="1" s="1"/>
  <c r="M426" i="1" s="1"/>
  <c r="S426" i="1" s="1"/>
  <c r="G427" i="1"/>
  <c r="G428" i="1"/>
  <c r="G429" i="1"/>
  <c r="H429" i="1" s="1"/>
  <c r="M429" i="1" s="1"/>
  <c r="S429" i="1" s="1"/>
  <c r="G430" i="1"/>
  <c r="G431" i="1"/>
  <c r="G432" i="1"/>
  <c r="G433" i="1"/>
  <c r="H433" i="1" s="1"/>
  <c r="M433" i="1" s="1"/>
  <c r="S433" i="1" s="1"/>
  <c r="G434" i="1"/>
  <c r="P434" i="1" s="1"/>
  <c r="G435" i="1"/>
  <c r="G436" i="1"/>
  <c r="G437" i="1"/>
  <c r="H437" i="1" s="1"/>
  <c r="M437" i="1" s="1"/>
  <c r="S437" i="1" s="1"/>
  <c r="G438" i="1"/>
  <c r="H438" i="1" s="1"/>
  <c r="M438" i="1" s="1"/>
  <c r="S438" i="1" s="1"/>
  <c r="G439" i="1"/>
  <c r="G440" i="1"/>
  <c r="G441" i="1"/>
  <c r="H441" i="1" s="1"/>
  <c r="M441" i="1" s="1"/>
  <c r="S441" i="1" s="1"/>
  <c r="G442" i="1"/>
  <c r="H442" i="1" s="1"/>
  <c r="M442" i="1" s="1"/>
  <c r="S442" i="1" s="1"/>
  <c r="G443" i="1"/>
  <c r="G444" i="1"/>
  <c r="G445" i="1"/>
  <c r="H445" i="1" s="1"/>
  <c r="M445" i="1" s="1"/>
  <c r="S445" i="1" s="1"/>
  <c r="G446" i="1"/>
  <c r="G447" i="1"/>
  <c r="G448" i="1"/>
  <c r="G449" i="1"/>
  <c r="H449" i="1" s="1"/>
  <c r="M449" i="1" s="1"/>
  <c r="S449" i="1" s="1"/>
  <c r="G450" i="1"/>
  <c r="P450" i="1" s="1"/>
  <c r="R450" i="1" s="1"/>
  <c r="G451" i="1"/>
  <c r="G452" i="1"/>
  <c r="G453" i="1"/>
  <c r="H453" i="1" s="1"/>
  <c r="M453" i="1" s="1"/>
  <c r="S453" i="1" s="1"/>
  <c r="G454" i="1"/>
  <c r="P454" i="1" s="1"/>
  <c r="G455" i="1"/>
  <c r="G456" i="1"/>
  <c r="G457" i="1"/>
  <c r="H457" i="1" s="1"/>
  <c r="M457" i="1" s="1"/>
  <c r="S457" i="1" s="1"/>
  <c r="G458" i="1"/>
  <c r="H458" i="1" s="1"/>
  <c r="M458" i="1" s="1"/>
  <c r="S458" i="1" s="1"/>
  <c r="G459" i="1"/>
  <c r="G460" i="1"/>
  <c r="G461" i="1"/>
  <c r="H461" i="1" s="1"/>
  <c r="M461" i="1" s="1"/>
  <c r="S461" i="1" s="1"/>
  <c r="G462" i="1"/>
  <c r="G463" i="1"/>
  <c r="G464" i="1"/>
  <c r="G465" i="1"/>
  <c r="H465" i="1" s="1"/>
  <c r="M465" i="1" s="1"/>
  <c r="S465" i="1" s="1"/>
  <c r="G466" i="1"/>
  <c r="P466" i="1" s="1"/>
  <c r="R466" i="1" s="1"/>
  <c r="G467" i="1"/>
  <c r="G468" i="1"/>
  <c r="G469" i="1"/>
  <c r="H469" i="1" s="1"/>
  <c r="M469" i="1" s="1"/>
  <c r="S469" i="1" s="1"/>
  <c r="G470" i="1"/>
  <c r="H470" i="1" s="1"/>
  <c r="M470" i="1" s="1"/>
  <c r="S470" i="1" s="1"/>
  <c r="G471" i="1"/>
  <c r="G472" i="1"/>
  <c r="G473" i="1"/>
  <c r="H473" i="1" s="1"/>
  <c r="M473" i="1" s="1"/>
  <c r="S473" i="1" s="1"/>
  <c r="G474" i="1"/>
  <c r="H474" i="1" s="1"/>
  <c r="M474" i="1" s="1"/>
  <c r="S474" i="1" s="1"/>
  <c r="G475" i="1"/>
  <c r="G476" i="1"/>
  <c r="G477" i="1"/>
  <c r="H477" i="1" s="1"/>
  <c r="M477" i="1" s="1"/>
  <c r="S477" i="1" s="1"/>
  <c r="G478" i="1"/>
  <c r="G479" i="1"/>
  <c r="G480" i="1"/>
  <c r="G481" i="1"/>
  <c r="H481" i="1" s="1"/>
  <c r="M481" i="1" s="1"/>
  <c r="S481" i="1" s="1"/>
  <c r="G482" i="1"/>
  <c r="P482" i="1" s="1"/>
  <c r="G483" i="1"/>
  <c r="G484" i="1"/>
  <c r="G485" i="1"/>
  <c r="H485" i="1" s="1"/>
  <c r="M485" i="1" s="1"/>
  <c r="S485" i="1" s="1"/>
  <c r="G486" i="1"/>
  <c r="P486" i="1" s="1"/>
  <c r="G487" i="1"/>
  <c r="G488" i="1"/>
  <c r="G489" i="1"/>
  <c r="H489" i="1" s="1"/>
  <c r="M489" i="1" s="1"/>
  <c r="S489" i="1" s="1"/>
  <c r="G490" i="1"/>
  <c r="P490" i="1" s="1"/>
  <c r="R490" i="1" s="1"/>
  <c r="G491" i="1"/>
  <c r="G492" i="1"/>
  <c r="G493" i="1"/>
  <c r="H493" i="1" s="1"/>
  <c r="M493" i="1" s="1"/>
  <c r="S493" i="1" s="1"/>
  <c r="G494" i="1"/>
  <c r="P494" i="1" s="1"/>
  <c r="G495" i="1"/>
  <c r="G496" i="1"/>
  <c r="G497" i="1"/>
  <c r="H497" i="1" s="1"/>
  <c r="M497" i="1" s="1"/>
  <c r="S497" i="1" s="1"/>
  <c r="G498" i="1"/>
  <c r="H498" i="1" s="1"/>
  <c r="M498" i="1" s="1"/>
  <c r="S498" i="1" s="1"/>
  <c r="G499" i="1"/>
  <c r="G500" i="1"/>
  <c r="G501" i="1"/>
  <c r="H501" i="1" s="1"/>
  <c r="M501" i="1" s="1"/>
  <c r="S501" i="1" s="1"/>
  <c r="G502" i="1"/>
  <c r="G503" i="1"/>
  <c r="G504" i="1"/>
  <c r="G505" i="1"/>
  <c r="H505" i="1" s="1"/>
  <c r="M505" i="1" s="1"/>
  <c r="S505" i="1" s="1"/>
  <c r="G506" i="1"/>
  <c r="P506" i="1" s="1"/>
  <c r="R506" i="1" s="1"/>
  <c r="G507" i="1"/>
  <c r="G508" i="1"/>
  <c r="G509" i="1"/>
  <c r="H509" i="1" s="1"/>
  <c r="M509" i="1" s="1"/>
  <c r="S509" i="1" s="1"/>
  <c r="G510" i="1"/>
  <c r="G511" i="1"/>
  <c r="G512" i="1"/>
  <c r="G513" i="1"/>
  <c r="H513" i="1" s="1"/>
  <c r="M513" i="1" s="1"/>
  <c r="S513" i="1" s="1"/>
  <c r="G514" i="1"/>
  <c r="H514" i="1" s="1"/>
  <c r="M514" i="1" s="1"/>
  <c r="S514" i="1" s="1"/>
  <c r="G515" i="1"/>
  <c r="G516" i="1"/>
  <c r="G517" i="1"/>
  <c r="H517" i="1" s="1"/>
  <c r="M517" i="1" s="1"/>
  <c r="S517" i="1" s="1"/>
  <c r="G518" i="1"/>
  <c r="H518" i="1" s="1"/>
  <c r="M518" i="1" s="1"/>
  <c r="S518" i="1" s="1"/>
  <c r="G519" i="1"/>
  <c r="G520" i="1"/>
  <c r="G521" i="1"/>
  <c r="H521" i="1" s="1"/>
  <c r="M521" i="1" s="1"/>
  <c r="S521" i="1" s="1"/>
  <c r="G522" i="1"/>
  <c r="H522" i="1" s="1"/>
  <c r="M522" i="1" s="1"/>
  <c r="S522" i="1" s="1"/>
  <c r="G523" i="1"/>
  <c r="G524" i="1"/>
  <c r="G525" i="1"/>
  <c r="H525" i="1" s="1"/>
  <c r="M525" i="1" s="1"/>
  <c r="S525" i="1" s="1"/>
  <c r="G526" i="1"/>
  <c r="H526" i="1" s="1"/>
  <c r="M526" i="1" s="1"/>
  <c r="S526" i="1" s="1"/>
  <c r="G527" i="1"/>
  <c r="G528" i="1"/>
  <c r="G529" i="1"/>
  <c r="H529" i="1" s="1"/>
  <c r="M529" i="1" s="1"/>
  <c r="S529" i="1" s="1"/>
  <c r="G530" i="1"/>
  <c r="H530" i="1" s="1"/>
  <c r="M530" i="1" s="1"/>
  <c r="S530" i="1" s="1"/>
  <c r="G531" i="1"/>
  <c r="G532" i="1"/>
  <c r="G533" i="1"/>
  <c r="H533" i="1" s="1"/>
  <c r="M533" i="1" s="1"/>
  <c r="S533" i="1" s="1"/>
  <c r="G534" i="1"/>
  <c r="H534" i="1" s="1"/>
  <c r="M534" i="1" s="1"/>
  <c r="S534" i="1" s="1"/>
  <c r="G535" i="1"/>
  <c r="G536" i="1"/>
  <c r="G537" i="1"/>
  <c r="H537" i="1" s="1"/>
  <c r="M537" i="1" s="1"/>
  <c r="S537" i="1" s="1"/>
  <c r="G538" i="1"/>
  <c r="G539" i="1"/>
  <c r="G540" i="1"/>
  <c r="G541" i="1"/>
  <c r="P541" i="1" s="1"/>
  <c r="G542" i="1"/>
  <c r="P542" i="1" s="1"/>
  <c r="G543" i="1"/>
  <c r="G544" i="1"/>
  <c r="G545" i="1"/>
  <c r="P545" i="1" s="1"/>
  <c r="G546" i="1"/>
  <c r="P546" i="1" s="1"/>
  <c r="G547" i="1"/>
  <c r="G548" i="1"/>
  <c r="G549" i="1"/>
  <c r="P549" i="1" s="1"/>
  <c r="G550" i="1"/>
  <c r="H550" i="1" s="1"/>
  <c r="M550" i="1" s="1"/>
  <c r="S550" i="1" s="1"/>
  <c r="G551" i="1"/>
  <c r="G552" i="1"/>
  <c r="G553" i="1"/>
  <c r="P553" i="1" s="1"/>
  <c r="G554" i="1"/>
  <c r="H554" i="1" s="1"/>
  <c r="M554" i="1" s="1"/>
  <c r="S554" i="1" s="1"/>
  <c r="G555" i="1"/>
  <c r="G556" i="1"/>
  <c r="G557" i="1"/>
  <c r="P557" i="1" s="1"/>
  <c r="G558" i="1"/>
  <c r="G559" i="1"/>
  <c r="G560" i="1"/>
  <c r="G561" i="1"/>
  <c r="P561" i="1" s="1"/>
  <c r="G562" i="1"/>
  <c r="P562" i="1" s="1"/>
  <c r="G563" i="1"/>
  <c r="G564" i="1"/>
  <c r="G565" i="1"/>
  <c r="P565" i="1" s="1"/>
  <c r="G566" i="1"/>
  <c r="P566" i="1" s="1"/>
  <c r="G567" i="1"/>
  <c r="G568" i="1"/>
  <c r="G569" i="1"/>
  <c r="P569" i="1" s="1"/>
  <c r="G570" i="1"/>
  <c r="G571" i="1"/>
  <c r="G572" i="1"/>
  <c r="G573" i="1"/>
  <c r="P573" i="1" s="1"/>
  <c r="G574" i="1"/>
  <c r="H574" i="1" s="1"/>
  <c r="M574" i="1" s="1"/>
  <c r="S574" i="1" s="1"/>
  <c r="G575" i="1"/>
  <c r="G576" i="1"/>
  <c r="G577" i="1"/>
  <c r="P577" i="1" s="1"/>
  <c r="G578" i="1"/>
  <c r="G579" i="1"/>
  <c r="G580" i="1"/>
  <c r="G581" i="1"/>
  <c r="P581" i="1" s="1"/>
  <c r="G582" i="1"/>
  <c r="P582" i="1" s="1"/>
  <c r="G583" i="1"/>
  <c r="G584" i="1"/>
  <c r="G585" i="1"/>
  <c r="P585" i="1" s="1"/>
  <c r="G586" i="1"/>
  <c r="P586" i="1" s="1"/>
  <c r="R586" i="1" s="1"/>
  <c r="G587" i="1"/>
  <c r="G588" i="1"/>
  <c r="G589" i="1"/>
  <c r="P589" i="1" s="1"/>
  <c r="G590" i="1"/>
  <c r="P590" i="1" s="1"/>
  <c r="G591" i="1"/>
  <c r="G592" i="1"/>
  <c r="G593" i="1"/>
  <c r="P593" i="1" s="1"/>
  <c r="G594" i="1"/>
  <c r="P594" i="1" s="1"/>
  <c r="G595" i="1"/>
  <c r="G596" i="1"/>
  <c r="G597" i="1"/>
  <c r="P597" i="1" s="1"/>
  <c r="G598" i="1"/>
  <c r="P598" i="1" s="1"/>
  <c r="G599" i="1"/>
  <c r="G600" i="1"/>
  <c r="G601" i="1"/>
  <c r="P601" i="1" s="1"/>
  <c r="G602" i="1"/>
  <c r="H602" i="1" s="1"/>
  <c r="M602" i="1" s="1"/>
  <c r="S602" i="1" s="1"/>
  <c r="G603" i="1"/>
  <c r="G604" i="1"/>
  <c r="G605" i="1"/>
  <c r="P605" i="1" s="1"/>
  <c r="G606" i="1"/>
  <c r="G607" i="1"/>
  <c r="G608" i="1"/>
  <c r="G609" i="1"/>
  <c r="P609" i="1" s="1"/>
  <c r="G610" i="1"/>
  <c r="P610" i="1" s="1"/>
  <c r="G611" i="1"/>
  <c r="G612" i="1"/>
  <c r="G613" i="1"/>
  <c r="P613" i="1" s="1"/>
  <c r="G614" i="1"/>
  <c r="P614" i="1" s="1"/>
  <c r="G615" i="1"/>
  <c r="G616" i="1"/>
  <c r="G617" i="1"/>
  <c r="P617" i="1" s="1"/>
  <c r="G618" i="1"/>
  <c r="P618" i="1" s="1"/>
  <c r="R618" i="1" s="1"/>
  <c r="G619" i="1"/>
  <c r="G620" i="1"/>
  <c r="G621" i="1"/>
  <c r="P621" i="1" s="1"/>
  <c r="G622" i="1"/>
  <c r="H622" i="1" s="1"/>
  <c r="M622" i="1" s="1"/>
  <c r="S622" i="1" s="1"/>
  <c r="G623" i="1"/>
  <c r="G624" i="1"/>
  <c r="G625" i="1"/>
  <c r="P625" i="1" s="1"/>
  <c r="G626" i="1"/>
  <c r="H626" i="1" s="1"/>
  <c r="M626" i="1" s="1"/>
  <c r="S626" i="1" s="1"/>
  <c r="G627" i="1"/>
  <c r="G628" i="1"/>
  <c r="G629" i="1"/>
  <c r="P629" i="1" s="1"/>
  <c r="G630" i="1"/>
  <c r="H630" i="1" s="1"/>
  <c r="M630" i="1" s="1"/>
  <c r="S630" i="1" s="1"/>
  <c r="G631" i="1"/>
  <c r="G632" i="1"/>
  <c r="G633" i="1"/>
  <c r="P633" i="1" s="1"/>
  <c r="G634" i="1"/>
  <c r="H634" i="1" s="1"/>
  <c r="M634" i="1" s="1"/>
  <c r="S634" i="1" s="1"/>
  <c r="G635" i="1"/>
  <c r="G636" i="1"/>
  <c r="G637" i="1"/>
  <c r="P637" i="1" s="1"/>
  <c r="G638" i="1"/>
  <c r="H638" i="1" s="1"/>
  <c r="M638" i="1" s="1"/>
  <c r="S638" i="1" s="1"/>
  <c r="G639" i="1"/>
  <c r="G640" i="1"/>
  <c r="G641" i="1"/>
  <c r="P641" i="1" s="1"/>
  <c r="G642" i="1"/>
  <c r="H642" i="1" s="1"/>
  <c r="M642" i="1" s="1"/>
  <c r="S642" i="1" s="1"/>
  <c r="G643" i="1"/>
  <c r="G644" i="1"/>
  <c r="G645" i="1"/>
  <c r="P645" i="1" s="1"/>
  <c r="G646" i="1"/>
  <c r="H646" i="1" s="1"/>
  <c r="M646" i="1" s="1"/>
  <c r="S646" i="1" s="1"/>
  <c r="G647" i="1"/>
  <c r="G648" i="1"/>
  <c r="G649" i="1"/>
  <c r="P649" i="1" s="1"/>
  <c r="G650" i="1"/>
  <c r="H650" i="1" s="1"/>
  <c r="M650" i="1" s="1"/>
  <c r="S650" i="1" s="1"/>
  <c r="G651" i="1"/>
  <c r="G652" i="1"/>
  <c r="G653" i="1"/>
  <c r="P653" i="1" s="1"/>
  <c r="G654" i="1"/>
  <c r="H654" i="1" s="1"/>
  <c r="M654" i="1" s="1"/>
  <c r="S654" i="1" s="1"/>
  <c r="G655" i="1"/>
  <c r="G656" i="1"/>
  <c r="G657" i="1"/>
  <c r="P657" i="1" s="1"/>
  <c r="G658" i="1"/>
  <c r="H658" i="1" s="1"/>
  <c r="M658" i="1" s="1"/>
  <c r="S658" i="1" s="1"/>
  <c r="G659" i="1"/>
  <c r="G660" i="1"/>
  <c r="G661" i="1"/>
  <c r="P661" i="1" s="1"/>
  <c r="G662" i="1"/>
  <c r="H662" i="1" s="1"/>
  <c r="M662" i="1" s="1"/>
  <c r="S662" i="1" s="1"/>
  <c r="G663" i="1"/>
  <c r="G664" i="1"/>
  <c r="G665" i="1"/>
  <c r="P665" i="1" s="1"/>
  <c r="G666" i="1"/>
  <c r="H666" i="1" s="1"/>
  <c r="M666" i="1" s="1"/>
  <c r="S666" i="1" s="1"/>
  <c r="G667" i="1"/>
  <c r="G668" i="1"/>
  <c r="G669" i="1"/>
  <c r="P669" i="1" s="1"/>
  <c r="G670" i="1"/>
  <c r="H670" i="1" s="1"/>
  <c r="M670" i="1" s="1"/>
  <c r="S670" i="1" s="1"/>
  <c r="G671" i="1"/>
  <c r="G672" i="1"/>
  <c r="G673" i="1"/>
  <c r="P673" i="1" s="1"/>
  <c r="G674" i="1"/>
  <c r="H674" i="1" s="1"/>
  <c r="M674" i="1" s="1"/>
  <c r="S674" i="1" s="1"/>
  <c r="G675" i="1"/>
  <c r="G676" i="1"/>
  <c r="G677" i="1"/>
  <c r="P677" i="1" s="1"/>
  <c r="G678" i="1"/>
  <c r="H678" i="1" s="1"/>
  <c r="M678" i="1" s="1"/>
  <c r="S678" i="1" s="1"/>
  <c r="G679" i="1"/>
  <c r="G680" i="1"/>
  <c r="G681" i="1"/>
  <c r="P681" i="1" s="1"/>
  <c r="G682" i="1"/>
  <c r="H682" i="1" s="1"/>
  <c r="M682" i="1" s="1"/>
  <c r="S682" i="1" s="1"/>
  <c r="G683" i="1"/>
  <c r="G684" i="1"/>
  <c r="G685" i="1"/>
  <c r="P685" i="1" s="1"/>
  <c r="G686" i="1"/>
  <c r="H686" i="1" s="1"/>
  <c r="M686" i="1" s="1"/>
  <c r="S686" i="1" s="1"/>
  <c r="G687" i="1"/>
  <c r="G688" i="1"/>
  <c r="G689" i="1"/>
  <c r="P689" i="1" s="1"/>
  <c r="G690" i="1"/>
  <c r="H690" i="1" s="1"/>
  <c r="M690" i="1" s="1"/>
  <c r="S690" i="1" s="1"/>
  <c r="G691" i="1"/>
  <c r="G692" i="1"/>
  <c r="G693" i="1"/>
  <c r="P693" i="1" s="1"/>
  <c r="G694" i="1"/>
  <c r="H694" i="1" s="1"/>
  <c r="M694" i="1" s="1"/>
  <c r="S694" i="1" s="1"/>
  <c r="G695" i="1"/>
  <c r="G696" i="1"/>
  <c r="G697" i="1"/>
  <c r="P697" i="1" s="1"/>
  <c r="G698" i="1"/>
  <c r="H698" i="1" s="1"/>
  <c r="M698" i="1" s="1"/>
  <c r="S698" i="1" s="1"/>
  <c r="G699" i="1"/>
  <c r="G700" i="1"/>
  <c r="G701" i="1"/>
  <c r="P701" i="1" s="1"/>
  <c r="G702" i="1"/>
  <c r="H702" i="1" s="1"/>
  <c r="M702" i="1" s="1"/>
  <c r="S702" i="1" s="1"/>
  <c r="G703" i="1"/>
  <c r="G704" i="1"/>
  <c r="G705" i="1"/>
  <c r="P705" i="1" s="1"/>
  <c r="G706" i="1"/>
  <c r="H706" i="1" s="1"/>
  <c r="M706" i="1" s="1"/>
  <c r="S706" i="1" s="1"/>
  <c r="G707" i="1"/>
  <c r="G708" i="1"/>
  <c r="G709" i="1"/>
  <c r="P709" i="1" s="1"/>
  <c r="G710" i="1"/>
  <c r="H710" i="1" s="1"/>
  <c r="M710" i="1" s="1"/>
  <c r="S710" i="1" s="1"/>
  <c r="G711" i="1"/>
  <c r="G712" i="1"/>
  <c r="G713" i="1"/>
  <c r="P713" i="1" s="1"/>
  <c r="G714" i="1"/>
  <c r="H714" i="1" s="1"/>
  <c r="M714" i="1" s="1"/>
  <c r="S714" i="1" s="1"/>
  <c r="G715" i="1"/>
  <c r="G716" i="1"/>
  <c r="G717" i="1"/>
  <c r="P717" i="1" s="1"/>
  <c r="G718" i="1"/>
  <c r="H718" i="1" s="1"/>
  <c r="M718" i="1" s="1"/>
  <c r="S718" i="1" s="1"/>
  <c r="G719" i="1"/>
  <c r="G720" i="1"/>
  <c r="G721" i="1"/>
  <c r="P721" i="1" s="1"/>
  <c r="G722" i="1"/>
  <c r="H722" i="1" s="1"/>
  <c r="M722" i="1" s="1"/>
  <c r="S722" i="1" s="1"/>
  <c r="G723" i="1"/>
  <c r="G724" i="1"/>
  <c r="G725" i="1"/>
  <c r="P725" i="1" s="1"/>
  <c r="G726" i="1"/>
  <c r="H726" i="1" s="1"/>
  <c r="M726" i="1" s="1"/>
  <c r="S726" i="1" s="1"/>
  <c r="G727" i="1"/>
  <c r="G728" i="1"/>
  <c r="G729" i="1"/>
  <c r="P729" i="1" s="1"/>
  <c r="G730" i="1"/>
  <c r="H730" i="1" s="1"/>
  <c r="M730" i="1" s="1"/>
  <c r="S730" i="1" s="1"/>
  <c r="G731" i="1"/>
  <c r="G732" i="1"/>
  <c r="G733" i="1"/>
  <c r="P733" i="1" s="1"/>
  <c r="G734" i="1"/>
  <c r="H734" i="1" s="1"/>
  <c r="M734" i="1" s="1"/>
  <c r="S734" i="1" s="1"/>
  <c r="G735" i="1"/>
  <c r="G736" i="1"/>
  <c r="G737" i="1"/>
  <c r="P737" i="1" s="1"/>
  <c r="G738" i="1"/>
  <c r="H738" i="1" s="1"/>
  <c r="M738" i="1" s="1"/>
  <c r="S738" i="1" s="1"/>
  <c r="G739" i="1"/>
  <c r="G740" i="1"/>
  <c r="G741" i="1"/>
  <c r="P741" i="1" s="1"/>
  <c r="G742" i="1"/>
  <c r="H742" i="1" s="1"/>
  <c r="M742" i="1" s="1"/>
  <c r="S742" i="1" s="1"/>
  <c r="G743" i="1"/>
  <c r="G744" i="1"/>
  <c r="G745" i="1"/>
  <c r="P745" i="1" s="1"/>
  <c r="G746" i="1"/>
  <c r="H746" i="1" s="1"/>
  <c r="M746" i="1" s="1"/>
  <c r="S746" i="1" s="1"/>
  <c r="G747" i="1"/>
  <c r="G748" i="1"/>
  <c r="G749" i="1"/>
  <c r="P749" i="1" s="1"/>
  <c r="G750" i="1"/>
  <c r="H750" i="1" s="1"/>
  <c r="M750" i="1" s="1"/>
  <c r="S750" i="1" s="1"/>
  <c r="G751" i="1"/>
  <c r="G752" i="1"/>
  <c r="G753" i="1"/>
  <c r="G754" i="1"/>
  <c r="H754" i="1" s="1"/>
  <c r="M754" i="1" s="1"/>
  <c r="S754" i="1" s="1"/>
  <c r="G755" i="1"/>
  <c r="G756" i="1"/>
  <c r="G757" i="1"/>
  <c r="G758" i="1"/>
  <c r="H758" i="1" s="1"/>
  <c r="M758" i="1" s="1"/>
  <c r="S758" i="1" s="1"/>
  <c r="G759" i="1"/>
  <c r="G760" i="1"/>
  <c r="G761" i="1"/>
  <c r="G762" i="1"/>
  <c r="H762" i="1" s="1"/>
  <c r="M762" i="1" s="1"/>
  <c r="S762" i="1" s="1"/>
  <c r="G763" i="1"/>
  <c r="G764" i="1"/>
  <c r="G765" i="1"/>
  <c r="G766" i="1"/>
  <c r="H766" i="1" s="1"/>
  <c r="M766" i="1" s="1"/>
  <c r="S766" i="1" s="1"/>
  <c r="G767" i="1"/>
  <c r="G768" i="1"/>
  <c r="G769" i="1"/>
  <c r="G770" i="1"/>
  <c r="H770" i="1" s="1"/>
  <c r="M770" i="1" s="1"/>
  <c r="S770" i="1" s="1"/>
  <c r="G771" i="1"/>
  <c r="G772" i="1"/>
  <c r="G773" i="1"/>
  <c r="G774" i="1"/>
  <c r="H774" i="1" s="1"/>
  <c r="M774" i="1" s="1"/>
  <c r="S774" i="1" s="1"/>
  <c r="G775" i="1"/>
  <c r="G776" i="1"/>
  <c r="G777" i="1"/>
  <c r="G778" i="1"/>
  <c r="H778" i="1" s="1"/>
  <c r="M778" i="1" s="1"/>
  <c r="S778" i="1" s="1"/>
  <c r="G779" i="1"/>
  <c r="G780" i="1"/>
  <c r="G781" i="1"/>
  <c r="G782" i="1"/>
  <c r="H782" i="1" s="1"/>
  <c r="M782" i="1" s="1"/>
  <c r="S782" i="1" s="1"/>
  <c r="G783" i="1"/>
  <c r="G784" i="1"/>
  <c r="G785" i="1"/>
  <c r="G786" i="1"/>
  <c r="H786" i="1" s="1"/>
  <c r="M786" i="1" s="1"/>
  <c r="S786" i="1" s="1"/>
  <c r="G787" i="1"/>
  <c r="G788" i="1"/>
  <c r="G789" i="1"/>
  <c r="G790" i="1"/>
  <c r="H790" i="1" s="1"/>
  <c r="M790" i="1" s="1"/>
  <c r="S790" i="1" s="1"/>
  <c r="G791" i="1"/>
  <c r="G792" i="1"/>
  <c r="G793" i="1"/>
  <c r="G794" i="1"/>
  <c r="H794" i="1" s="1"/>
  <c r="M794" i="1" s="1"/>
  <c r="S794" i="1" s="1"/>
  <c r="G795" i="1"/>
  <c r="G796" i="1"/>
  <c r="G797" i="1"/>
  <c r="G798" i="1"/>
  <c r="H798" i="1" s="1"/>
  <c r="M798" i="1" s="1"/>
  <c r="S798" i="1" s="1"/>
  <c r="G799" i="1"/>
  <c r="G800" i="1"/>
  <c r="G801" i="1"/>
  <c r="G802" i="1"/>
  <c r="H802" i="1" s="1"/>
  <c r="M802" i="1" s="1"/>
  <c r="S802" i="1" s="1"/>
  <c r="G803" i="1"/>
  <c r="G804" i="1"/>
  <c r="G805" i="1"/>
  <c r="G806" i="1"/>
  <c r="H806" i="1" s="1"/>
  <c r="M806" i="1" s="1"/>
  <c r="S806" i="1" s="1"/>
  <c r="G807" i="1"/>
  <c r="G808" i="1"/>
  <c r="G809" i="1"/>
  <c r="G810" i="1"/>
  <c r="H810" i="1" s="1"/>
  <c r="M810" i="1" s="1"/>
  <c r="S810" i="1" s="1"/>
  <c r="G811" i="1"/>
  <c r="G812" i="1"/>
  <c r="G813" i="1"/>
  <c r="G814" i="1"/>
  <c r="H814" i="1" s="1"/>
  <c r="M814" i="1" s="1"/>
  <c r="S814" i="1" s="1"/>
  <c r="G815" i="1"/>
  <c r="G816" i="1"/>
  <c r="G817" i="1"/>
  <c r="G818" i="1"/>
  <c r="H818" i="1" s="1"/>
  <c r="M818" i="1" s="1"/>
  <c r="S818" i="1" s="1"/>
  <c r="G819" i="1"/>
  <c r="G820" i="1"/>
  <c r="G821" i="1"/>
  <c r="G822" i="1"/>
  <c r="H822" i="1" s="1"/>
  <c r="M822" i="1" s="1"/>
  <c r="S822" i="1" s="1"/>
  <c r="G823" i="1"/>
  <c r="G824" i="1"/>
  <c r="G825" i="1"/>
  <c r="G826" i="1"/>
  <c r="H826" i="1" s="1"/>
  <c r="M826" i="1" s="1"/>
  <c r="S826" i="1" s="1"/>
  <c r="G827" i="1"/>
  <c r="G828" i="1"/>
  <c r="G829" i="1"/>
  <c r="G830" i="1"/>
  <c r="H830" i="1" s="1"/>
  <c r="M830" i="1" s="1"/>
  <c r="S830" i="1" s="1"/>
  <c r="G831" i="1"/>
  <c r="G832" i="1"/>
  <c r="G833" i="1"/>
  <c r="G834" i="1"/>
  <c r="H834" i="1" s="1"/>
  <c r="M834" i="1" s="1"/>
  <c r="S834" i="1" s="1"/>
  <c r="G835" i="1"/>
  <c r="G836" i="1"/>
  <c r="G837" i="1"/>
  <c r="G838" i="1"/>
  <c r="H838" i="1" s="1"/>
  <c r="M838" i="1" s="1"/>
  <c r="S838" i="1" s="1"/>
  <c r="G839" i="1"/>
  <c r="G840" i="1"/>
  <c r="G841" i="1"/>
  <c r="G842" i="1"/>
  <c r="H842" i="1" s="1"/>
  <c r="M842" i="1" s="1"/>
  <c r="S842" i="1" s="1"/>
  <c r="G843" i="1"/>
  <c r="G844" i="1"/>
  <c r="G845" i="1"/>
  <c r="G846" i="1"/>
  <c r="H846" i="1" s="1"/>
  <c r="M846" i="1" s="1"/>
  <c r="S846" i="1" s="1"/>
  <c r="G847" i="1"/>
  <c r="G848" i="1"/>
  <c r="G849" i="1"/>
  <c r="G850" i="1"/>
  <c r="H850" i="1" s="1"/>
  <c r="M850" i="1" s="1"/>
  <c r="S850" i="1" s="1"/>
  <c r="G851" i="1"/>
  <c r="G852" i="1"/>
  <c r="G853" i="1"/>
  <c r="G854" i="1"/>
  <c r="H854" i="1" s="1"/>
  <c r="M854" i="1" s="1"/>
  <c r="S854" i="1" s="1"/>
  <c r="G855" i="1"/>
  <c r="G856" i="1"/>
  <c r="G857" i="1"/>
  <c r="G858" i="1"/>
  <c r="H858" i="1" s="1"/>
  <c r="M858" i="1" s="1"/>
  <c r="S858" i="1" s="1"/>
  <c r="G859" i="1"/>
  <c r="G860" i="1"/>
  <c r="G861" i="1"/>
  <c r="G862" i="1"/>
  <c r="H862" i="1" s="1"/>
  <c r="M862" i="1" s="1"/>
  <c r="S862" i="1" s="1"/>
  <c r="G863" i="1"/>
  <c r="G864" i="1"/>
  <c r="G865" i="1"/>
  <c r="G866" i="1"/>
  <c r="H866" i="1" s="1"/>
  <c r="M866" i="1" s="1"/>
  <c r="S866" i="1" s="1"/>
  <c r="G867" i="1"/>
  <c r="G868" i="1"/>
  <c r="G869" i="1"/>
  <c r="G870" i="1"/>
  <c r="H870" i="1" s="1"/>
  <c r="M870" i="1" s="1"/>
  <c r="S870" i="1" s="1"/>
  <c r="G871" i="1"/>
  <c r="G872" i="1"/>
  <c r="G873" i="1"/>
  <c r="G874" i="1"/>
  <c r="H874" i="1" s="1"/>
  <c r="M874" i="1" s="1"/>
  <c r="S874" i="1" s="1"/>
  <c r="G875" i="1"/>
  <c r="G876" i="1"/>
  <c r="G877" i="1"/>
  <c r="G878" i="1"/>
  <c r="H878" i="1" s="1"/>
  <c r="M878" i="1" s="1"/>
  <c r="S878" i="1" s="1"/>
  <c r="G879" i="1"/>
  <c r="G880" i="1"/>
  <c r="G881" i="1"/>
  <c r="G882" i="1"/>
  <c r="H882" i="1" s="1"/>
  <c r="M882" i="1" s="1"/>
  <c r="S882" i="1" s="1"/>
  <c r="G883" i="1"/>
  <c r="G884" i="1"/>
  <c r="G885" i="1"/>
  <c r="G886" i="1"/>
  <c r="H886" i="1" s="1"/>
  <c r="M886" i="1" s="1"/>
  <c r="S886" i="1" s="1"/>
  <c r="G887" i="1"/>
  <c r="G888" i="1"/>
  <c r="G889" i="1"/>
  <c r="G890" i="1"/>
  <c r="H890" i="1" s="1"/>
  <c r="M890" i="1" s="1"/>
  <c r="S890" i="1" s="1"/>
  <c r="G891" i="1"/>
  <c r="G892" i="1"/>
  <c r="G893" i="1"/>
  <c r="G894" i="1"/>
  <c r="H894" i="1" s="1"/>
  <c r="M894" i="1" s="1"/>
  <c r="S894" i="1" s="1"/>
  <c r="G895" i="1"/>
  <c r="G896" i="1"/>
  <c r="G897" i="1"/>
  <c r="G898" i="1"/>
  <c r="H898" i="1" s="1"/>
  <c r="M898" i="1" s="1"/>
  <c r="S898" i="1" s="1"/>
  <c r="G899" i="1"/>
  <c r="G900" i="1"/>
  <c r="G901" i="1"/>
  <c r="G902" i="1"/>
  <c r="H902" i="1" s="1"/>
  <c r="M902" i="1" s="1"/>
  <c r="S902" i="1" s="1"/>
  <c r="G903" i="1"/>
  <c r="G904" i="1"/>
  <c r="G905" i="1"/>
  <c r="G906" i="1"/>
  <c r="H906" i="1" s="1"/>
  <c r="M906" i="1" s="1"/>
  <c r="S906" i="1" s="1"/>
  <c r="G907" i="1"/>
  <c r="G908" i="1"/>
  <c r="G909" i="1"/>
  <c r="G910" i="1"/>
  <c r="H910" i="1" s="1"/>
  <c r="M910" i="1" s="1"/>
  <c r="S910" i="1" s="1"/>
  <c r="G911" i="1"/>
  <c r="G912" i="1"/>
  <c r="G913" i="1"/>
  <c r="G914" i="1"/>
  <c r="H914" i="1" s="1"/>
  <c r="M914" i="1" s="1"/>
  <c r="S914" i="1" s="1"/>
  <c r="G915" i="1"/>
  <c r="G916" i="1"/>
  <c r="G917" i="1"/>
  <c r="G918" i="1"/>
  <c r="H918" i="1" s="1"/>
  <c r="M918" i="1" s="1"/>
  <c r="S918" i="1" s="1"/>
  <c r="G919" i="1"/>
  <c r="G920" i="1"/>
  <c r="G921" i="1"/>
  <c r="G922" i="1"/>
  <c r="H922" i="1" s="1"/>
  <c r="M922" i="1" s="1"/>
  <c r="S922" i="1" s="1"/>
  <c r="G923" i="1"/>
  <c r="G924" i="1"/>
  <c r="G925" i="1"/>
  <c r="G926" i="1"/>
  <c r="H926" i="1" s="1"/>
  <c r="M926" i="1" s="1"/>
  <c r="S926" i="1" s="1"/>
  <c r="G927" i="1"/>
  <c r="G928" i="1"/>
  <c r="G929" i="1"/>
  <c r="G930" i="1"/>
  <c r="H930" i="1" s="1"/>
  <c r="M930" i="1" s="1"/>
  <c r="S930" i="1" s="1"/>
  <c r="G931" i="1"/>
  <c r="G932" i="1"/>
  <c r="G933" i="1"/>
  <c r="G934" i="1"/>
  <c r="H934" i="1" s="1"/>
  <c r="M934" i="1" s="1"/>
  <c r="S934" i="1" s="1"/>
  <c r="G935" i="1"/>
  <c r="G936" i="1"/>
  <c r="G937" i="1"/>
  <c r="G938" i="1"/>
  <c r="H938" i="1" s="1"/>
  <c r="M938" i="1" s="1"/>
  <c r="S938" i="1" s="1"/>
  <c r="G939" i="1"/>
  <c r="G940" i="1"/>
  <c r="G941" i="1"/>
  <c r="G942" i="1"/>
  <c r="H942" i="1" s="1"/>
  <c r="M942" i="1" s="1"/>
  <c r="S942" i="1" s="1"/>
  <c r="G943" i="1"/>
  <c r="G944" i="1"/>
  <c r="G945" i="1"/>
  <c r="G946" i="1"/>
  <c r="H946" i="1" s="1"/>
  <c r="M946" i="1" s="1"/>
  <c r="S946" i="1" s="1"/>
  <c r="G947" i="1"/>
  <c r="G948" i="1"/>
  <c r="G949" i="1"/>
  <c r="G950" i="1"/>
  <c r="H950" i="1" s="1"/>
  <c r="M950" i="1" s="1"/>
  <c r="S950" i="1" s="1"/>
  <c r="G951" i="1"/>
  <c r="G952" i="1"/>
  <c r="G953" i="1"/>
  <c r="G954" i="1"/>
  <c r="H954" i="1" s="1"/>
  <c r="M954" i="1" s="1"/>
  <c r="S954" i="1" s="1"/>
  <c r="G955" i="1"/>
  <c r="G956" i="1"/>
  <c r="G957" i="1"/>
  <c r="G958" i="1"/>
  <c r="H958" i="1" s="1"/>
  <c r="M958" i="1" s="1"/>
  <c r="S958" i="1" s="1"/>
  <c r="G959" i="1"/>
  <c r="G960" i="1"/>
  <c r="G961" i="1"/>
  <c r="G962" i="1"/>
  <c r="H962" i="1" s="1"/>
  <c r="M962" i="1" s="1"/>
  <c r="S962" i="1" s="1"/>
  <c r="G963" i="1"/>
  <c r="G964" i="1"/>
  <c r="G965" i="1"/>
  <c r="G966" i="1"/>
  <c r="H966" i="1" s="1"/>
  <c r="M966" i="1" s="1"/>
  <c r="S966" i="1" s="1"/>
  <c r="G967" i="1"/>
  <c r="G968" i="1"/>
  <c r="G969" i="1"/>
  <c r="G970" i="1"/>
  <c r="H970" i="1" s="1"/>
  <c r="M970" i="1" s="1"/>
  <c r="S970" i="1" s="1"/>
  <c r="G971" i="1"/>
  <c r="G972" i="1"/>
  <c r="G973" i="1"/>
  <c r="G974" i="1"/>
  <c r="H974" i="1" s="1"/>
  <c r="M974" i="1" s="1"/>
  <c r="S974" i="1" s="1"/>
  <c r="G975" i="1"/>
  <c r="G976" i="1"/>
  <c r="G977" i="1"/>
  <c r="G978" i="1"/>
  <c r="H978" i="1" s="1"/>
  <c r="M978" i="1" s="1"/>
  <c r="S978" i="1" s="1"/>
  <c r="G979" i="1"/>
  <c r="G980" i="1"/>
  <c r="G981" i="1"/>
  <c r="G982" i="1"/>
  <c r="H982" i="1" s="1"/>
  <c r="M982" i="1" s="1"/>
  <c r="S982" i="1" s="1"/>
  <c r="G983" i="1"/>
  <c r="G984" i="1"/>
  <c r="G985" i="1"/>
  <c r="G986" i="1"/>
  <c r="H986" i="1" s="1"/>
  <c r="M986" i="1" s="1"/>
  <c r="S986" i="1" s="1"/>
  <c r="G987" i="1"/>
  <c r="G988" i="1"/>
  <c r="G989" i="1"/>
  <c r="G990" i="1"/>
  <c r="H990" i="1" s="1"/>
  <c r="M990" i="1" s="1"/>
  <c r="S990" i="1" s="1"/>
  <c r="G991" i="1"/>
  <c r="G992" i="1"/>
  <c r="G993" i="1"/>
  <c r="G994" i="1"/>
  <c r="H994" i="1" s="1"/>
  <c r="M994" i="1" s="1"/>
  <c r="S994" i="1" s="1"/>
  <c r="G995" i="1"/>
  <c r="G996" i="1"/>
  <c r="G997" i="1"/>
  <c r="G998" i="1"/>
  <c r="H998" i="1" s="1"/>
  <c r="M998" i="1" s="1"/>
  <c r="S998" i="1" s="1"/>
  <c r="G999" i="1"/>
  <c r="G1000" i="1"/>
  <c r="G1001" i="1"/>
  <c r="G1002" i="1"/>
  <c r="H1002" i="1" s="1"/>
  <c r="M1002" i="1" s="1"/>
  <c r="S1002" i="1" s="1"/>
  <c r="G1003" i="1"/>
  <c r="G1004" i="1"/>
  <c r="G1005" i="1"/>
  <c r="G1006" i="1"/>
  <c r="H1006" i="1" s="1"/>
  <c r="M1006" i="1" s="1"/>
  <c r="S1006" i="1" s="1"/>
  <c r="G1007" i="1"/>
  <c r="G1008" i="1"/>
  <c r="G1009" i="1"/>
  <c r="G1010" i="1"/>
  <c r="H1010" i="1" s="1"/>
  <c r="M1010" i="1" s="1"/>
  <c r="S1010" i="1" s="1"/>
  <c r="G1011" i="1"/>
  <c r="G1012" i="1"/>
  <c r="G1013" i="1"/>
  <c r="G1014" i="1"/>
  <c r="H1014" i="1" s="1"/>
  <c r="M1014" i="1" s="1"/>
  <c r="S1014" i="1" s="1"/>
  <c r="G1015" i="1"/>
  <c r="G1016" i="1"/>
  <c r="G1017" i="1"/>
  <c r="G1018" i="1"/>
  <c r="H1018" i="1" s="1"/>
  <c r="M1018" i="1" s="1"/>
  <c r="S1018" i="1" s="1"/>
  <c r="G1019" i="1"/>
  <c r="G1020" i="1"/>
  <c r="G1021" i="1"/>
  <c r="G1022" i="1"/>
  <c r="H1022" i="1" s="1"/>
  <c r="M1022" i="1" s="1"/>
  <c r="S1022" i="1" s="1"/>
  <c r="G1023" i="1"/>
  <c r="G1024" i="1"/>
  <c r="G1025" i="1"/>
  <c r="G1026" i="1"/>
  <c r="H1026" i="1" s="1"/>
  <c r="M1026" i="1" s="1"/>
  <c r="S1026" i="1" s="1"/>
  <c r="G1027" i="1"/>
  <c r="G1028" i="1"/>
  <c r="G1029" i="1"/>
  <c r="G1030" i="1"/>
  <c r="H1030" i="1" s="1"/>
  <c r="M1030" i="1" s="1"/>
  <c r="S1030" i="1" s="1"/>
  <c r="G1031" i="1"/>
  <c r="G1032" i="1"/>
  <c r="G1033" i="1"/>
  <c r="G1034" i="1"/>
  <c r="H1034" i="1" s="1"/>
  <c r="M1034" i="1" s="1"/>
  <c r="S1034" i="1" s="1"/>
  <c r="G1035" i="1"/>
  <c r="G1036" i="1"/>
  <c r="G1037" i="1"/>
  <c r="G1038" i="1"/>
  <c r="H1038" i="1" s="1"/>
  <c r="M1038" i="1" s="1"/>
  <c r="S1038" i="1" s="1"/>
  <c r="G1039" i="1"/>
  <c r="G1040" i="1"/>
  <c r="G1041" i="1"/>
  <c r="G1042" i="1"/>
  <c r="H1042" i="1" s="1"/>
  <c r="M1042" i="1" s="1"/>
  <c r="S1042" i="1" s="1"/>
  <c r="G1043" i="1"/>
  <c r="G1044" i="1"/>
  <c r="G1045" i="1"/>
  <c r="G1046" i="1"/>
  <c r="H1046" i="1" s="1"/>
  <c r="M1046" i="1" s="1"/>
  <c r="S1046" i="1" s="1"/>
  <c r="G1047" i="1"/>
  <c r="G1048" i="1"/>
  <c r="G1049" i="1"/>
  <c r="G1050" i="1"/>
  <c r="H1050" i="1" s="1"/>
  <c r="M1050" i="1" s="1"/>
  <c r="S1050" i="1" s="1"/>
  <c r="G1051" i="1"/>
  <c r="G1052" i="1"/>
  <c r="G1053" i="1"/>
  <c r="G8" i="1"/>
  <c r="H8" i="1" s="1"/>
  <c r="M8" i="1" s="1"/>
  <c r="S8" i="1" s="1"/>
  <c r="G7" i="1"/>
  <c r="H7" i="1" s="1"/>
  <c r="M7" i="1" s="1"/>
  <c r="S7" i="1"/>
  <c r="G6" i="1"/>
  <c r="H6" i="1" s="1"/>
  <c r="M6" i="1" s="1"/>
  <c r="S6" i="1" s="1"/>
  <c r="K71" i="1"/>
  <c r="K70" i="1"/>
  <c r="K69" i="1"/>
  <c r="K68" i="1"/>
  <c r="K67" i="1"/>
  <c r="H725" i="1"/>
  <c r="M725" i="1" s="1"/>
  <c r="S725" i="1" s="1"/>
  <c r="H693" i="1"/>
  <c r="M693" i="1" s="1"/>
  <c r="S693" i="1" s="1"/>
  <c r="H677" i="1"/>
  <c r="M677" i="1" s="1"/>
  <c r="S677" i="1" s="1"/>
  <c r="H661" i="1"/>
  <c r="M661" i="1" s="1"/>
  <c r="S661" i="1" s="1"/>
  <c r="H645" i="1"/>
  <c r="M645" i="1" s="1"/>
  <c r="S645" i="1" s="1"/>
  <c r="H629" i="1"/>
  <c r="M629" i="1" s="1"/>
  <c r="S629" i="1" s="1"/>
  <c r="H613" i="1"/>
  <c r="M613" i="1" s="1"/>
  <c r="S613" i="1" s="1"/>
  <c r="H597" i="1"/>
  <c r="M597" i="1" s="1"/>
  <c r="S597" i="1" s="1"/>
  <c r="H581" i="1"/>
  <c r="M581" i="1" s="1"/>
  <c r="S581" i="1" s="1"/>
  <c r="H565" i="1"/>
  <c r="M565" i="1" s="1"/>
  <c r="S565" i="1" s="1"/>
  <c r="H549" i="1"/>
  <c r="M549" i="1" s="1"/>
  <c r="S549" i="1" s="1"/>
  <c r="P537" i="1"/>
  <c r="P529" i="1"/>
  <c r="P521" i="1"/>
  <c r="P513" i="1"/>
  <c r="P509" i="1"/>
  <c r="P505" i="1"/>
  <c r="P497" i="1"/>
  <c r="P493" i="1"/>
  <c r="P489" i="1"/>
  <c r="P485" i="1"/>
  <c r="P481" i="1"/>
  <c r="P477" i="1"/>
  <c r="P473" i="1"/>
  <c r="P469" i="1"/>
  <c r="P465" i="1"/>
  <c r="P461" i="1"/>
  <c r="P457" i="1"/>
  <c r="P453" i="1"/>
  <c r="P449" i="1"/>
  <c r="P445" i="1"/>
  <c r="P441" i="1"/>
  <c r="P437" i="1"/>
  <c r="P433" i="1"/>
  <c r="P429" i="1"/>
  <c r="P425" i="1"/>
  <c r="P421" i="1"/>
  <c r="P417" i="1"/>
  <c r="P413" i="1"/>
  <c r="P409" i="1"/>
  <c r="P405" i="1"/>
  <c r="H401" i="1"/>
  <c r="M401" i="1" s="1"/>
  <c r="S401" i="1" s="1"/>
  <c r="P401" i="1"/>
  <c r="H397" i="1"/>
  <c r="M397" i="1"/>
  <c r="S397" i="1" s="1"/>
  <c r="P397" i="1"/>
  <c r="H393" i="1"/>
  <c r="M393" i="1" s="1"/>
  <c r="S393" i="1" s="1"/>
  <c r="P393" i="1"/>
  <c r="H389" i="1"/>
  <c r="M389" i="1" s="1"/>
  <c r="S389" i="1" s="1"/>
  <c r="P389" i="1"/>
  <c r="H385" i="1"/>
  <c r="M385" i="1" s="1"/>
  <c r="S385" i="1" s="1"/>
  <c r="P385" i="1"/>
  <c r="H381" i="1"/>
  <c r="M381" i="1"/>
  <c r="S381" i="1" s="1"/>
  <c r="P381" i="1"/>
  <c r="H377" i="1"/>
  <c r="M377" i="1" s="1"/>
  <c r="S377" i="1" s="1"/>
  <c r="P377" i="1"/>
  <c r="H373" i="1"/>
  <c r="M373" i="1"/>
  <c r="S373" i="1" s="1"/>
  <c r="P373" i="1"/>
  <c r="H369" i="1"/>
  <c r="M369" i="1" s="1"/>
  <c r="S369" i="1" s="1"/>
  <c r="P369" i="1"/>
  <c r="H365" i="1"/>
  <c r="M365" i="1"/>
  <c r="S365" i="1" s="1"/>
  <c r="P365" i="1"/>
  <c r="H361" i="1"/>
  <c r="M361" i="1" s="1"/>
  <c r="S361" i="1" s="1"/>
  <c r="P361" i="1"/>
  <c r="H357" i="1"/>
  <c r="M357" i="1" s="1"/>
  <c r="S357" i="1" s="1"/>
  <c r="P357" i="1"/>
  <c r="H353" i="1"/>
  <c r="M353" i="1" s="1"/>
  <c r="S353" i="1" s="1"/>
  <c r="P353" i="1"/>
  <c r="H349" i="1"/>
  <c r="M349" i="1"/>
  <c r="S349" i="1" s="1"/>
  <c r="P349" i="1"/>
  <c r="H345" i="1"/>
  <c r="M345" i="1" s="1"/>
  <c r="S345" i="1" s="1"/>
  <c r="P345" i="1"/>
  <c r="H341" i="1"/>
  <c r="M341" i="1"/>
  <c r="S341" i="1" s="1"/>
  <c r="P341" i="1"/>
  <c r="H337" i="1"/>
  <c r="M337" i="1" s="1"/>
  <c r="S337" i="1" s="1"/>
  <c r="P337" i="1"/>
  <c r="H333" i="1"/>
  <c r="M333" i="1"/>
  <c r="S333" i="1" s="1"/>
  <c r="P333" i="1"/>
  <c r="H329" i="1"/>
  <c r="M329" i="1" s="1"/>
  <c r="S329" i="1" s="1"/>
  <c r="P329" i="1"/>
  <c r="H325" i="1"/>
  <c r="M325" i="1" s="1"/>
  <c r="S325" i="1" s="1"/>
  <c r="P325" i="1"/>
  <c r="H321" i="1"/>
  <c r="M321" i="1" s="1"/>
  <c r="S321" i="1" s="1"/>
  <c r="P321" i="1"/>
  <c r="R321" i="1" s="1"/>
  <c r="H317" i="1"/>
  <c r="M317" i="1"/>
  <c r="S317" i="1" s="1"/>
  <c r="P317" i="1"/>
  <c r="H313" i="1"/>
  <c r="M313" i="1" s="1"/>
  <c r="S313" i="1" s="1"/>
  <c r="P313" i="1"/>
  <c r="H309" i="1"/>
  <c r="M309" i="1"/>
  <c r="S309" i="1" s="1"/>
  <c r="P309" i="1"/>
  <c r="H305" i="1"/>
  <c r="M305" i="1" s="1"/>
  <c r="S305" i="1" s="1"/>
  <c r="P305" i="1"/>
  <c r="H301" i="1"/>
  <c r="M301" i="1"/>
  <c r="S301" i="1" s="1"/>
  <c r="P301" i="1"/>
  <c r="H297" i="1"/>
  <c r="M297" i="1" s="1"/>
  <c r="S297" i="1" s="1"/>
  <c r="P297" i="1"/>
  <c r="H293" i="1"/>
  <c r="M293" i="1" s="1"/>
  <c r="S293" i="1" s="1"/>
  <c r="P293" i="1"/>
  <c r="H289" i="1"/>
  <c r="M289" i="1" s="1"/>
  <c r="S289" i="1" s="1"/>
  <c r="P289" i="1"/>
  <c r="H285" i="1"/>
  <c r="M285" i="1"/>
  <c r="S285" i="1" s="1"/>
  <c r="P285" i="1"/>
  <c r="H281" i="1"/>
  <c r="M281" i="1" s="1"/>
  <c r="S281" i="1" s="1"/>
  <c r="P281" i="1"/>
  <c r="H277" i="1"/>
  <c r="M277" i="1"/>
  <c r="S277" i="1" s="1"/>
  <c r="P277" i="1"/>
  <c r="H273" i="1"/>
  <c r="M273" i="1" s="1"/>
  <c r="S273" i="1" s="1"/>
  <c r="P273" i="1"/>
  <c r="H269" i="1"/>
  <c r="M269" i="1"/>
  <c r="S269" i="1" s="1"/>
  <c r="P269" i="1"/>
  <c r="H265" i="1"/>
  <c r="M265" i="1" s="1"/>
  <c r="S265" i="1" s="1"/>
  <c r="P265" i="1"/>
  <c r="H261" i="1"/>
  <c r="M261" i="1" s="1"/>
  <c r="S261" i="1" s="1"/>
  <c r="P261" i="1"/>
  <c r="H257" i="1"/>
  <c r="M257" i="1" s="1"/>
  <c r="S257" i="1" s="1"/>
  <c r="P257" i="1"/>
  <c r="R257" i="1" s="1"/>
  <c r="H253" i="1"/>
  <c r="M253" i="1"/>
  <c r="S253" i="1" s="1"/>
  <c r="P253" i="1"/>
  <c r="H249" i="1"/>
  <c r="M249" i="1" s="1"/>
  <c r="S249" i="1" s="1"/>
  <c r="P249" i="1"/>
  <c r="H245" i="1"/>
  <c r="M245" i="1"/>
  <c r="S245" i="1" s="1"/>
  <c r="P245" i="1"/>
  <c r="H241" i="1"/>
  <c r="M241" i="1" s="1"/>
  <c r="S241" i="1" s="1"/>
  <c r="P241" i="1"/>
  <c r="H237" i="1"/>
  <c r="M237" i="1"/>
  <c r="S237" i="1" s="1"/>
  <c r="P237" i="1"/>
  <c r="H233" i="1"/>
  <c r="M233" i="1" s="1"/>
  <c r="S233" i="1" s="1"/>
  <c r="P233" i="1"/>
  <c r="H229" i="1"/>
  <c r="M229" i="1" s="1"/>
  <c r="S229" i="1" s="1"/>
  <c r="P229" i="1"/>
  <c r="H225" i="1"/>
  <c r="M225" i="1" s="1"/>
  <c r="S225" i="1" s="1"/>
  <c r="P225" i="1"/>
  <c r="H221" i="1"/>
  <c r="M221" i="1"/>
  <c r="S221" i="1" s="1"/>
  <c r="P221" i="1"/>
  <c r="H217" i="1"/>
  <c r="M217" i="1" s="1"/>
  <c r="S217" i="1" s="1"/>
  <c r="P217" i="1"/>
  <c r="H213" i="1"/>
  <c r="M213" i="1"/>
  <c r="S213" i="1" s="1"/>
  <c r="P213" i="1"/>
  <c r="H209" i="1"/>
  <c r="M209" i="1" s="1"/>
  <c r="S209" i="1" s="1"/>
  <c r="P209" i="1"/>
  <c r="H205" i="1"/>
  <c r="M205" i="1"/>
  <c r="S205" i="1" s="1"/>
  <c r="P205" i="1"/>
  <c r="H201" i="1"/>
  <c r="M201" i="1" s="1"/>
  <c r="S201" i="1" s="1"/>
  <c r="P201" i="1"/>
  <c r="H197" i="1"/>
  <c r="M197" i="1" s="1"/>
  <c r="S197" i="1" s="1"/>
  <c r="P197" i="1"/>
  <c r="H193" i="1"/>
  <c r="M193" i="1" s="1"/>
  <c r="S193" i="1" s="1"/>
  <c r="P193" i="1"/>
  <c r="H189" i="1"/>
  <c r="M189" i="1"/>
  <c r="S189" i="1" s="1"/>
  <c r="P189" i="1"/>
  <c r="H185" i="1"/>
  <c r="M185" i="1" s="1"/>
  <c r="S185" i="1" s="1"/>
  <c r="P185" i="1"/>
  <c r="H181" i="1"/>
  <c r="M181" i="1"/>
  <c r="S181" i="1" s="1"/>
  <c r="P181" i="1"/>
  <c r="H177" i="1"/>
  <c r="M177" i="1" s="1"/>
  <c r="S177" i="1" s="1"/>
  <c r="P177" i="1"/>
  <c r="H173" i="1"/>
  <c r="M173" i="1"/>
  <c r="S173" i="1" s="1"/>
  <c r="P173" i="1"/>
  <c r="H169" i="1"/>
  <c r="M169" i="1" s="1"/>
  <c r="S169" i="1" s="1"/>
  <c r="P169" i="1"/>
  <c r="H165" i="1"/>
  <c r="M165" i="1" s="1"/>
  <c r="S165" i="1" s="1"/>
  <c r="P165" i="1"/>
  <c r="H161" i="1"/>
  <c r="M161" i="1" s="1"/>
  <c r="S161" i="1" s="1"/>
  <c r="P161" i="1"/>
  <c r="H153" i="1"/>
  <c r="M153" i="1" s="1"/>
  <c r="S153" i="1" s="1"/>
  <c r="P149" i="1"/>
  <c r="H145" i="1"/>
  <c r="M145" i="1" s="1"/>
  <c r="S145" i="1" s="1"/>
  <c r="P145" i="1"/>
  <c r="H141" i="1"/>
  <c r="M141" i="1" s="1"/>
  <c r="S141" i="1" s="1"/>
  <c r="P141" i="1"/>
  <c r="H137" i="1"/>
  <c r="M137" i="1" s="1"/>
  <c r="S137" i="1" s="1"/>
  <c r="P137" i="1"/>
  <c r="H133" i="1"/>
  <c r="M133" i="1" s="1"/>
  <c r="S133" i="1" s="1"/>
  <c r="P133" i="1"/>
  <c r="H129" i="1"/>
  <c r="M129" i="1" s="1"/>
  <c r="S129" i="1" s="1"/>
  <c r="P129" i="1"/>
  <c r="H125" i="1"/>
  <c r="M125" i="1"/>
  <c r="S125" i="1" s="1"/>
  <c r="P125" i="1"/>
  <c r="H121" i="1"/>
  <c r="M121" i="1" s="1"/>
  <c r="S121" i="1" s="1"/>
  <c r="H117" i="1"/>
  <c r="M117" i="1"/>
  <c r="S117" i="1" s="1"/>
  <c r="P117" i="1"/>
  <c r="H113" i="1"/>
  <c r="M113" i="1" s="1"/>
  <c r="S113" i="1" s="1"/>
  <c r="P113" i="1"/>
  <c r="H109" i="1"/>
  <c r="M109" i="1" s="1"/>
  <c r="S109" i="1" s="1"/>
  <c r="P109" i="1"/>
  <c r="H105" i="1"/>
  <c r="M105" i="1" s="1"/>
  <c r="S105" i="1" s="1"/>
  <c r="P105" i="1"/>
  <c r="H101" i="1"/>
  <c r="M101" i="1" s="1"/>
  <c r="S101" i="1" s="1"/>
  <c r="H97" i="1"/>
  <c r="M97" i="1" s="1"/>
  <c r="S97" i="1" s="1"/>
  <c r="P97" i="1"/>
  <c r="H93" i="1"/>
  <c r="M93" i="1"/>
  <c r="S93" i="1" s="1"/>
  <c r="P93" i="1"/>
  <c r="R93" i="1" s="1"/>
  <c r="H89" i="1"/>
  <c r="M89" i="1" s="1"/>
  <c r="S89" i="1" s="1"/>
  <c r="P89" i="1"/>
  <c r="H85" i="1"/>
  <c r="M85" i="1"/>
  <c r="S85" i="1" s="1"/>
  <c r="P85" i="1"/>
  <c r="H77" i="1"/>
  <c r="M77" i="1" s="1"/>
  <c r="S77" i="1" s="1"/>
  <c r="H73" i="1"/>
  <c r="M73" i="1" s="1"/>
  <c r="S73" i="1" s="1"/>
  <c r="P73" i="1"/>
  <c r="H69" i="1"/>
  <c r="M69" i="1" s="1"/>
  <c r="S69" i="1" s="1"/>
  <c r="P69" i="1"/>
  <c r="H65" i="1"/>
  <c r="M65" i="1" s="1"/>
  <c r="S65" i="1" s="1"/>
  <c r="P65" i="1"/>
  <c r="Q167" i="1"/>
  <c r="O167" i="1"/>
  <c r="Q171" i="1"/>
  <c r="O171" i="1"/>
  <c r="Q175" i="1"/>
  <c r="O175" i="1"/>
  <c r="Q179" i="1"/>
  <c r="O179" i="1"/>
  <c r="Q183" i="1"/>
  <c r="O183" i="1"/>
  <c r="Q187" i="1"/>
  <c r="O187" i="1"/>
  <c r="Q191" i="1"/>
  <c r="O191" i="1"/>
  <c r="Q195" i="1"/>
  <c r="O195" i="1"/>
  <c r="Q199" i="1"/>
  <c r="O199" i="1"/>
  <c r="Q203" i="1"/>
  <c r="O203" i="1"/>
  <c r="Q207" i="1"/>
  <c r="O207" i="1"/>
  <c r="Q211" i="1"/>
  <c r="O211" i="1"/>
  <c r="Q215" i="1"/>
  <c r="O215" i="1"/>
  <c r="Q219" i="1"/>
  <c r="O219" i="1"/>
  <c r="Q223" i="1"/>
  <c r="O223" i="1"/>
  <c r="Q227" i="1"/>
  <c r="O227" i="1"/>
  <c r="Q231" i="1"/>
  <c r="O231" i="1"/>
  <c r="Q235" i="1"/>
  <c r="O235" i="1"/>
  <c r="Q239" i="1"/>
  <c r="O239" i="1"/>
  <c r="Q243" i="1"/>
  <c r="O243" i="1"/>
  <c r="Q247" i="1"/>
  <c r="O247" i="1"/>
  <c r="Q251" i="1"/>
  <c r="O251" i="1"/>
  <c r="Q255" i="1"/>
  <c r="O255" i="1"/>
  <c r="Q259" i="1"/>
  <c r="O259" i="1"/>
  <c r="Q263" i="1"/>
  <c r="O263" i="1"/>
  <c r="Q267" i="1"/>
  <c r="O267" i="1"/>
  <c r="Q271" i="1"/>
  <c r="O271" i="1"/>
  <c r="Q275" i="1"/>
  <c r="O275" i="1"/>
  <c r="Q279" i="1"/>
  <c r="O279" i="1"/>
  <c r="Q283" i="1"/>
  <c r="O283" i="1"/>
  <c r="Q287" i="1"/>
  <c r="O287" i="1"/>
  <c r="Q291" i="1"/>
  <c r="O291" i="1"/>
  <c r="Q295" i="1"/>
  <c r="O295" i="1"/>
  <c r="Q299" i="1"/>
  <c r="O299" i="1"/>
  <c r="Q303" i="1"/>
  <c r="O303" i="1"/>
  <c r="Q307" i="1"/>
  <c r="O307" i="1"/>
  <c r="O311" i="1"/>
  <c r="Q311" i="1"/>
  <c r="O315" i="1"/>
  <c r="Q315" i="1"/>
  <c r="O319" i="1"/>
  <c r="Q319" i="1"/>
  <c r="O323" i="1"/>
  <c r="Q323" i="1"/>
  <c r="O327" i="1"/>
  <c r="Q327" i="1"/>
  <c r="O331" i="1"/>
  <c r="Q331" i="1"/>
  <c r="O335" i="1"/>
  <c r="Q335" i="1"/>
  <c r="O339" i="1"/>
  <c r="Q339" i="1"/>
  <c r="O343" i="1"/>
  <c r="Q343" i="1"/>
  <c r="O347" i="1"/>
  <c r="Q347" i="1"/>
  <c r="O351" i="1"/>
  <c r="Q351" i="1"/>
  <c r="O355" i="1"/>
  <c r="Q355" i="1"/>
  <c r="O359" i="1"/>
  <c r="Q359" i="1"/>
  <c r="O363" i="1"/>
  <c r="Q363" i="1"/>
  <c r="O367" i="1"/>
  <c r="Q367" i="1"/>
  <c r="O371" i="1"/>
  <c r="Q371" i="1"/>
  <c r="O375" i="1"/>
  <c r="Q375" i="1"/>
  <c r="O379" i="1"/>
  <c r="Q379" i="1"/>
  <c r="O383" i="1"/>
  <c r="Q383" i="1"/>
  <c r="O387" i="1"/>
  <c r="Q387" i="1"/>
  <c r="O391" i="1"/>
  <c r="Q391" i="1"/>
  <c r="O395" i="1"/>
  <c r="Q395" i="1"/>
  <c r="O399" i="1"/>
  <c r="Q399" i="1"/>
  <c r="O403" i="1"/>
  <c r="Q403" i="1"/>
  <c r="O407" i="1"/>
  <c r="Q407" i="1"/>
  <c r="O411" i="1"/>
  <c r="Q411" i="1"/>
  <c r="O415" i="1"/>
  <c r="Q415" i="1"/>
  <c r="O419" i="1"/>
  <c r="Q419" i="1"/>
  <c r="O423" i="1"/>
  <c r="Q423" i="1"/>
  <c r="O427" i="1"/>
  <c r="Q427" i="1"/>
  <c r="O431" i="1"/>
  <c r="Q431" i="1"/>
  <c r="O435" i="1"/>
  <c r="Q435" i="1"/>
  <c r="O439" i="1"/>
  <c r="Q439" i="1"/>
  <c r="O443" i="1"/>
  <c r="Q443" i="1"/>
  <c r="O447" i="1"/>
  <c r="Q447" i="1"/>
  <c r="O451" i="1"/>
  <c r="Q451" i="1"/>
  <c r="O455" i="1"/>
  <c r="Q455" i="1"/>
  <c r="O459" i="1"/>
  <c r="Q459" i="1"/>
  <c r="O463" i="1"/>
  <c r="Q463" i="1"/>
  <c r="O467" i="1"/>
  <c r="Q467" i="1"/>
  <c r="O471" i="1"/>
  <c r="Q471" i="1"/>
  <c r="O475" i="1"/>
  <c r="Q475" i="1"/>
  <c r="O479" i="1"/>
  <c r="Q479" i="1"/>
  <c r="O483" i="1"/>
  <c r="Q483" i="1"/>
  <c r="O487" i="1"/>
  <c r="Q487" i="1"/>
  <c r="O491" i="1"/>
  <c r="Q491" i="1"/>
  <c r="O495" i="1"/>
  <c r="Q495" i="1"/>
  <c r="O499" i="1"/>
  <c r="Q499" i="1"/>
  <c r="O503" i="1"/>
  <c r="Q503" i="1"/>
  <c r="O507" i="1"/>
  <c r="Q507" i="1"/>
  <c r="O511" i="1"/>
  <c r="Q511" i="1"/>
  <c r="O515" i="1"/>
  <c r="Q515" i="1"/>
  <c r="O519" i="1"/>
  <c r="Q519" i="1"/>
  <c r="O523" i="1"/>
  <c r="Q523" i="1"/>
  <c r="O527" i="1"/>
  <c r="Q527" i="1"/>
  <c r="O531" i="1"/>
  <c r="Q531" i="1"/>
  <c r="O535" i="1"/>
  <c r="Q535" i="1"/>
  <c r="O539" i="1"/>
  <c r="Q539" i="1"/>
  <c r="O543" i="1"/>
  <c r="Q543" i="1"/>
  <c r="O547" i="1"/>
  <c r="Q547" i="1"/>
  <c r="O551" i="1"/>
  <c r="Q551" i="1"/>
  <c r="O555" i="1"/>
  <c r="Q555" i="1"/>
  <c r="O559" i="1"/>
  <c r="Q559" i="1"/>
  <c r="O563" i="1"/>
  <c r="Q563" i="1"/>
  <c r="O567" i="1"/>
  <c r="Q567" i="1"/>
  <c r="O571" i="1"/>
  <c r="Q571" i="1"/>
  <c r="O575" i="1"/>
  <c r="Q575" i="1"/>
  <c r="O579" i="1"/>
  <c r="Q579" i="1"/>
  <c r="O583" i="1"/>
  <c r="Q583" i="1"/>
  <c r="O587" i="1"/>
  <c r="Q587" i="1"/>
  <c r="O591" i="1"/>
  <c r="Q591" i="1"/>
  <c r="O595" i="1"/>
  <c r="Q595" i="1"/>
  <c r="O599" i="1"/>
  <c r="Q599" i="1"/>
  <c r="O603" i="1"/>
  <c r="Q603" i="1"/>
  <c r="O607" i="1"/>
  <c r="Q607" i="1"/>
  <c r="O611" i="1"/>
  <c r="Q611" i="1"/>
  <c r="O615" i="1"/>
  <c r="Q615" i="1"/>
  <c r="O619" i="1"/>
  <c r="Q619" i="1"/>
  <c r="O623" i="1"/>
  <c r="Q623" i="1"/>
  <c r="O627" i="1"/>
  <c r="Q627" i="1"/>
  <c r="Q631" i="1"/>
  <c r="O631" i="1"/>
  <c r="Q635" i="1"/>
  <c r="O635" i="1"/>
  <c r="Q639" i="1"/>
  <c r="O639" i="1"/>
  <c r="Q643" i="1"/>
  <c r="O643" i="1"/>
  <c r="Q647" i="1"/>
  <c r="O647" i="1"/>
  <c r="Q651" i="1"/>
  <c r="O651" i="1"/>
  <c r="Q655" i="1"/>
  <c r="O655" i="1"/>
  <c r="Q659" i="1"/>
  <c r="O659" i="1"/>
  <c r="Q663" i="1"/>
  <c r="O663" i="1"/>
  <c r="Q667" i="1"/>
  <c r="O667" i="1"/>
  <c r="Q671" i="1"/>
  <c r="O671" i="1"/>
  <c r="Q675" i="1"/>
  <c r="O675" i="1"/>
  <c r="Q679" i="1"/>
  <c r="O679" i="1"/>
  <c r="Q683" i="1"/>
  <c r="O683" i="1"/>
  <c r="Q687" i="1"/>
  <c r="O687" i="1"/>
  <c r="Q691" i="1"/>
  <c r="O691" i="1"/>
  <c r="Q695" i="1"/>
  <c r="O695" i="1"/>
  <c r="Q699" i="1"/>
  <c r="O699" i="1"/>
  <c r="Q703" i="1"/>
  <c r="O703" i="1"/>
  <c r="Q707" i="1"/>
  <c r="O707" i="1"/>
  <c r="Q711" i="1"/>
  <c r="O711" i="1"/>
  <c r="Q715" i="1"/>
  <c r="O715" i="1"/>
  <c r="Q719" i="1"/>
  <c r="O719" i="1"/>
  <c r="Q723" i="1"/>
  <c r="O723" i="1"/>
  <c r="Q727" i="1"/>
  <c r="O727" i="1"/>
  <c r="Q731" i="1"/>
  <c r="O731" i="1"/>
  <c r="Q735" i="1"/>
  <c r="O735" i="1"/>
  <c r="Q739" i="1"/>
  <c r="O739" i="1"/>
  <c r="Q743" i="1"/>
  <c r="O743" i="1"/>
  <c r="Q747" i="1"/>
  <c r="O747" i="1"/>
  <c r="Q751" i="1"/>
  <c r="O751" i="1"/>
  <c r="Q755" i="1"/>
  <c r="O755" i="1"/>
  <c r="Q759" i="1"/>
  <c r="O759" i="1"/>
  <c r="Q763" i="1"/>
  <c r="O763" i="1"/>
  <c r="Q767" i="1"/>
  <c r="O767" i="1"/>
  <c r="Q771" i="1"/>
  <c r="O771" i="1"/>
  <c r="Q775" i="1"/>
  <c r="O775" i="1"/>
  <c r="Q779" i="1"/>
  <c r="O779" i="1"/>
  <c r="Q783" i="1"/>
  <c r="O783" i="1"/>
  <c r="Q787" i="1"/>
  <c r="O787" i="1"/>
  <c r="Q791" i="1"/>
  <c r="O791" i="1"/>
  <c r="Q795" i="1"/>
  <c r="O795" i="1"/>
  <c r="Q799" i="1"/>
  <c r="O799" i="1"/>
  <c r="Q803" i="1"/>
  <c r="O803" i="1"/>
  <c r="Q807" i="1"/>
  <c r="O807" i="1"/>
  <c r="Q811" i="1"/>
  <c r="O811" i="1"/>
  <c r="Q815" i="1"/>
  <c r="O815" i="1"/>
  <c r="Q819" i="1"/>
  <c r="O819" i="1"/>
  <c r="Q823" i="1"/>
  <c r="O823" i="1"/>
  <c r="Q827" i="1"/>
  <c r="O827" i="1"/>
  <c r="Q831" i="1"/>
  <c r="O831" i="1"/>
  <c r="Q835" i="1"/>
  <c r="O835" i="1"/>
  <c r="Q839" i="1"/>
  <c r="O839" i="1"/>
  <c r="Q843" i="1"/>
  <c r="O843" i="1"/>
  <c r="Q847" i="1"/>
  <c r="O847" i="1"/>
  <c r="Q851" i="1"/>
  <c r="O851" i="1"/>
  <c r="Q855" i="1"/>
  <c r="O855" i="1"/>
  <c r="Q859" i="1"/>
  <c r="O859" i="1"/>
  <c r="Q863" i="1"/>
  <c r="O863" i="1"/>
  <c r="Q867" i="1"/>
  <c r="O867" i="1"/>
  <c r="Q871" i="1"/>
  <c r="O871" i="1"/>
  <c r="Q875" i="1"/>
  <c r="O875" i="1"/>
  <c r="Q879" i="1"/>
  <c r="O879" i="1"/>
  <c r="Q883" i="1"/>
  <c r="O883" i="1"/>
  <c r="Q887" i="1"/>
  <c r="R887" i="1" s="1"/>
  <c r="O887" i="1"/>
  <c r="Q891" i="1"/>
  <c r="O891" i="1"/>
  <c r="Q895" i="1"/>
  <c r="R895" i="1" s="1"/>
  <c r="O895" i="1"/>
  <c r="Q899" i="1"/>
  <c r="O899" i="1"/>
  <c r="Q903" i="1"/>
  <c r="O903" i="1"/>
  <c r="Q907" i="1"/>
  <c r="O907" i="1"/>
  <c r="Q911" i="1"/>
  <c r="O911" i="1"/>
  <c r="Q915" i="1"/>
  <c r="O915" i="1"/>
  <c r="Q919" i="1"/>
  <c r="R919" i="1" s="1"/>
  <c r="O919" i="1"/>
  <c r="Q923" i="1"/>
  <c r="O923" i="1"/>
  <c r="Q927" i="1"/>
  <c r="O927" i="1"/>
  <c r="Q931" i="1"/>
  <c r="O931" i="1"/>
  <c r="Q935" i="1"/>
  <c r="O935" i="1"/>
  <c r="Q939" i="1"/>
  <c r="O939" i="1"/>
  <c r="Q943" i="1"/>
  <c r="O943" i="1"/>
  <c r="Q947" i="1"/>
  <c r="O947" i="1"/>
  <c r="Q951" i="1"/>
  <c r="O951" i="1"/>
  <c r="Q955" i="1"/>
  <c r="O955" i="1"/>
  <c r="Q959" i="1"/>
  <c r="O959" i="1"/>
  <c r="Q963" i="1"/>
  <c r="O963" i="1"/>
  <c r="Q967" i="1"/>
  <c r="O967" i="1"/>
  <c r="Q971" i="1"/>
  <c r="O971" i="1"/>
  <c r="O975" i="1"/>
  <c r="Q975" i="1"/>
  <c r="O979" i="1"/>
  <c r="Q979" i="1"/>
  <c r="O983" i="1"/>
  <c r="Q983" i="1"/>
  <c r="O987" i="1"/>
  <c r="Q987" i="1"/>
  <c r="O991" i="1"/>
  <c r="Q991" i="1"/>
  <c r="O995" i="1"/>
  <c r="Q995" i="1"/>
  <c r="O999" i="1"/>
  <c r="Q999" i="1"/>
  <c r="O1003" i="1"/>
  <c r="Q1003" i="1"/>
  <c r="O1007" i="1"/>
  <c r="Q1007" i="1"/>
  <c r="O1011" i="1"/>
  <c r="Q1011" i="1"/>
  <c r="O1015" i="1"/>
  <c r="Q1015" i="1"/>
  <c r="O1019" i="1"/>
  <c r="Q1019" i="1"/>
  <c r="O1023" i="1"/>
  <c r="Q1023" i="1"/>
  <c r="O1027" i="1"/>
  <c r="Q1027" i="1"/>
  <c r="O1031" i="1"/>
  <c r="Q1031" i="1"/>
  <c r="O1035" i="1"/>
  <c r="Q1035" i="1"/>
  <c r="O1039" i="1"/>
  <c r="Q1039" i="1"/>
  <c r="O1043" i="1"/>
  <c r="Q1043" i="1"/>
  <c r="O1047" i="1"/>
  <c r="Q1047" i="1"/>
  <c r="O1051" i="1"/>
  <c r="Q1051" i="1"/>
  <c r="P7" i="1"/>
  <c r="Q8" i="1"/>
  <c r="O10" i="1"/>
  <c r="P11" i="1"/>
  <c r="R11" i="1" s="1"/>
  <c r="Q12" i="1"/>
  <c r="O14" i="1"/>
  <c r="P15" i="1"/>
  <c r="Q16" i="1"/>
  <c r="O18" i="1"/>
  <c r="P19" i="1"/>
  <c r="Q20" i="1"/>
  <c r="O22" i="1"/>
  <c r="P23" i="1"/>
  <c r="R23" i="1" s="1"/>
  <c r="Q24" i="1"/>
  <c r="O26" i="1"/>
  <c r="P27" i="1"/>
  <c r="Q28" i="1"/>
  <c r="P31" i="1"/>
  <c r="Q32" i="1"/>
  <c r="P34" i="1"/>
  <c r="O37" i="1"/>
  <c r="Q39" i="1"/>
  <c r="P42" i="1"/>
  <c r="O45" i="1"/>
  <c r="Q47" i="1"/>
  <c r="P50" i="1"/>
  <c r="O53" i="1"/>
  <c r="Q55" i="1"/>
  <c r="P58" i="1"/>
  <c r="O61" i="1"/>
  <c r="P66" i="1"/>
  <c r="R66" i="1" s="1"/>
  <c r="O69" i="1"/>
  <c r="Q71" i="1"/>
  <c r="O77" i="1"/>
  <c r="Q79" i="1"/>
  <c r="P82" i="1"/>
  <c r="R82" i="1" s="1"/>
  <c r="O85" i="1"/>
  <c r="Q87" i="1"/>
  <c r="P90" i="1"/>
  <c r="O93" i="1"/>
  <c r="Q95" i="1"/>
  <c r="P98" i="1"/>
  <c r="O101" i="1"/>
  <c r="Q103" i="1"/>
  <c r="P106" i="1"/>
  <c r="R106" i="1" s="1"/>
  <c r="O109" i="1"/>
  <c r="Q111" i="1"/>
  <c r="P114" i="1"/>
  <c r="O117" i="1"/>
  <c r="Q119" i="1"/>
  <c r="P122" i="1"/>
  <c r="O125" i="1"/>
  <c r="Q127" i="1"/>
  <c r="P130" i="1"/>
  <c r="R130" i="1" s="1"/>
  <c r="O133" i="1"/>
  <c r="Q135" i="1"/>
  <c r="P138" i="1"/>
  <c r="O141" i="1"/>
  <c r="Q143" i="1"/>
  <c r="P146" i="1"/>
  <c r="O149" i="1"/>
  <c r="Q151" i="1"/>
  <c r="P154" i="1"/>
  <c r="O157" i="1"/>
  <c r="Q159" i="1"/>
  <c r="P162" i="1"/>
  <c r="H1048" i="1"/>
  <c r="M1048" i="1" s="1"/>
  <c r="S1048" i="1" s="1"/>
  <c r="P1048" i="1"/>
  <c r="R1048" i="1" s="1"/>
  <c r="H1044" i="1"/>
  <c r="M1044" i="1" s="1"/>
  <c r="S1044" i="1" s="1"/>
  <c r="P1044" i="1"/>
  <c r="R1044" i="1" s="1"/>
  <c r="H1040" i="1"/>
  <c r="M1040" i="1"/>
  <c r="S1040" i="1" s="1"/>
  <c r="P1040" i="1"/>
  <c r="H1036" i="1"/>
  <c r="M1036" i="1" s="1"/>
  <c r="S1036" i="1" s="1"/>
  <c r="P1036" i="1"/>
  <c r="H1032" i="1"/>
  <c r="M1032" i="1" s="1"/>
  <c r="S1032" i="1" s="1"/>
  <c r="P1032" i="1"/>
  <c r="R1032" i="1" s="1"/>
  <c r="H1028" i="1"/>
  <c r="M1028" i="1" s="1"/>
  <c r="S1028" i="1" s="1"/>
  <c r="P1028" i="1"/>
  <c r="R1028" i="1" s="1"/>
  <c r="H1024" i="1"/>
  <c r="M1024" i="1"/>
  <c r="S1024" i="1" s="1"/>
  <c r="P1024" i="1"/>
  <c r="H1020" i="1"/>
  <c r="M1020" i="1" s="1"/>
  <c r="S1020" i="1" s="1"/>
  <c r="P1020" i="1"/>
  <c r="H1016" i="1"/>
  <c r="M1016" i="1" s="1"/>
  <c r="S1016" i="1" s="1"/>
  <c r="P1016" i="1"/>
  <c r="R1016" i="1" s="1"/>
  <c r="H1012" i="1"/>
  <c r="M1012" i="1" s="1"/>
  <c r="S1012" i="1" s="1"/>
  <c r="P1012" i="1"/>
  <c r="R1012" i="1" s="1"/>
  <c r="H1008" i="1"/>
  <c r="M1008" i="1"/>
  <c r="S1008" i="1" s="1"/>
  <c r="P1008" i="1"/>
  <c r="H1004" i="1"/>
  <c r="M1004" i="1" s="1"/>
  <c r="S1004" i="1" s="1"/>
  <c r="P1004" i="1"/>
  <c r="H1000" i="1"/>
  <c r="M1000" i="1" s="1"/>
  <c r="S1000" i="1" s="1"/>
  <c r="P1000" i="1"/>
  <c r="R1000" i="1" s="1"/>
  <c r="H996" i="1"/>
  <c r="M996" i="1" s="1"/>
  <c r="S996" i="1" s="1"/>
  <c r="P996" i="1"/>
  <c r="R996" i="1" s="1"/>
  <c r="H992" i="1"/>
  <c r="M992" i="1"/>
  <c r="S992" i="1" s="1"/>
  <c r="P992" i="1"/>
  <c r="H988" i="1"/>
  <c r="M988" i="1" s="1"/>
  <c r="S988" i="1" s="1"/>
  <c r="P988" i="1"/>
  <c r="H984" i="1"/>
  <c r="M984" i="1" s="1"/>
  <c r="S984" i="1" s="1"/>
  <c r="P984" i="1"/>
  <c r="R984" i="1" s="1"/>
  <c r="H980" i="1"/>
  <c r="M980" i="1" s="1"/>
  <c r="S980" i="1" s="1"/>
  <c r="P980" i="1"/>
  <c r="R980" i="1" s="1"/>
  <c r="H976" i="1"/>
  <c r="M976" i="1"/>
  <c r="S976" i="1" s="1"/>
  <c r="P976" i="1"/>
  <c r="H972" i="1"/>
  <c r="M972" i="1" s="1"/>
  <c r="S972" i="1" s="1"/>
  <c r="P972" i="1"/>
  <c r="H968" i="1"/>
  <c r="M968" i="1" s="1"/>
  <c r="S968" i="1" s="1"/>
  <c r="P968" i="1"/>
  <c r="H964" i="1"/>
  <c r="M964" i="1" s="1"/>
  <c r="S964" i="1" s="1"/>
  <c r="P964" i="1"/>
  <c r="R964" i="1" s="1"/>
  <c r="H960" i="1"/>
  <c r="M960" i="1"/>
  <c r="S960" i="1" s="1"/>
  <c r="P960" i="1"/>
  <c r="R960" i="1" s="1"/>
  <c r="H956" i="1"/>
  <c r="M956" i="1" s="1"/>
  <c r="S956" i="1" s="1"/>
  <c r="P956" i="1"/>
  <c r="H952" i="1"/>
  <c r="M952" i="1" s="1"/>
  <c r="S952" i="1" s="1"/>
  <c r="P952" i="1"/>
  <c r="H948" i="1"/>
  <c r="M948" i="1" s="1"/>
  <c r="S948" i="1" s="1"/>
  <c r="P948" i="1"/>
  <c r="R948" i="1" s="1"/>
  <c r="H944" i="1"/>
  <c r="M944" i="1"/>
  <c r="S944" i="1" s="1"/>
  <c r="P944" i="1"/>
  <c r="H940" i="1"/>
  <c r="M940" i="1" s="1"/>
  <c r="S940" i="1" s="1"/>
  <c r="P940" i="1"/>
  <c r="H936" i="1"/>
  <c r="M936" i="1" s="1"/>
  <c r="S936" i="1" s="1"/>
  <c r="P936" i="1"/>
  <c r="H932" i="1"/>
  <c r="M932" i="1" s="1"/>
  <c r="S932" i="1" s="1"/>
  <c r="P932" i="1"/>
  <c r="R932" i="1" s="1"/>
  <c r="H928" i="1"/>
  <c r="M928" i="1"/>
  <c r="S928" i="1" s="1"/>
  <c r="P928" i="1"/>
  <c r="R928" i="1" s="1"/>
  <c r="H924" i="1"/>
  <c r="M924" i="1" s="1"/>
  <c r="S924" i="1" s="1"/>
  <c r="P924" i="1"/>
  <c r="H920" i="1"/>
  <c r="M920" i="1" s="1"/>
  <c r="S920" i="1" s="1"/>
  <c r="P920" i="1"/>
  <c r="H916" i="1"/>
  <c r="M916" i="1" s="1"/>
  <c r="S916" i="1" s="1"/>
  <c r="P916" i="1"/>
  <c r="R916" i="1" s="1"/>
  <c r="H912" i="1"/>
  <c r="M912" i="1"/>
  <c r="S912" i="1" s="1"/>
  <c r="P912" i="1"/>
  <c r="H908" i="1"/>
  <c r="M908" i="1" s="1"/>
  <c r="S908" i="1" s="1"/>
  <c r="P908" i="1"/>
  <c r="H904" i="1"/>
  <c r="M904" i="1" s="1"/>
  <c r="S904" i="1" s="1"/>
  <c r="P904" i="1"/>
  <c r="H900" i="1"/>
  <c r="M900" i="1" s="1"/>
  <c r="S900" i="1" s="1"/>
  <c r="P900" i="1"/>
  <c r="R900" i="1" s="1"/>
  <c r="H896" i="1"/>
  <c r="M896" i="1"/>
  <c r="S896" i="1" s="1"/>
  <c r="P896" i="1"/>
  <c r="R896" i="1" s="1"/>
  <c r="H892" i="1"/>
  <c r="M892" i="1" s="1"/>
  <c r="S892" i="1" s="1"/>
  <c r="P892" i="1"/>
  <c r="H888" i="1"/>
  <c r="M888" i="1" s="1"/>
  <c r="S888" i="1" s="1"/>
  <c r="P888" i="1"/>
  <c r="H884" i="1"/>
  <c r="M884" i="1" s="1"/>
  <c r="S884" i="1" s="1"/>
  <c r="P884" i="1"/>
  <c r="R884" i="1" s="1"/>
  <c r="H880" i="1"/>
  <c r="M880" i="1"/>
  <c r="S880" i="1" s="1"/>
  <c r="P880" i="1"/>
  <c r="H876" i="1"/>
  <c r="M876" i="1" s="1"/>
  <c r="S876" i="1" s="1"/>
  <c r="P876" i="1"/>
  <c r="H872" i="1"/>
  <c r="M872" i="1" s="1"/>
  <c r="S872" i="1" s="1"/>
  <c r="P872" i="1"/>
  <c r="H868" i="1"/>
  <c r="M868" i="1" s="1"/>
  <c r="S868" i="1" s="1"/>
  <c r="P868" i="1"/>
  <c r="R868" i="1" s="1"/>
  <c r="H864" i="1"/>
  <c r="M864" i="1"/>
  <c r="S864" i="1" s="1"/>
  <c r="P864" i="1"/>
  <c r="R864" i="1" s="1"/>
  <c r="H860" i="1"/>
  <c r="M860" i="1" s="1"/>
  <c r="S860" i="1" s="1"/>
  <c r="P860" i="1"/>
  <c r="H856" i="1"/>
  <c r="M856" i="1" s="1"/>
  <c r="S856" i="1" s="1"/>
  <c r="P856" i="1"/>
  <c r="H852" i="1"/>
  <c r="M852" i="1" s="1"/>
  <c r="S852" i="1" s="1"/>
  <c r="P852" i="1"/>
  <c r="R852" i="1" s="1"/>
  <c r="H848" i="1"/>
  <c r="M848" i="1"/>
  <c r="S848" i="1" s="1"/>
  <c r="P848" i="1"/>
  <c r="H844" i="1"/>
  <c r="M844" i="1" s="1"/>
  <c r="S844" i="1" s="1"/>
  <c r="P844" i="1"/>
  <c r="H840" i="1"/>
  <c r="M840" i="1" s="1"/>
  <c r="S840" i="1" s="1"/>
  <c r="P840" i="1"/>
  <c r="H836" i="1"/>
  <c r="M836" i="1" s="1"/>
  <c r="S836" i="1" s="1"/>
  <c r="P836" i="1"/>
  <c r="R836" i="1" s="1"/>
  <c r="H832" i="1"/>
  <c r="M832" i="1"/>
  <c r="S832" i="1" s="1"/>
  <c r="P832" i="1"/>
  <c r="R832" i="1" s="1"/>
  <c r="H828" i="1"/>
  <c r="M828" i="1" s="1"/>
  <c r="S828" i="1" s="1"/>
  <c r="P828" i="1"/>
  <c r="H824" i="1"/>
  <c r="M824" i="1" s="1"/>
  <c r="S824" i="1" s="1"/>
  <c r="P824" i="1"/>
  <c r="H820" i="1"/>
  <c r="M820" i="1" s="1"/>
  <c r="S820" i="1" s="1"/>
  <c r="P820" i="1"/>
  <c r="R820" i="1" s="1"/>
  <c r="H816" i="1"/>
  <c r="M816" i="1"/>
  <c r="S816" i="1" s="1"/>
  <c r="P816" i="1"/>
  <c r="H812" i="1"/>
  <c r="M812" i="1" s="1"/>
  <c r="S812" i="1" s="1"/>
  <c r="P812" i="1"/>
  <c r="H808" i="1"/>
  <c r="M808" i="1" s="1"/>
  <c r="S808" i="1" s="1"/>
  <c r="P808" i="1"/>
  <c r="H804" i="1"/>
  <c r="M804" i="1" s="1"/>
  <c r="S804" i="1" s="1"/>
  <c r="P804" i="1"/>
  <c r="R804" i="1" s="1"/>
  <c r="H800" i="1"/>
  <c r="M800" i="1"/>
  <c r="S800" i="1" s="1"/>
  <c r="P800" i="1"/>
  <c r="R800" i="1" s="1"/>
  <c r="H796" i="1"/>
  <c r="M796" i="1" s="1"/>
  <c r="S796" i="1" s="1"/>
  <c r="P796" i="1"/>
  <c r="H792" i="1"/>
  <c r="M792" i="1" s="1"/>
  <c r="S792" i="1" s="1"/>
  <c r="P792" i="1"/>
  <c r="H788" i="1"/>
  <c r="M788" i="1" s="1"/>
  <c r="S788" i="1" s="1"/>
  <c r="P788" i="1"/>
  <c r="R788" i="1" s="1"/>
  <c r="H784" i="1"/>
  <c r="M784" i="1"/>
  <c r="S784" i="1" s="1"/>
  <c r="P784" i="1"/>
  <c r="H780" i="1"/>
  <c r="M780" i="1" s="1"/>
  <c r="S780" i="1" s="1"/>
  <c r="P780" i="1"/>
  <c r="H776" i="1"/>
  <c r="M776" i="1" s="1"/>
  <c r="S776" i="1" s="1"/>
  <c r="P776" i="1"/>
  <c r="H772" i="1"/>
  <c r="M772" i="1" s="1"/>
  <c r="S772" i="1" s="1"/>
  <c r="P772" i="1"/>
  <c r="R772" i="1" s="1"/>
  <c r="H768" i="1"/>
  <c r="M768" i="1" s="1"/>
  <c r="S768" i="1" s="1"/>
  <c r="P768" i="1"/>
  <c r="R768" i="1" s="1"/>
  <c r="H764" i="1"/>
  <c r="M764" i="1" s="1"/>
  <c r="S764" i="1" s="1"/>
  <c r="P764" i="1"/>
  <c r="H760" i="1"/>
  <c r="M760" i="1"/>
  <c r="S760" i="1" s="1"/>
  <c r="P760" i="1"/>
  <c r="H756" i="1"/>
  <c r="M756" i="1" s="1"/>
  <c r="S756" i="1" s="1"/>
  <c r="P756" i="1"/>
  <c r="H752" i="1"/>
  <c r="M752" i="1" s="1"/>
  <c r="S752" i="1" s="1"/>
  <c r="P752" i="1"/>
  <c r="R752" i="1" s="1"/>
  <c r="H748" i="1"/>
  <c r="M748" i="1" s="1"/>
  <c r="S748" i="1" s="1"/>
  <c r="P748" i="1"/>
  <c r="H744" i="1"/>
  <c r="M744" i="1" s="1"/>
  <c r="S744" i="1" s="1"/>
  <c r="P744" i="1"/>
  <c r="R744" i="1" s="1"/>
  <c r="H740" i="1"/>
  <c r="M740" i="1"/>
  <c r="S740" i="1" s="1"/>
  <c r="P740" i="1"/>
  <c r="H736" i="1"/>
  <c r="M736" i="1" s="1"/>
  <c r="S736" i="1" s="1"/>
  <c r="P736" i="1"/>
  <c r="H732" i="1"/>
  <c r="M732" i="1" s="1"/>
  <c r="S732" i="1" s="1"/>
  <c r="P732" i="1"/>
  <c r="H728" i="1"/>
  <c r="M728" i="1" s="1"/>
  <c r="S728" i="1" s="1"/>
  <c r="P728" i="1"/>
  <c r="H724" i="1"/>
  <c r="M724" i="1" s="1"/>
  <c r="S724" i="1" s="1"/>
  <c r="P724" i="1"/>
  <c r="H720" i="1"/>
  <c r="M720" i="1"/>
  <c r="S720" i="1" s="1"/>
  <c r="P720" i="1"/>
  <c r="R720" i="1" s="1"/>
  <c r="H716" i="1"/>
  <c r="M716" i="1" s="1"/>
  <c r="S716" i="1" s="1"/>
  <c r="P716" i="1"/>
  <c r="H712" i="1"/>
  <c r="M712" i="1" s="1"/>
  <c r="S712" i="1" s="1"/>
  <c r="P712" i="1"/>
  <c r="H708" i="1"/>
  <c r="M708" i="1" s="1"/>
  <c r="S708" i="1" s="1"/>
  <c r="P708" i="1"/>
  <c r="H704" i="1"/>
  <c r="M704" i="1" s="1"/>
  <c r="S704" i="1" s="1"/>
  <c r="P704" i="1"/>
  <c r="R704" i="1" s="1"/>
  <c r="H700" i="1"/>
  <c r="M700" i="1" s="1"/>
  <c r="S700" i="1" s="1"/>
  <c r="P700" i="1"/>
  <c r="H696" i="1"/>
  <c r="M696" i="1"/>
  <c r="S696" i="1" s="1"/>
  <c r="P696" i="1"/>
  <c r="H692" i="1"/>
  <c r="M692" i="1" s="1"/>
  <c r="S692" i="1" s="1"/>
  <c r="P692" i="1"/>
  <c r="H688" i="1"/>
  <c r="M688" i="1" s="1"/>
  <c r="S688" i="1" s="1"/>
  <c r="P688" i="1"/>
  <c r="H684" i="1"/>
  <c r="M684" i="1"/>
  <c r="S684" i="1" s="1"/>
  <c r="P684" i="1"/>
  <c r="H680" i="1"/>
  <c r="M680" i="1" s="1"/>
  <c r="S680" i="1" s="1"/>
  <c r="P680" i="1"/>
  <c r="H676" i="1"/>
  <c r="M676" i="1"/>
  <c r="S676" i="1" s="1"/>
  <c r="P676" i="1"/>
  <c r="H672" i="1"/>
  <c r="M672" i="1" s="1"/>
  <c r="S672" i="1" s="1"/>
  <c r="P672" i="1"/>
  <c r="H668" i="1"/>
  <c r="M668" i="1" s="1"/>
  <c r="S668" i="1" s="1"/>
  <c r="P668" i="1"/>
  <c r="R668" i="1" s="1"/>
  <c r="H664" i="1"/>
  <c r="M664" i="1"/>
  <c r="S664" i="1" s="1"/>
  <c r="P664" i="1"/>
  <c r="H660" i="1"/>
  <c r="M660" i="1" s="1"/>
  <c r="S660" i="1" s="1"/>
  <c r="P660" i="1"/>
  <c r="H656" i="1"/>
  <c r="M656" i="1"/>
  <c r="S656" i="1" s="1"/>
  <c r="P656" i="1"/>
  <c r="H652" i="1"/>
  <c r="M652" i="1" s="1"/>
  <c r="S652" i="1" s="1"/>
  <c r="P652" i="1"/>
  <c r="H648" i="1"/>
  <c r="M648" i="1"/>
  <c r="S648" i="1" s="1"/>
  <c r="P648" i="1"/>
  <c r="H644" i="1"/>
  <c r="M644" i="1" s="1"/>
  <c r="S644" i="1" s="1"/>
  <c r="P644" i="1"/>
  <c r="H640" i="1"/>
  <c r="M640" i="1"/>
  <c r="S640" i="1" s="1"/>
  <c r="P640" i="1"/>
  <c r="H636" i="1"/>
  <c r="M636" i="1" s="1"/>
  <c r="S636" i="1" s="1"/>
  <c r="P636" i="1"/>
  <c r="R636" i="1" s="1"/>
  <c r="H632" i="1"/>
  <c r="M632" i="1"/>
  <c r="S632" i="1" s="1"/>
  <c r="P632" i="1"/>
  <c r="H628" i="1"/>
  <c r="M628" i="1" s="1"/>
  <c r="S628" i="1" s="1"/>
  <c r="P628" i="1"/>
  <c r="H624" i="1"/>
  <c r="M624" i="1" s="1"/>
  <c r="S624" i="1" s="1"/>
  <c r="P624" i="1"/>
  <c r="H620" i="1"/>
  <c r="M620" i="1" s="1"/>
  <c r="S620" i="1" s="1"/>
  <c r="P620" i="1"/>
  <c r="H616" i="1"/>
  <c r="M616" i="1" s="1"/>
  <c r="S616" i="1" s="1"/>
  <c r="P616" i="1"/>
  <c r="H612" i="1"/>
  <c r="M612" i="1" s="1"/>
  <c r="S612" i="1" s="1"/>
  <c r="P612" i="1"/>
  <c r="H608" i="1"/>
  <c r="M608" i="1" s="1"/>
  <c r="S608" i="1" s="1"/>
  <c r="P608" i="1"/>
  <c r="R608" i="1" s="1"/>
  <c r="H604" i="1"/>
  <c r="M604" i="1" s="1"/>
  <c r="S604" i="1" s="1"/>
  <c r="P604" i="1"/>
  <c r="H600" i="1"/>
  <c r="M600" i="1" s="1"/>
  <c r="S600" i="1" s="1"/>
  <c r="P600" i="1"/>
  <c r="H596" i="1"/>
  <c r="M596" i="1" s="1"/>
  <c r="S596" i="1" s="1"/>
  <c r="P596" i="1"/>
  <c r="H592" i="1"/>
  <c r="M592" i="1" s="1"/>
  <c r="S592" i="1" s="1"/>
  <c r="P592" i="1"/>
  <c r="H588" i="1"/>
  <c r="M588" i="1" s="1"/>
  <c r="S588" i="1" s="1"/>
  <c r="P588" i="1"/>
  <c r="H584" i="1"/>
  <c r="M584" i="1" s="1"/>
  <c r="S584" i="1" s="1"/>
  <c r="P584" i="1"/>
  <c r="H580" i="1"/>
  <c r="M580" i="1" s="1"/>
  <c r="S580" i="1" s="1"/>
  <c r="P580" i="1"/>
  <c r="H576" i="1"/>
  <c r="M576" i="1" s="1"/>
  <c r="S576" i="1" s="1"/>
  <c r="P576" i="1"/>
  <c r="R576" i="1" s="1"/>
  <c r="H572" i="1"/>
  <c r="M572" i="1" s="1"/>
  <c r="S572" i="1" s="1"/>
  <c r="P572" i="1"/>
  <c r="H568" i="1"/>
  <c r="M568" i="1" s="1"/>
  <c r="S568" i="1" s="1"/>
  <c r="P568" i="1"/>
  <c r="H564" i="1"/>
  <c r="M564" i="1" s="1"/>
  <c r="S564" i="1" s="1"/>
  <c r="P564" i="1"/>
  <c r="H560" i="1"/>
  <c r="M560" i="1" s="1"/>
  <c r="S560" i="1" s="1"/>
  <c r="P560" i="1"/>
  <c r="H556" i="1"/>
  <c r="M556" i="1" s="1"/>
  <c r="S556" i="1" s="1"/>
  <c r="P556" i="1"/>
  <c r="H552" i="1"/>
  <c r="M552" i="1" s="1"/>
  <c r="S552" i="1" s="1"/>
  <c r="P552" i="1"/>
  <c r="H548" i="1"/>
  <c r="M548" i="1" s="1"/>
  <c r="S548" i="1" s="1"/>
  <c r="P548" i="1"/>
  <c r="H544" i="1"/>
  <c r="M544" i="1" s="1"/>
  <c r="S544" i="1" s="1"/>
  <c r="P544" i="1"/>
  <c r="R544" i="1" s="1"/>
  <c r="H540" i="1"/>
  <c r="M540" i="1" s="1"/>
  <c r="S540" i="1" s="1"/>
  <c r="P540" i="1"/>
  <c r="H536" i="1"/>
  <c r="M536" i="1" s="1"/>
  <c r="S536" i="1" s="1"/>
  <c r="P536" i="1"/>
  <c r="H532" i="1"/>
  <c r="M532" i="1" s="1"/>
  <c r="S532" i="1" s="1"/>
  <c r="P532" i="1"/>
  <c r="H528" i="1"/>
  <c r="M528" i="1" s="1"/>
  <c r="S528" i="1" s="1"/>
  <c r="P528" i="1"/>
  <c r="H524" i="1"/>
  <c r="M524" i="1" s="1"/>
  <c r="S524" i="1" s="1"/>
  <c r="P524" i="1"/>
  <c r="H520" i="1"/>
  <c r="M520" i="1" s="1"/>
  <c r="S520" i="1" s="1"/>
  <c r="P520" i="1"/>
  <c r="H516" i="1"/>
  <c r="M516" i="1" s="1"/>
  <c r="S516" i="1" s="1"/>
  <c r="P516" i="1"/>
  <c r="H512" i="1"/>
  <c r="M512" i="1" s="1"/>
  <c r="S512" i="1" s="1"/>
  <c r="P512" i="1"/>
  <c r="R512" i="1" s="1"/>
  <c r="H508" i="1"/>
  <c r="M508" i="1" s="1"/>
  <c r="S508" i="1" s="1"/>
  <c r="P508" i="1"/>
  <c r="H504" i="1"/>
  <c r="M504" i="1" s="1"/>
  <c r="S504" i="1" s="1"/>
  <c r="P504" i="1"/>
  <c r="H500" i="1"/>
  <c r="M500" i="1" s="1"/>
  <c r="S500" i="1" s="1"/>
  <c r="P500" i="1"/>
  <c r="H496" i="1"/>
  <c r="M496" i="1" s="1"/>
  <c r="S496" i="1" s="1"/>
  <c r="P496" i="1"/>
  <c r="H492" i="1"/>
  <c r="M492" i="1" s="1"/>
  <c r="S492" i="1" s="1"/>
  <c r="P492" i="1"/>
  <c r="H488" i="1"/>
  <c r="M488" i="1" s="1"/>
  <c r="S488" i="1" s="1"/>
  <c r="P488" i="1"/>
  <c r="H484" i="1"/>
  <c r="M484" i="1" s="1"/>
  <c r="S484" i="1" s="1"/>
  <c r="P484" i="1"/>
  <c r="H480" i="1"/>
  <c r="M480" i="1" s="1"/>
  <c r="S480" i="1" s="1"/>
  <c r="P480" i="1"/>
  <c r="R480" i="1" s="1"/>
  <c r="H476" i="1"/>
  <c r="M476" i="1" s="1"/>
  <c r="S476" i="1" s="1"/>
  <c r="P476" i="1"/>
  <c r="H472" i="1"/>
  <c r="M472" i="1" s="1"/>
  <c r="S472" i="1" s="1"/>
  <c r="P472" i="1"/>
  <c r="H468" i="1"/>
  <c r="M468" i="1" s="1"/>
  <c r="S468" i="1" s="1"/>
  <c r="P468" i="1"/>
  <c r="H464" i="1"/>
  <c r="M464" i="1" s="1"/>
  <c r="S464" i="1" s="1"/>
  <c r="P464" i="1"/>
  <c r="H460" i="1"/>
  <c r="M460" i="1" s="1"/>
  <c r="S460" i="1" s="1"/>
  <c r="P460" i="1"/>
  <c r="H456" i="1"/>
  <c r="M456" i="1" s="1"/>
  <c r="S456" i="1" s="1"/>
  <c r="P456" i="1"/>
  <c r="H452" i="1"/>
  <c r="M452" i="1" s="1"/>
  <c r="S452" i="1" s="1"/>
  <c r="P452" i="1"/>
  <c r="H448" i="1"/>
  <c r="M448" i="1" s="1"/>
  <c r="S448" i="1" s="1"/>
  <c r="P448" i="1"/>
  <c r="R448" i="1" s="1"/>
  <c r="H444" i="1"/>
  <c r="M444" i="1" s="1"/>
  <c r="S444" i="1" s="1"/>
  <c r="P444" i="1"/>
  <c r="H440" i="1"/>
  <c r="M440" i="1" s="1"/>
  <c r="S440" i="1" s="1"/>
  <c r="P440" i="1"/>
  <c r="H436" i="1"/>
  <c r="M436" i="1" s="1"/>
  <c r="S436" i="1" s="1"/>
  <c r="P436" i="1"/>
  <c r="H432" i="1"/>
  <c r="M432" i="1" s="1"/>
  <c r="S432" i="1" s="1"/>
  <c r="P432" i="1"/>
  <c r="H428" i="1"/>
  <c r="M428" i="1" s="1"/>
  <c r="S428" i="1" s="1"/>
  <c r="P428" i="1"/>
  <c r="H424" i="1"/>
  <c r="M424" i="1" s="1"/>
  <c r="S424" i="1" s="1"/>
  <c r="P424" i="1"/>
  <c r="H420" i="1"/>
  <c r="M420" i="1" s="1"/>
  <c r="S420" i="1" s="1"/>
  <c r="P420" i="1"/>
  <c r="H416" i="1"/>
  <c r="M416" i="1" s="1"/>
  <c r="S416" i="1" s="1"/>
  <c r="P416" i="1"/>
  <c r="R416" i="1" s="1"/>
  <c r="H412" i="1"/>
  <c r="M412" i="1" s="1"/>
  <c r="S412" i="1" s="1"/>
  <c r="P412" i="1"/>
  <c r="H408" i="1"/>
  <c r="M408" i="1" s="1"/>
  <c r="S408" i="1" s="1"/>
  <c r="P408" i="1"/>
  <c r="H404" i="1"/>
  <c r="M404" i="1" s="1"/>
  <c r="S404" i="1" s="1"/>
  <c r="P404" i="1"/>
  <c r="H400" i="1"/>
  <c r="M400" i="1" s="1"/>
  <c r="S400" i="1" s="1"/>
  <c r="P400" i="1"/>
  <c r="H396" i="1"/>
  <c r="M396" i="1" s="1"/>
  <c r="S396" i="1" s="1"/>
  <c r="P396" i="1"/>
  <c r="H392" i="1"/>
  <c r="M392" i="1" s="1"/>
  <c r="S392" i="1" s="1"/>
  <c r="P392" i="1"/>
  <c r="H388" i="1"/>
  <c r="M388" i="1" s="1"/>
  <c r="S388" i="1" s="1"/>
  <c r="P388" i="1"/>
  <c r="H384" i="1"/>
  <c r="M384" i="1" s="1"/>
  <c r="S384" i="1" s="1"/>
  <c r="P384" i="1"/>
  <c r="R384" i="1" s="1"/>
  <c r="H380" i="1"/>
  <c r="M380" i="1" s="1"/>
  <c r="S380" i="1" s="1"/>
  <c r="P380" i="1"/>
  <c r="H376" i="1"/>
  <c r="M376" i="1" s="1"/>
  <c r="S376" i="1" s="1"/>
  <c r="P376" i="1"/>
  <c r="H372" i="1"/>
  <c r="M372" i="1" s="1"/>
  <c r="S372" i="1" s="1"/>
  <c r="P372" i="1"/>
  <c r="H368" i="1"/>
  <c r="M368" i="1" s="1"/>
  <c r="S368" i="1" s="1"/>
  <c r="P368" i="1"/>
  <c r="H364" i="1"/>
  <c r="M364" i="1" s="1"/>
  <c r="S364" i="1" s="1"/>
  <c r="P364" i="1"/>
  <c r="H360" i="1"/>
  <c r="M360" i="1" s="1"/>
  <c r="S360" i="1" s="1"/>
  <c r="P360" i="1"/>
  <c r="H356" i="1"/>
  <c r="M356" i="1" s="1"/>
  <c r="S356" i="1" s="1"/>
  <c r="P356" i="1"/>
  <c r="H352" i="1"/>
  <c r="M352" i="1" s="1"/>
  <c r="S352" i="1" s="1"/>
  <c r="P352" i="1"/>
  <c r="R352" i="1" s="1"/>
  <c r="H348" i="1"/>
  <c r="M348" i="1" s="1"/>
  <c r="S348" i="1" s="1"/>
  <c r="P348" i="1"/>
  <c r="H344" i="1"/>
  <c r="M344" i="1" s="1"/>
  <c r="S344" i="1" s="1"/>
  <c r="P344" i="1"/>
  <c r="H340" i="1"/>
  <c r="M340" i="1" s="1"/>
  <c r="S340" i="1" s="1"/>
  <c r="P340" i="1"/>
  <c r="H336" i="1"/>
  <c r="M336" i="1" s="1"/>
  <c r="S336" i="1" s="1"/>
  <c r="P336" i="1"/>
  <c r="H332" i="1"/>
  <c r="M332" i="1" s="1"/>
  <c r="S332" i="1" s="1"/>
  <c r="P332" i="1"/>
  <c r="H328" i="1"/>
  <c r="M328" i="1" s="1"/>
  <c r="S328" i="1" s="1"/>
  <c r="P328" i="1"/>
  <c r="H324" i="1"/>
  <c r="M324" i="1" s="1"/>
  <c r="S324" i="1" s="1"/>
  <c r="P324" i="1"/>
  <c r="H320" i="1"/>
  <c r="M320" i="1" s="1"/>
  <c r="S320" i="1" s="1"/>
  <c r="P320" i="1"/>
  <c r="R320" i="1" s="1"/>
  <c r="H316" i="1"/>
  <c r="M316" i="1" s="1"/>
  <c r="S316" i="1" s="1"/>
  <c r="P316" i="1"/>
  <c r="H312" i="1"/>
  <c r="M312" i="1" s="1"/>
  <c r="S312" i="1" s="1"/>
  <c r="P312" i="1"/>
  <c r="H308" i="1"/>
  <c r="M308" i="1" s="1"/>
  <c r="S308" i="1" s="1"/>
  <c r="P308" i="1"/>
  <c r="H304" i="1"/>
  <c r="M304" i="1" s="1"/>
  <c r="S304" i="1" s="1"/>
  <c r="P304" i="1"/>
  <c r="H300" i="1"/>
  <c r="M300" i="1" s="1"/>
  <c r="S300" i="1" s="1"/>
  <c r="P300" i="1"/>
  <c r="H296" i="1"/>
  <c r="M296" i="1" s="1"/>
  <c r="S296" i="1" s="1"/>
  <c r="P296" i="1"/>
  <c r="H292" i="1"/>
  <c r="M292" i="1" s="1"/>
  <c r="S292" i="1" s="1"/>
  <c r="P292" i="1"/>
  <c r="H288" i="1"/>
  <c r="M288" i="1" s="1"/>
  <c r="S288" i="1" s="1"/>
  <c r="P288" i="1"/>
  <c r="R288" i="1" s="1"/>
  <c r="H284" i="1"/>
  <c r="M284" i="1" s="1"/>
  <c r="S284" i="1" s="1"/>
  <c r="P284" i="1"/>
  <c r="H280" i="1"/>
  <c r="M280" i="1" s="1"/>
  <c r="S280" i="1" s="1"/>
  <c r="P280" i="1"/>
  <c r="H276" i="1"/>
  <c r="M276" i="1" s="1"/>
  <c r="S276" i="1" s="1"/>
  <c r="P276" i="1"/>
  <c r="H272" i="1"/>
  <c r="M272" i="1" s="1"/>
  <c r="S272" i="1" s="1"/>
  <c r="P272" i="1"/>
  <c r="H268" i="1"/>
  <c r="M268" i="1" s="1"/>
  <c r="S268" i="1" s="1"/>
  <c r="P268" i="1"/>
  <c r="H264" i="1"/>
  <c r="M264" i="1" s="1"/>
  <c r="S264" i="1" s="1"/>
  <c r="P264" i="1"/>
  <c r="H260" i="1"/>
  <c r="M260" i="1" s="1"/>
  <c r="S260" i="1" s="1"/>
  <c r="P260" i="1"/>
  <c r="H256" i="1"/>
  <c r="M256" i="1" s="1"/>
  <c r="S256" i="1" s="1"/>
  <c r="P256" i="1"/>
  <c r="R256" i="1" s="1"/>
  <c r="H252" i="1"/>
  <c r="M252" i="1" s="1"/>
  <c r="S252" i="1" s="1"/>
  <c r="P252" i="1"/>
  <c r="H248" i="1"/>
  <c r="M248" i="1" s="1"/>
  <c r="S248" i="1" s="1"/>
  <c r="P248" i="1"/>
  <c r="H244" i="1"/>
  <c r="M244" i="1" s="1"/>
  <c r="S244" i="1" s="1"/>
  <c r="P244" i="1"/>
  <c r="H240" i="1"/>
  <c r="M240" i="1" s="1"/>
  <c r="S240" i="1" s="1"/>
  <c r="P240" i="1"/>
  <c r="H236" i="1"/>
  <c r="M236" i="1" s="1"/>
  <c r="S236" i="1" s="1"/>
  <c r="P236" i="1"/>
  <c r="H232" i="1"/>
  <c r="M232" i="1" s="1"/>
  <c r="S232" i="1" s="1"/>
  <c r="P232" i="1"/>
  <c r="H228" i="1"/>
  <c r="M228" i="1" s="1"/>
  <c r="S228" i="1" s="1"/>
  <c r="P228" i="1"/>
  <c r="H224" i="1"/>
  <c r="M224" i="1" s="1"/>
  <c r="S224" i="1" s="1"/>
  <c r="P224" i="1"/>
  <c r="H220" i="1"/>
  <c r="M220" i="1" s="1"/>
  <c r="S220" i="1" s="1"/>
  <c r="P220" i="1"/>
  <c r="H216" i="1"/>
  <c r="M216" i="1" s="1"/>
  <c r="S216" i="1" s="1"/>
  <c r="P216" i="1"/>
  <c r="H212" i="1"/>
  <c r="M212" i="1" s="1"/>
  <c r="S212" i="1" s="1"/>
  <c r="P212" i="1"/>
  <c r="H208" i="1"/>
  <c r="M208" i="1" s="1"/>
  <c r="S208" i="1" s="1"/>
  <c r="P208" i="1"/>
  <c r="H204" i="1"/>
  <c r="M204" i="1" s="1"/>
  <c r="S204" i="1" s="1"/>
  <c r="P204" i="1"/>
  <c r="H200" i="1"/>
  <c r="M200" i="1" s="1"/>
  <c r="S200" i="1" s="1"/>
  <c r="P200" i="1"/>
  <c r="H196" i="1"/>
  <c r="M196" i="1" s="1"/>
  <c r="S196" i="1" s="1"/>
  <c r="P196" i="1"/>
  <c r="H192" i="1"/>
  <c r="M192" i="1" s="1"/>
  <c r="S192" i="1" s="1"/>
  <c r="P192" i="1"/>
  <c r="H188" i="1"/>
  <c r="M188" i="1" s="1"/>
  <c r="S188" i="1" s="1"/>
  <c r="P188" i="1"/>
  <c r="H184" i="1"/>
  <c r="M184" i="1" s="1"/>
  <c r="S184" i="1" s="1"/>
  <c r="P184" i="1"/>
  <c r="R184" i="1" s="1"/>
  <c r="H180" i="1"/>
  <c r="M180" i="1" s="1"/>
  <c r="S180" i="1" s="1"/>
  <c r="P180" i="1"/>
  <c r="H176" i="1"/>
  <c r="M176" i="1" s="1"/>
  <c r="S176" i="1" s="1"/>
  <c r="P176" i="1"/>
  <c r="H172" i="1"/>
  <c r="M172" i="1" s="1"/>
  <c r="S172" i="1" s="1"/>
  <c r="P172" i="1"/>
  <c r="H168" i="1"/>
  <c r="M168" i="1" s="1"/>
  <c r="S168" i="1" s="1"/>
  <c r="P168" i="1"/>
  <c r="H61" i="1"/>
  <c r="M61" i="1" s="1"/>
  <c r="S61" i="1" s="1"/>
  <c r="H53" i="1"/>
  <c r="M53" i="1" s="1"/>
  <c r="S53" i="1" s="1"/>
  <c r="P53" i="1"/>
  <c r="H49" i="1"/>
  <c r="M49" i="1" s="1"/>
  <c r="S49" i="1" s="1"/>
  <c r="P49" i="1"/>
  <c r="R49" i="1" s="1"/>
  <c r="H45" i="1"/>
  <c r="M45" i="1" s="1"/>
  <c r="S45" i="1" s="1"/>
  <c r="P45" i="1"/>
  <c r="R45" i="1" s="1"/>
  <c r="H41" i="1"/>
  <c r="M41" i="1" s="1"/>
  <c r="S41" i="1" s="1"/>
  <c r="P41" i="1"/>
  <c r="R41" i="1"/>
  <c r="P37" i="1"/>
  <c r="R37" i="1" s="1"/>
  <c r="Q36" i="1"/>
  <c r="O36" i="1"/>
  <c r="Q40" i="1"/>
  <c r="O40" i="1"/>
  <c r="Q44" i="1"/>
  <c r="O44" i="1"/>
  <c r="Q48" i="1"/>
  <c r="O48" i="1"/>
  <c r="Q52" i="1"/>
  <c r="O52" i="1"/>
  <c r="Q56" i="1"/>
  <c r="O56" i="1"/>
  <c r="Q60" i="1"/>
  <c r="Q64" i="1"/>
  <c r="O64" i="1"/>
  <c r="Q68" i="1"/>
  <c r="O68" i="1"/>
  <c r="Q72" i="1"/>
  <c r="O72" i="1"/>
  <c r="Q76" i="1"/>
  <c r="O76" i="1"/>
  <c r="Q80" i="1"/>
  <c r="O80" i="1"/>
  <c r="Q84" i="1"/>
  <c r="O84" i="1"/>
  <c r="Q88" i="1"/>
  <c r="O88" i="1"/>
  <c r="Q92" i="1"/>
  <c r="O92" i="1"/>
  <c r="Q96" i="1"/>
  <c r="O96" i="1"/>
  <c r="Q100" i="1"/>
  <c r="O100" i="1"/>
  <c r="Q104" i="1"/>
  <c r="O104" i="1"/>
  <c r="Q108" i="1"/>
  <c r="O108" i="1"/>
  <c r="Q112" i="1"/>
  <c r="O112" i="1"/>
  <c r="Q116" i="1"/>
  <c r="O116" i="1"/>
  <c r="Q120" i="1"/>
  <c r="Q124" i="1"/>
  <c r="Q128" i="1"/>
  <c r="O128" i="1"/>
  <c r="Q132" i="1"/>
  <c r="O132" i="1"/>
  <c r="Q136" i="1"/>
  <c r="O136" i="1"/>
  <c r="Q140" i="1"/>
  <c r="O140" i="1"/>
  <c r="Q144" i="1"/>
  <c r="O144" i="1"/>
  <c r="Q148" i="1"/>
  <c r="O148" i="1"/>
  <c r="Q152" i="1"/>
  <c r="O152" i="1"/>
  <c r="Q156" i="1"/>
  <c r="O156" i="1"/>
  <c r="Q160" i="1"/>
  <c r="O160" i="1"/>
  <c r="Q164" i="1"/>
  <c r="O164" i="1"/>
  <c r="Q168" i="1"/>
  <c r="O168" i="1"/>
  <c r="Q172" i="1"/>
  <c r="R172" i="1" s="1"/>
  <c r="O172" i="1"/>
  <c r="Q176" i="1"/>
  <c r="O176" i="1"/>
  <c r="Q180" i="1"/>
  <c r="O180" i="1"/>
  <c r="Q184" i="1"/>
  <c r="O184" i="1"/>
  <c r="Q188" i="1"/>
  <c r="R188" i="1" s="1"/>
  <c r="O188" i="1"/>
  <c r="Q192" i="1"/>
  <c r="O192" i="1"/>
  <c r="Q196" i="1"/>
  <c r="R196" i="1" s="1"/>
  <c r="O196" i="1"/>
  <c r="Q200" i="1"/>
  <c r="O200" i="1"/>
  <c r="Q204" i="1"/>
  <c r="R204" i="1" s="1"/>
  <c r="O204" i="1"/>
  <c r="Q208" i="1"/>
  <c r="O208" i="1"/>
  <c r="Q212" i="1"/>
  <c r="R212" i="1" s="1"/>
  <c r="O212" i="1"/>
  <c r="Q216" i="1"/>
  <c r="O216" i="1"/>
  <c r="Q220" i="1"/>
  <c r="R220" i="1" s="1"/>
  <c r="O220" i="1"/>
  <c r="Q224" i="1"/>
  <c r="O224" i="1"/>
  <c r="Q228" i="1"/>
  <c r="R228" i="1" s="1"/>
  <c r="O228" i="1"/>
  <c r="Q232" i="1"/>
  <c r="O232" i="1"/>
  <c r="Q236" i="1"/>
  <c r="O236" i="1"/>
  <c r="Q240" i="1"/>
  <c r="O240" i="1"/>
  <c r="Q244" i="1"/>
  <c r="R244" i="1" s="1"/>
  <c r="O244" i="1"/>
  <c r="Q248" i="1"/>
  <c r="O248" i="1"/>
  <c r="Q252" i="1"/>
  <c r="O252" i="1"/>
  <c r="Q256" i="1"/>
  <c r="O256" i="1"/>
  <c r="Q260" i="1"/>
  <c r="R260" i="1" s="1"/>
  <c r="O260" i="1"/>
  <c r="Q264" i="1"/>
  <c r="O264" i="1"/>
  <c r="Q268" i="1"/>
  <c r="O268" i="1"/>
  <c r="Q272" i="1"/>
  <c r="O272" i="1"/>
  <c r="Q276" i="1"/>
  <c r="R276" i="1" s="1"/>
  <c r="O276" i="1"/>
  <c r="Q280" i="1"/>
  <c r="O280" i="1"/>
  <c r="Q284" i="1"/>
  <c r="O284" i="1"/>
  <c r="Q288" i="1"/>
  <c r="O288" i="1"/>
  <c r="Q292" i="1"/>
  <c r="R292" i="1" s="1"/>
  <c r="O292" i="1"/>
  <c r="Q296" i="1"/>
  <c r="O296" i="1"/>
  <c r="Q300" i="1"/>
  <c r="O300" i="1"/>
  <c r="Q304" i="1"/>
  <c r="O304" i="1"/>
  <c r="O308" i="1"/>
  <c r="Q308" i="1"/>
  <c r="Q312" i="1"/>
  <c r="O312" i="1"/>
  <c r="O316" i="1"/>
  <c r="Q316" i="1"/>
  <c r="Q320" i="1"/>
  <c r="O320" i="1"/>
  <c r="O324" i="1"/>
  <c r="Q324" i="1"/>
  <c r="Q328" i="1"/>
  <c r="O328" i="1"/>
  <c r="O332" i="1"/>
  <c r="Q332" i="1"/>
  <c r="Q336" i="1"/>
  <c r="O336" i="1"/>
  <c r="O340" i="1"/>
  <c r="Q340" i="1"/>
  <c r="Q344" i="1"/>
  <c r="O344" i="1"/>
  <c r="O348" i="1"/>
  <c r="Q348" i="1"/>
  <c r="Q352" i="1"/>
  <c r="O352" i="1"/>
  <c r="O356" i="1"/>
  <c r="Q356" i="1"/>
  <c r="Q360" i="1"/>
  <c r="O360" i="1"/>
  <c r="O364" i="1"/>
  <c r="Q364" i="1"/>
  <c r="Q368" i="1"/>
  <c r="O368" i="1"/>
  <c r="O372" i="1"/>
  <c r="Q372" i="1"/>
  <c r="Q376" i="1"/>
  <c r="O376" i="1"/>
  <c r="O380" i="1"/>
  <c r="Q380" i="1"/>
  <c r="Q384" i="1"/>
  <c r="O384" i="1"/>
  <c r="O388" i="1"/>
  <c r="Q388" i="1"/>
  <c r="Q392" i="1"/>
  <c r="O392" i="1"/>
  <c r="O396" i="1"/>
  <c r="Q396" i="1"/>
  <c r="Q400" i="1"/>
  <c r="O400" i="1"/>
  <c r="O404" i="1"/>
  <c r="Q404" i="1"/>
  <c r="Q408" i="1"/>
  <c r="O408" i="1"/>
  <c r="O412" i="1"/>
  <c r="Q412" i="1"/>
  <c r="Q416" i="1"/>
  <c r="O416" i="1"/>
  <c r="O420" i="1"/>
  <c r="Q420" i="1"/>
  <c r="Q424" i="1"/>
  <c r="O424" i="1"/>
  <c r="O428" i="1"/>
  <c r="Q428" i="1"/>
  <c r="Q432" i="1"/>
  <c r="O432" i="1"/>
  <c r="O436" i="1"/>
  <c r="Q436" i="1"/>
  <c r="Q440" i="1"/>
  <c r="O440" i="1"/>
  <c r="O444" i="1"/>
  <c r="Q444" i="1"/>
  <c r="Q448" i="1"/>
  <c r="O448" i="1"/>
  <c r="O452" i="1"/>
  <c r="Q452" i="1"/>
  <c r="Q456" i="1"/>
  <c r="O456" i="1"/>
  <c r="O460" i="1"/>
  <c r="Q460" i="1"/>
  <c r="Q464" i="1"/>
  <c r="O464" i="1"/>
  <c r="O468" i="1"/>
  <c r="Q468" i="1"/>
  <c r="Q472" i="1"/>
  <c r="O472" i="1"/>
  <c r="O476" i="1"/>
  <c r="Q476" i="1"/>
  <c r="Q480" i="1"/>
  <c r="O480" i="1"/>
  <c r="Q484" i="1"/>
  <c r="O484" i="1"/>
  <c r="Q488" i="1"/>
  <c r="O488" i="1"/>
  <c r="Q492" i="1"/>
  <c r="R492" i="1" s="1"/>
  <c r="O492" i="1"/>
  <c r="Q496" i="1"/>
  <c r="O496" i="1"/>
  <c r="Q500" i="1"/>
  <c r="O500" i="1"/>
  <c r="Q504" i="1"/>
  <c r="O504" i="1"/>
  <c r="Q508" i="1"/>
  <c r="R508" i="1" s="1"/>
  <c r="O508" i="1"/>
  <c r="Q512" i="1"/>
  <c r="O512" i="1"/>
  <c r="Q516" i="1"/>
  <c r="O516" i="1"/>
  <c r="Q520" i="1"/>
  <c r="O520" i="1"/>
  <c r="Q524" i="1"/>
  <c r="R524" i="1" s="1"/>
  <c r="O524" i="1"/>
  <c r="Q528" i="1"/>
  <c r="O528" i="1"/>
  <c r="Q532" i="1"/>
  <c r="O532" i="1"/>
  <c r="Q536" i="1"/>
  <c r="O536" i="1"/>
  <c r="Q540" i="1"/>
  <c r="R540" i="1" s="1"/>
  <c r="O540" i="1"/>
  <c r="Q544" i="1"/>
  <c r="O544" i="1"/>
  <c r="Q548" i="1"/>
  <c r="O548" i="1"/>
  <c r="Q552" i="1"/>
  <c r="O552" i="1"/>
  <c r="Q556" i="1"/>
  <c r="R556" i="1" s="1"/>
  <c r="O556" i="1"/>
  <c r="Q560" i="1"/>
  <c r="O560" i="1"/>
  <c r="Q564" i="1"/>
  <c r="O564" i="1"/>
  <c r="Q568" i="1"/>
  <c r="O568" i="1"/>
  <c r="Q572" i="1"/>
  <c r="R572" i="1" s="1"/>
  <c r="O572" i="1"/>
  <c r="Q576" i="1"/>
  <c r="O576" i="1"/>
  <c r="Q580" i="1"/>
  <c r="O580" i="1"/>
  <c r="Q584" i="1"/>
  <c r="O584" i="1"/>
  <c r="Q588" i="1"/>
  <c r="R588" i="1" s="1"/>
  <c r="O588" i="1"/>
  <c r="Q592" i="1"/>
  <c r="O592" i="1"/>
  <c r="Q596" i="1"/>
  <c r="O596" i="1"/>
  <c r="Q600" i="1"/>
  <c r="O600" i="1"/>
  <c r="Q604" i="1"/>
  <c r="R604" i="1" s="1"/>
  <c r="O604" i="1"/>
  <c r="Q608" i="1"/>
  <c r="O608" i="1"/>
  <c r="Q612" i="1"/>
  <c r="O612" i="1"/>
  <c r="Q616" i="1"/>
  <c r="O616" i="1"/>
  <c r="Q620" i="1"/>
  <c r="R620" i="1" s="1"/>
  <c r="O620" i="1"/>
  <c r="Q624" i="1"/>
  <c r="O624" i="1"/>
  <c r="Q628" i="1"/>
  <c r="O628" i="1"/>
  <c r="Q632" i="1"/>
  <c r="O632" i="1"/>
  <c r="Q636" i="1"/>
  <c r="O636" i="1"/>
  <c r="Q640" i="1"/>
  <c r="O640" i="1"/>
  <c r="Q644" i="1"/>
  <c r="O644" i="1"/>
  <c r="Q648" i="1"/>
  <c r="O648" i="1"/>
  <c r="Q652" i="1"/>
  <c r="O652" i="1"/>
  <c r="Q656" i="1"/>
  <c r="O656" i="1"/>
  <c r="Q660" i="1"/>
  <c r="O660" i="1"/>
  <c r="Q664" i="1"/>
  <c r="O664" i="1"/>
  <c r="Q668" i="1"/>
  <c r="O668" i="1"/>
  <c r="Q672" i="1"/>
  <c r="O672" i="1"/>
  <c r="Q676" i="1"/>
  <c r="O676" i="1"/>
  <c r="Q680" i="1"/>
  <c r="O680" i="1"/>
  <c r="Q684" i="1"/>
  <c r="R684" i="1" s="1"/>
  <c r="O684" i="1"/>
  <c r="Q688" i="1"/>
  <c r="O688" i="1"/>
  <c r="Q692" i="1"/>
  <c r="O692" i="1"/>
  <c r="Q696" i="1"/>
  <c r="R696" i="1" s="1"/>
  <c r="O696" i="1"/>
  <c r="Q700" i="1"/>
  <c r="R700" i="1"/>
  <c r="O700" i="1"/>
  <c r="Q704" i="1"/>
  <c r="O704" i="1"/>
  <c r="Q708" i="1"/>
  <c r="O708" i="1"/>
  <c r="Q712" i="1"/>
  <c r="O712" i="1"/>
  <c r="Q716" i="1"/>
  <c r="O716" i="1"/>
  <c r="Q720" i="1"/>
  <c r="O720" i="1"/>
  <c r="Q724" i="1"/>
  <c r="O724" i="1"/>
  <c r="Q728" i="1"/>
  <c r="O728" i="1"/>
  <c r="Q732" i="1"/>
  <c r="O732" i="1"/>
  <c r="Q736" i="1"/>
  <c r="R736" i="1" s="1"/>
  <c r="O736" i="1"/>
  <c r="Q740" i="1"/>
  <c r="O740" i="1"/>
  <c r="Q744" i="1"/>
  <c r="O744" i="1"/>
  <c r="Q748" i="1"/>
  <c r="O748" i="1"/>
  <c r="Q752" i="1"/>
  <c r="O752" i="1"/>
  <c r="Q756" i="1"/>
  <c r="O756" i="1"/>
  <c r="Q760" i="1"/>
  <c r="O760" i="1"/>
  <c r="Q764" i="1"/>
  <c r="O764" i="1"/>
  <c r="Q768" i="1"/>
  <c r="O768" i="1"/>
  <c r="Q772" i="1"/>
  <c r="O772" i="1"/>
  <c r="Q776" i="1"/>
  <c r="O776" i="1"/>
  <c r="Q780" i="1"/>
  <c r="O780" i="1"/>
  <c r="Q784" i="1"/>
  <c r="O784" i="1"/>
  <c r="Q788" i="1"/>
  <c r="O788" i="1"/>
  <c r="Q792" i="1"/>
  <c r="O792" i="1"/>
  <c r="Q796" i="1"/>
  <c r="O796" i="1"/>
  <c r="Q800" i="1"/>
  <c r="O800" i="1"/>
  <c r="Q804" i="1"/>
  <c r="O804" i="1"/>
  <c r="Q808" i="1"/>
  <c r="O808" i="1"/>
  <c r="Q812" i="1"/>
  <c r="O812" i="1"/>
  <c r="Q816" i="1"/>
  <c r="O816" i="1"/>
  <c r="Q820" i="1"/>
  <c r="O820" i="1"/>
  <c r="Q824" i="1"/>
  <c r="O824" i="1"/>
  <c r="Q828" i="1"/>
  <c r="O828" i="1"/>
  <c r="Q832" i="1"/>
  <c r="O832" i="1"/>
  <c r="Q836" i="1"/>
  <c r="O836" i="1"/>
  <c r="Q840" i="1"/>
  <c r="O840" i="1"/>
  <c r="Q844" i="1"/>
  <c r="O844" i="1"/>
  <c r="Q848" i="1"/>
  <c r="O848" i="1"/>
  <c r="Q852" i="1"/>
  <c r="O852" i="1"/>
  <c r="Q856" i="1"/>
  <c r="O856" i="1"/>
  <c r="Q860" i="1"/>
  <c r="O860" i="1"/>
  <c r="Q864" i="1"/>
  <c r="O864" i="1"/>
  <c r="Q868" i="1"/>
  <c r="O868" i="1"/>
  <c r="Q872" i="1"/>
  <c r="O872" i="1"/>
  <c r="Q876" i="1"/>
  <c r="O876" i="1"/>
  <c r="Q880" i="1"/>
  <c r="O880" i="1"/>
  <c r="Q884" i="1"/>
  <c r="O884" i="1"/>
  <c r="Q888" i="1"/>
  <c r="O888" i="1"/>
  <c r="Q892" i="1"/>
  <c r="O892" i="1"/>
  <c r="Q896" i="1"/>
  <c r="O896" i="1"/>
  <c r="Q900" i="1"/>
  <c r="O900" i="1"/>
  <c r="Q904" i="1"/>
  <c r="O904" i="1"/>
  <c r="Q908" i="1"/>
  <c r="O908" i="1"/>
  <c r="Q912" i="1"/>
  <c r="O912" i="1"/>
  <c r="Q916" i="1"/>
  <c r="O916" i="1"/>
  <c r="Q920" i="1"/>
  <c r="O920" i="1"/>
  <c r="O924" i="1"/>
  <c r="Q924" i="1"/>
  <c r="O928" i="1"/>
  <c r="Q928" i="1"/>
  <c r="O932" i="1"/>
  <c r="Q932" i="1"/>
  <c r="O936" i="1"/>
  <c r="Q936" i="1"/>
  <c r="O940" i="1"/>
  <c r="Q940" i="1"/>
  <c r="O944" i="1"/>
  <c r="Q944" i="1"/>
  <c r="R944" i="1" s="1"/>
  <c r="O948" i="1"/>
  <c r="Q948" i="1"/>
  <c r="O952" i="1"/>
  <c r="Q952" i="1"/>
  <c r="O956" i="1"/>
  <c r="Q956" i="1"/>
  <c r="O960" i="1"/>
  <c r="Q960" i="1"/>
  <c r="O964" i="1"/>
  <c r="Q964" i="1"/>
  <c r="O968" i="1"/>
  <c r="Q968" i="1"/>
  <c r="Q972" i="1"/>
  <c r="O972" i="1"/>
  <c r="Q976" i="1"/>
  <c r="O976" i="1"/>
  <c r="Q980" i="1"/>
  <c r="O980" i="1"/>
  <c r="Q984" i="1"/>
  <c r="O984" i="1"/>
  <c r="Q988" i="1"/>
  <c r="O988" i="1"/>
  <c r="Q992" i="1"/>
  <c r="O992" i="1"/>
  <c r="Q996" i="1"/>
  <c r="O996" i="1"/>
  <c r="Q1000" i="1"/>
  <c r="O1000" i="1"/>
  <c r="Q1004" i="1"/>
  <c r="O1004" i="1"/>
  <c r="Q1008" i="1"/>
  <c r="O1008" i="1"/>
  <c r="Q1012" i="1"/>
  <c r="O1012" i="1"/>
  <c r="Q1016" i="1"/>
  <c r="O1016" i="1"/>
  <c r="Q1020" i="1"/>
  <c r="O1020" i="1"/>
  <c r="Q1024" i="1"/>
  <c r="O1024" i="1"/>
  <c r="Q1028" i="1"/>
  <c r="O1028" i="1"/>
  <c r="Q1032" i="1"/>
  <c r="O1032" i="1"/>
  <c r="Q1036" i="1"/>
  <c r="O1036" i="1"/>
  <c r="Q1040" i="1"/>
  <c r="O1040" i="1"/>
  <c r="Q1044" i="1"/>
  <c r="O1044" i="1"/>
  <c r="Q1048" i="1"/>
  <c r="O1048" i="1"/>
  <c r="Q7" i="1"/>
  <c r="O9" i="1"/>
  <c r="P10" i="1"/>
  <c r="R10" i="1" s="1"/>
  <c r="Q11" i="1"/>
  <c r="O13" i="1"/>
  <c r="P14" i="1"/>
  <c r="R14" i="1" s="1"/>
  <c r="Q15" i="1"/>
  <c r="O17" i="1"/>
  <c r="P18" i="1"/>
  <c r="R18" i="1" s="1"/>
  <c r="Q19" i="1"/>
  <c r="O21" i="1"/>
  <c r="P22" i="1"/>
  <c r="R22" i="1" s="1"/>
  <c r="Q23" i="1"/>
  <c r="O25" i="1"/>
  <c r="P26" i="1"/>
  <c r="R26" i="1" s="1"/>
  <c r="Q27" i="1"/>
  <c r="O29" i="1"/>
  <c r="P30" i="1"/>
  <c r="R30" i="1" s="1"/>
  <c r="Q31" i="1"/>
  <c r="O33" i="1"/>
  <c r="O35" i="1"/>
  <c r="P40" i="1"/>
  <c r="O43" i="1"/>
  <c r="P48" i="1"/>
  <c r="O51" i="1"/>
  <c r="P56" i="1"/>
  <c r="R56" i="1" s="1"/>
  <c r="O59" i="1"/>
  <c r="P64" i="1"/>
  <c r="R64" i="1" s="1"/>
  <c r="O67" i="1"/>
  <c r="P72" i="1"/>
  <c r="O75" i="1"/>
  <c r="P80" i="1"/>
  <c r="O83" i="1"/>
  <c r="P88" i="1"/>
  <c r="R88" i="1" s="1"/>
  <c r="O91" i="1"/>
  <c r="P96" i="1"/>
  <c r="R96" i="1" s="1"/>
  <c r="O99" i="1"/>
  <c r="P104" i="1"/>
  <c r="O107" i="1"/>
  <c r="P112" i="1"/>
  <c r="O115" i="1"/>
  <c r="P120" i="1"/>
  <c r="R120" i="1" s="1"/>
  <c r="O123" i="1"/>
  <c r="P128" i="1"/>
  <c r="R128" i="1" s="1"/>
  <c r="O131" i="1"/>
  <c r="P136" i="1"/>
  <c r="O139" i="1"/>
  <c r="P144" i="1"/>
  <c r="O147" i="1"/>
  <c r="P152" i="1"/>
  <c r="R152" i="1" s="1"/>
  <c r="O155" i="1"/>
  <c r="P160" i="1"/>
  <c r="R160" i="1" s="1"/>
  <c r="O163" i="1"/>
  <c r="P166" i="1"/>
  <c r="H1051" i="1"/>
  <c r="M1051" i="1"/>
  <c r="S1051" i="1" s="1"/>
  <c r="P1051" i="1"/>
  <c r="H1047" i="1"/>
  <c r="M1047" i="1" s="1"/>
  <c r="S1047" i="1" s="1"/>
  <c r="P1047" i="1"/>
  <c r="R1047" i="1" s="1"/>
  <c r="H1043" i="1"/>
  <c r="M1043" i="1" s="1"/>
  <c r="S1043" i="1" s="1"/>
  <c r="P1043" i="1"/>
  <c r="R1043" i="1" s="1"/>
  <c r="H1039" i="1"/>
  <c r="M1039" i="1" s="1"/>
  <c r="S1039" i="1" s="1"/>
  <c r="P1039" i="1"/>
  <c r="R1039" i="1" s="1"/>
  <c r="H1035" i="1"/>
  <c r="M1035" i="1" s="1"/>
  <c r="S1035" i="1" s="1"/>
  <c r="P1035" i="1"/>
  <c r="R1035" i="1" s="1"/>
  <c r="H1031" i="1"/>
  <c r="M1031" i="1" s="1"/>
  <c r="S1031" i="1" s="1"/>
  <c r="P1031" i="1"/>
  <c r="R1031" i="1"/>
  <c r="H1027" i="1"/>
  <c r="M1027" i="1" s="1"/>
  <c r="S1027" i="1" s="1"/>
  <c r="P1027" i="1"/>
  <c r="R1027" i="1" s="1"/>
  <c r="H1023" i="1"/>
  <c r="M1023" i="1" s="1"/>
  <c r="S1023" i="1" s="1"/>
  <c r="P1023" i="1"/>
  <c r="R1023" i="1" s="1"/>
  <c r="H1019" i="1"/>
  <c r="M1019" i="1" s="1"/>
  <c r="S1019" i="1" s="1"/>
  <c r="P1019" i="1"/>
  <c r="R1019" i="1" s="1"/>
  <c r="H1015" i="1"/>
  <c r="M1015" i="1" s="1"/>
  <c r="S1015" i="1" s="1"/>
  <c r="P1015" i="1"/>
  <c r="R1015" i="1" s="1"/>
  <c r="H1011" i="1"/>
  <c r="M1011" i="1" s="1"/>
  <c r="S1011" i="1" s="1"/>
  <c r="P1011" i="1"/>
  <c r="R1011" i="1"/>
  <c r="H1007" i="1"/>
  <c r="M1007" i="1" s="1"/>
  <c r="S1007" i="1" s="1"/>
  <c r="P1007" i="1"/>
  <c r="R1007" i="1" s="1"/>
  <c r="H1003" i="1"/>
  <c r="M1003" i="1"/>
  <c r="S1003" i="1" s="1"/>
  <c r="P1003" i="1"/>
  <c r="R1003" i="1" s="1"/>
  <c r="H999" i="1"/>
  <c r="M999" i="1"/>
  <c r="S999" i="1" s="1"/>
  <c r="P999" i="1"/>
  <c r="R999" i="1" s="1"/>
  <c r="H995" i="1"/>
  <c r="M995" i="1" s="1"/>
  <c r="S995" i="1" s="1"/>
  <c r="P995" i="1"/>
  <c r="R995" i="1"/>
  <c r="H991" i="1"/>
  <c r="M991" i="1" s="1"/>
  <c r="S991" i="1" s="1"/>
  <c r="P991" i="1"/>
  <c r="R991" i="1" s="1"/>
  <c r="H987" i="1"/>
  <c r="M987" i="1"/>
  <c r="S987" i="1" s="1"/>
  <c r="P987" i="1"/>
  <c r="R987" i="1" s="1"/>
  <c r="H983" i="1"/>
  <c r="M983" i="1" s="1"/>
  <c r="S983" i="1" s="1"/>
  <c r="P983" i="1"/>
  <c r="R983" i="1" s="1"/>
  <c r="H979" i="1"/>
  <c r="M979" i="1" s="1"/>
  <c r="S979" i="1" s="1"/>
  <c r="P979" i="1"/>
  <c r="H975" i="1"/>
  <c r="M975" i="1" s="1"/>
  <c r="S975" i="1" s="1"/>
  <c r="P975" i="1"/>
  <c r="R975" i="1" s="1"/>
  <c r="H971" i="1"/>
  <c r="M971" i="1" s="1"/>
  <c r="S971" i="1" s="1"/>
  <c r="P971" i="1"/>
  <c r="H967" i="1"/>
  <c r="M967" i="1" s="1"/>
  <c r="S967" i="1" s="1"/>
  <c r="P967" i="1"/>
  <c r="H963" i="1"/>
  <c r="M963" i="1" s="1"/>
  <c r="S963" i="1" s="1"/>
  <c r="P963" i="1"/>
  <c r="R963" i="1"/>
  <c r="H959" i="1"/>
  <c r="M959" i="1" s="1"/>
  <c r="S959" i="1" s="1"/>
  <c r="P959" i="1"/>
  <c r="R959" i="1" s="1"/>
  <c r="H955" i="1"/>
  <c r="M955" i="1"/>
  <c r="S955" i="1" s="1"/>
  <c r="P955" i="1"/>
  <c r="H951" i="1"/>
  <c r="M951" i="1" s="1"/>
  <c r="S951" i="1" s="1"/>
  <c r="P951" i="1"/>
  <c r="R951" i="1" s="1"/>
  <c r="H947" i="1"/>
  <c r="M947" i="1" s="1"/>
  <c r="S947" i="1" s="1"/>
  <c r="P947" i="1"/>
  <c r="H943" i="1"/>
  <c r="M943" i="1" s="1"/>
  <c r="S943" i="1" s="1"/>
  <c r="P943" i="1"/>
  <c r="H939" i="1"/>
  <c r="M939" i="1" s="1"/>
  <c r="S939" i="1" s="1"/>
  <c r="P939" i="1"/>
  <c r="H935" i="1"/>
  <c r="M935" i="1" s="1"/>
  <c r="S935" i="1" s="1"/>
  <c r="P935" i="1"/>
  <c r="H931" i="1"/>
  <c r="M931" i="1" s="1"/>
  <c r="S931" i="1" s="1"/>
  <c r="P931" i="1"/>
  <c r="R931" i="1"/>
  <c r="H927" i="1"/>
  <c r="M927" i="1" s="1"/>
  <c r="S927" i="1" s="1"/>
  <c r="P927" i="1"/>
  <c r="R927" i="1" s="1"/>
  <c r="H923" i="1"/>
  <c r="M923" i="1"/>
  <c r="S923" i="1" s="1"/>
  <c r="P923" i="1"/>
  <c r="H919" i="1"/>
  <c r="M919" i="1" s="1"/>
  <c r="S919" i="1" s="1"/>
  <c r="P919" i="1"/>
  <c r="H915" i="1"/>
  <c r="M915" i="1" s="1"/>
  <c r="S915" i="1" s="1"/>
  <c r="P915" i="1"/>
  <c r="R915" i="1" s="1"/>
  <c r="H911" i="1"/>
  <c r="M911" i="1"/>
  <c r="S911" i="1" s="1"/>
  <c r="P911" i="1"/>
  <c r="R911" i="1" s="1"/>
  <c r="H907" i="1"/>
  <c r="M907" i="1" s="1"/>
  <c r="S907" i="1" s="1"/>
  <c r="P907" i="1"/>
  <c r="H903" i="1"/>
  <c r="M903" i="1" s="1"/>
  <c r="S903" i="1" s="1"/>
  <c r="P903" i="1"/>
  <c r="R903" i="1" s="1"/>
  <c r="H899" i="1"/>
  <c r="M899" i="1" s="1"/>
  <c r="S899" i="1" s="1"/>
  <c r="P899" i="1"/>
  <c r="H895" i="1"/>
  <c r="M895" i="1"/>
  <c r="S895" i="1" s="1"/>
  <c r="P895" i="1"/>
  <c r="H891" i="1"/>
  <c r="M891" i="1" s="1"/>
  <c r="S891" i="1" s="1"/>
  <c r="P891" i="1"/>
  <c r="H887" i="1"/>
  <c r="M887" i="1" s="1"/>
  <c r="S887" i="1" s="1"/>
  <c r="P887" i="1"/>
  <c r="H883" i="1"/>
  <c r="M883" i="1" s="1"/>
  <c r="S883" i="1" s="1"/>
  <c r="P883" i="1"/>
  <c r="R883" i="1" s="1"/>
  <c r="H879" i="1"/>
  <c r="M879" i="1"/>
  <c r="S879" i="1" s="1"/>
  <c r="P879" i="1"/>
  <c r="R879" i="1"/>
  <c r="H875" i="1"/>
  <c r="M875" i="1" s="1"/>
  <c r="S875" i="1" s="1"/>
  <c r="P875" i="1"/>
  <c r="R875" i="1" s="1"/>
  <c r="H871" i="1"/>
  <c r="M871" i="1" s="1"/>
  <c r="S871" i="1" s="1"/>
  <c r="P871" i="1"/>
  <c r="R871" i="1" s="1"/>
  <c r="H867" i="1"/>
  <c r="M867" i="1" s="1"/>
  <c r="S867" i="1" s="1"/>
  <c r="P867" i="1"/>
  <c r="R867" i="1" s="1"/>
  <c r="H863" i="1"/>
  <c r="M863" i="1" s="1"/>
  <c r="S863" i="1" s="1"/>
  <c r="P863" i="1"/>
  <c r="R863" i="1" s="1"/>
  <c r="H859" i="1"/>
  <c r="M859" i="1" s="1"/>
  <c r="S859" i="1" s="1"/>
  <c r="P859" i="1"/>
  <c r="R859" i="1" s="1"/>
  <c r="H855" i="1"/>
  <c r="M855" i="1" s="1"/>
  <c r="S855" i="1" s="1"/>
  <c r="P855" i="1"/>
  <c r="H851" i="1"/>
  <c r="M851" i="1" s="1"/>
  <c r="S851" i="1" s="1"/>
  <c r="P851" i="1"/>
  <c r="R851" i="1" s="1"/>
  <c r="H847" i="1"/>
  <c r="M847" i="1"/>
  <c r="S847" i="1" s="1"/>
  <c r="P847" i="1"/>
  <c r="R847" i="1"/>
  <c r="H843" i="1"/>
  <c r="M843" i="1" s="1"/>
  <c r="S843" i="1" s="1"/>
  <c r="P843" i="1"/>
  <c r="R843" i="1" s="1"/>
  <c r="H839" i="1"/>
  <c r="M839" i="1" s="1"/>
  <c r="S839" i="1" s="1"/>
  <c r="P839" i="1"/>
  <c r="R839" i="1" s="1"/>
  <c r="H835" i="1"/>
  <c r="M835" i="1" s="1"/>
  <c r="S835" i="1" s="1"/>
  <c r="P835" i="1"/>
  <c r="R835" i="1" s="1"/>
  <c r="H831" i="1"/>
  <c r="M831" i="1" s="1"/>
  <c r="S831" i="1" s="1"/>
  <c r="P831" i="1"/>
  <c r="R831" i="1" s="1"/>
  <c r="H827" i="1"/>
  <c r="M827" i="1" s="1"/>
  <c r="S827" i="1" s="1"/>
  <c r="P827" i="1"/>
  <c r="R827" i="1" s="1"/>
  <c r="H823" i="1"/>
  <c r="M823" i="1" s="1"/>
  <c r="S823" i="1" s="1"/>
  <c r="P823" i="1"/>
  <c r="H819" i="1"/>
  <c r="M819" i="1" s="1"/>
  <c r="S819" i="1" s="1"/>
  <c r="P819" i="1"/>
  <c r="R819" i="1" s="1"/>
  <c r="H815" i="1"/>
  <c r="M815" i="1"/>
  <c r="S815" i="1" s="1"/>
  <c r="P815" i="1"/>
  <c r="R815" i="1"/>
  <c r="H811" i="1"/>
  <c r="M811" i="1" s="1"/>
  <c r="S811" i="1" s="1"/>
  <c r="P811" i="1"/>
  <c r="R811" i="1" s="1"/>
  <c r="H807" i="1"/>
  <c r="M807" i="1" s="1"/>
  <c r="S807" i="1" s="1"/>
  <c r="P807" i="1"/>
  <c r="R807" i="1" s="1"/>
  <c r="H803" i="1"/>
  <c r="M803" i="1" s="1"/>
  <c r="S803" i="1" s="1"/>
  <c r="P803" i="1"/>
  <c r="R803" i="1" s="1"/>
  <c r="H799" i="1"/>
  <c r="M799" i="1" s="1"/>
  <c r="S799" i="1" s="1"/>
  <c r="P799" i="1"/>
  <c r="R799" i="1" s="1"/>
  <c r="H795" i="1"/>
  <c r="M795" i="1" s="1"/>
  <c r="S795" i="1" s="1"/>
  <c r="P795" i="1"/>
  <c r="R795" i="1" s="1"/>
  <c r="H791" i="1"/>
  <c r="M791" i="1" s="1"/>
  <c r="S791" i="1" s="1"/>
  <c r="P791" i="1"/>
  <c r="H787" i="1"/>
  <c r="M787" i="1" s="1"/>
  <c r="S787" i="1" s="1"/>
  <c r="P787" i="1"/>
  <c r="R787" i="1" s="1"/>
  <c r="H783" i="1"/>
  <c r="M783" i="1"/>
  <c r="S783" i="1" s="1"/>
  <c r="P783" i="1"/>
  <c r="R783" i="1"/>
  <c r="H779" i="1"/>
  <c r="M779" i="1" s="1"/>
  <c r="S779" i="1" s="1"/>
  <c r="P779" i="1"/>
  <c r="R779" i="1" s="1"/>
  <c r="H775" i="1"/>
  <c r="M775" i="1" s="1"/>
  <c r="S775" i="1" s="1"/>
  <c r="P775" i="1"/>
  <c r="R775" i="1" s="1"/>
  <c r="H771" i="1"/>
  <c r="M771" i="1" s="1"/>
  <c r="S771" i="1" s="1"/>
  <c r="P771" i="1"/>
  <c r="R771" i="1" s="1"/>
  <c r="H767" i="1"/>
  <c r="M767" i="1" s="1"/>
  <c r="S767" i="1" s="1"/>
  <c r="P767" i="1"/>
  <c r="R767" i="1" s="1"/>
  <c r="H763" i="1"/>
  <c r="M763" i="1" s="1"/>
  <c r="S763" i="1" s="1"/>
  <c r="P763" i="1"/>
  <c r="R763" i="1" s="1"/>
  <c r="H759" i="1"/>
  <c r="M759" i="1" s="1"/>
  <c r="S759" i="1" s="1"/>
  <c r="P759" i="1"/>
  <c r="H755" i="1"/>
  <c r="M755" i="1" s="1"/>
  <c r="S755" i="1" s="1"/>
  <c r="P755" i="1"/>
  <c r="R755" i="1" s="1"/>
  <c r="H751" i="1"/>
  <c r="M751" i="1"/>
  <c r="S751" i="1" s="1"/>
  <c r="P751" i="1"/>
  <c r="R751" i="1"/>
  <c r="H747" i="1"/>
  <c r="M747" i="1" s="1"/>
  <c r="S747" i="1" s="1"/>
  <c r="P747" i="1"/>
  <c r="R747" i="1" s="1"/>
  <c r="H743" i="1"/>
  <c r="M743" i="1" s="1"/>
  <c r="S743" i="1" s="1"/>
  <c r="P743" i="1"/>
  <c r="R743" i="1" s="1"/>
  <c r="H739" i="1"/>
  <c r="M739" i="1" s="1"/>
  <c r="S739" i="1" s="1"/>
  <c r="P739" i="1"/>
  <c r="R739" i="1" s="1"/>
  <c r="H735" i="1"/>
  <c r="M735" i="1" s="1"/>
  <c r="S735" i="1" s="1"/>
  <c r="P735" i="1"/>
  <c r="R735" i="1" s="1"/>
  <c r="H731" i="1"/>
  <c r="M731" i="1" s="1"/>
  <c r="S731" i="1" s="1"/>
  <c r="P731" i="1"/>
  <c r="R731" i="1" s="1"/>
  <c r="H727" i="1"/>
  <c r="M727" i="1" s="1"/>
  <c r="S727" i="1" s="1"/>
  <c r="P727" i="1"/>
  <c r="H723" i="1"/>
  <c r="M723" i="1" s="1"/>
  <c r="S723" i="1" s="1"/>
  <c r="P723" i="1"/>
  <c r="R723" i="1" s="1"/>
  <c r="H719" i="1"/>
  <c r="M719" i="1"/>
  <c r="S719" i="1" s="1"/>
  <c r="P719" i="1"/>
  <c r="R719" i="1"/>
  <c r="H715" i="1"/>
  <c r="M715" i="1" s="1"/>
  <c r="S715" i="1" s="1"/>
  <c r="P715" i="1"/>
  <c r="R715" i="1" s="1"/>
  <c r="H711" i="1"/>
  <c r="M711" i="1" s="1"/>
  <c r="S711" i="1" s="1"/>
  <c r="P711" i="1"/>
  <c r="R711" i="1" s="1"/>
  <c r="H707" i="1"/>
  <c r="M707" i="1" s="1"/>
  <c r="S707" i="1" s="1"/>
  <c r="P707" i="1"/>
  <c r="R707" i="1" s="1"/>
  <c r="H703" i="1"/>
  <c r="M703" i="1" s="1"/>
  <c r="S703" i="1" s="1"/>
  <c r="P703" i="1"/>
  <c r="H699" i="1"/>
  <c r="M699" i="1" s="1"/>
  <c r="S699" i="1" s="1"/>
  <c r="P699" i="1"/>
  <c r="H695" i="1"/>
  <c r="M695" i="1" s="1"/>
  <c r="S695" i="1" s="1"/>
  <c r="P695" i="1"/>
  <c r="R695" i="1" s="1"/>
  <c r="H691" i="1"/>
  <c r="M691" i="1" s="1"/>
  <c r="S691" i="1" s="1"/>
  <c r="P691" i="1"/>
  <c r="H687" i="1"/>
  <c r="M687" i="1" s="1"/>
  <c r="S687" i="1" s="1"/>
  <c r="P687" i="1"/>
  <c r="R687" i="1" s="1"/>
  <c r="H683" i="1"/>
  <c r="M683" i="1" s="1"/>
  <c r="S683" i="1" s="1"/>
  <c r="P683" i="1"/>
  <c r="H679" i="1"/>
  <c r="M679" i="1" s="1"/>
  <c r="S679" i="1" s="1"/>
  <c r="P679" i="1"/>
  <c r="R679" i="1" s="1"/>
  <c r="H675" i="1"/>
  <c r="M675" i="1" s="1"/>
  <c r="S675" i="1" s="1"/>
  <c r="P675" i="1"/>
  <c r="R675" i="1" s="1"/>
  <c r="H671" i="1"/>
  <c r="M671" i="1" s="1"/>
  <c r="S671" i="1" s="1"/>
  <c r="P671" i="1"/>
  <c r="H667" i="1"/>
  <c r="M667" i="1" s="1"/>
  <c r="S667" i="1" s="1"/>
  <c r="P667" i="1"/>
  <c r="H663" i="1"/>
  <c r="M663" i="1" s="1"/>
  <c r="S663" i="1" s="1"/>
  <c r="P663" i="1"/>
  <c r="R663" i="1" s="1"/>
  <c r="H659" i="1"/>
  <c r="M659" i="1" s="1"/>
  <c r="S659" i="1" s="1"/>
  <c r="P659" i="1"/>
  <c r="H655" i="1"/>
  <c r="M655" i="1" s="1"/>
  <c r="S655" i="1" s="1"/>
  <c r="P655" i="1"/>
  <c r="R655" i="1" s="1"/>
  <c r="H651" i="1"/>
  <c r="M651" i="1" s="1"/>
  <c r="S651" i="1" s="1"/>
  <c r="P651" i="1"/>
  <c r="H647" i="1"/>
  <c r="M647" i="1" s="1"/>
  <c r="S647" i="1" s="1"/>
  <c r="P647" i="1"/>
  <c r="R647" i="1" s="1"/>
  <c r="H643" i="1"/>
  <c r="M643" i="1" s="1"/>
  <c r="S643" i="1" s="1"/>
  <c r="P643" i="1"/>
  <c r="R643" i="1" s="1"/>
  <c r="H639" i="1"/>
  <c r="M639" i="1" s="1"/>
  <c r="S639" i="1" s="1"/>
  <c r="P639" i="1"/>
  <c r="H635" i="1"/>
  <c r="M635" i="1" s="1"/>
  <c r="S635" i="1" s="1"/>
  <c r="P635" i="1"/>
  <c r="H631" i="1"/>
  <c r="M631" i="1" s="1"/>
  <c r="S631" i="1" s="1"/>
  <c r="P631" i="1"/>
  <c r="R631" i="1" s="1"/>
  <c r="H627" i="1"/>
  <c r="M627" i="1" s="1"/>
  <c r="S627" i="1" s="1"/>
  <c r="P627" i="1"/>
  <c r="H623" i="1"/>
  <c r="M623" i="1" s="1"/>
  <c r="S623" i="1" s="1"/>
  <c r="P623" i="1"/>
  <c r="R623" i="1" s="1"/>
  <c r="H619" i="1"/>
  <c r="M619" i="1" s="1"/>
  <c r="S619" i="1" s="1"/>
  <c r="P619" i="1"/>
  <c r="H615" i="1"/>
  <c r="M615" i="1" s="1"/>
  <c r="S615" i="1" s="1"/>
  <c r="P615" i="1"/>
  <c r="R615" i="1" s="1"/>
  <c r="H611" i="1"/>
  <c r="M611" i="1" s="1"/>
  <c r="S611" i="1" s="1"/>
  <c r="P611" i="1"/>
  <c r="H607" i="1"/>
  <c r="M607" i="1" s="1"/>
  <c r="S607" i="1" s="1"/>
  <c r="P607" i="1"/>
  <c r="R607" i="1" s="1"/>
  <c r="H603" i="1"/>
  <c r="M603" i="1" s="1"/>
  <c r="S603" i="1" s="1"/>
  <c r="P603" i="1"/>
  <c r="H599" i="1"/>
  <c r="M599" i="1" s="1"/>
  <c r="S599" i="1" s="1"/>
  <c r="P599" i="1"/>
  <c r="R599" i="1" s="1"/>
  <c r="H595" i="1"/>
  <c r="M595" i="1" s="1"/>
  <c r="S595" i="1" s="1"/>
  <c r="P595" i="1"/>
  <c r="H591" i="1"/>
  <c r="M591" i="1" s="1"/>
  <c r="S591" i="1" s="1"/>
  <c r="P591" i="1"/>
  <c r="R591" i="1" s="1"/>
  <c r="H587" i="1"/>
  <c r="M587" i="1" s="1"/>
  <c r="S587" i="1" s="1"/>
  <c r="P587" i="1"/>
  <c r="H583" i="1"/>
  <c r="M583" i="1" s="1"/>
  <c r="S583" i="1" s="1"/>
  <c r="P583" i="1"/>
  <c r="R583" i="1" s="1"/>
  <c r="H579" i="1"/>
  <c r="M579" i="1" s="1"/>
  <c r="S579" i="1" s="1"/>
  <c r="P579" i="1"/>
  <c r="H575" i="1"/>
  <c r="M575" i="1" s="1"/>
  <c r="S575" i="1" s="1"/>
  <c r="P575" i="1"/>
  <c r="R575" i="1" s="1"/>
  <c r="H571" i="1"/>
  <c r="M571" i="1" s="1"/>
  <c r="S571" i="1" s="1"/>
  <c r="P571" i="1"/>
  <c r="H567" i="1"/>
  <c r="M567" i="1" s="1"/>
  <c r="S567" i="1" s="1"/>
  <c r="P567" i="1"/>
  <c r="R567" i="1" s="1"/>
  <c r="H563" i="1"/>
  <c r="M563" i="1" s="1"/>
  <c r="S563" i="1" s="1"/>
  <c r="P563" i="1"/>
  <c r="H559" i="1"/>
  <c r="M559" i="1" s="1"/>
  <c r="S559" i="1" s="1"/>
  <c r="P559" i="1"/>
  <c r="R559" i="1" s="1"/>
  <c r="H555" i="1"/>
  <c r="M555" i="1" s="1"/>
  <c r="S555" i="1" s="1"/>
  <c r="P555" i="1"/>
  <c r="H551" i="1"/>
  <c r="M551" i="1" s="1"/>
  <c r="S551" i="1" s="1"/>
  <c r="P551" i="1"/>
  <c r="R551" i="1" s="1"/>
  <c r="H547" i="1"/>
  <c r="M547" i="1" s="1"/>
  <c r="S547" i="1" s="1"/>
  <c r="P547" i="1"/>
  <c r="H543" i="1"/>
  <c r="M543" i="1" s="1"/>
  <c r="S543" i="1" s="1"/>
  <c r="P543" i="1"/>
  <c r="R543" i="1" s="1"/>
  <c r="H539" i="1"/>
  <c r="M539" i="1" s="1"/>
  <c r="S539" i="1" s="1"/>
  <c r="P539" i="1"/>
  <c r="R539" i="1" s="1"/>
  <c r="H535" i="1"/>
  <c r="M535" i="1" s="1"/>
  <c r="S535" i="1" s="1"/>
  <c r="P535" i="1"/>
  <c r="R535" i="1" s="1"/>
  <c r="H531" i="1"/>
  <c r="M531" i="1" s="1"/>
  <c r="S531" i="1" s="1"/>
  <c r="P531" i="1"/>
  <c r="R531" i="1" s="1"/>
  <c r="H527" i="1"/>
  <c r="M527" i="1" s="1"/>
  <c r="S527" i="1" s="1"/>
  <c r="P527" i="1"/>
  <c r="R527" i="1" s="1"/>
  <c r="H523" i="1"/>
  <c r="M523" i="1" s="1"/>
  <c r="S523" i="1" s="1"/>
  <c r="P523" i="1"/>
  <c r="R523" i="1" s="1"/>
  <c r="H519" i="1"/>
  <c r="M519" i="1" s="1"/>
  <c r="S519" i="1" s="1"/>
  <c r="P519" i="1"/>
  <c r="R519" i="1" s="1"/>
  <c r="H515" i="1"/>
  <c r="M515" i="1"/>
  <c r="S515" i="1" s="1"/>
  <c r="P515" i="1"/>
  <c r="R515" i="1"/>
  <c r="H511" i="1"/>
  <c r="M511" i="1" s="1"/>
  <c r="S511" i="1" s="1"/>
  <c r="P511" i="1"/>
  <c r="R511" i="1" s="1"/>
  <c r="H507" i="1"/>
  <c r="M507" i="1" s="1"/>
  <c r="S507" i="1" s="1"/>
  <c r="P507" i="1"/>
  <c r="R507" i="1" s="1"/>
  <c r="H503" i="1"/>
  <c r="M503" i="1" s="1"/>
  <c r="S503" i="1" s="1"/>
  <c r="P503" i="1"/>
  <c r="R503" i="1" s="1"/>
  <c r="H499" i="1"/>
  <c r="M499" i="1" s="1"/>
  <c r="S499" i="1" s="1"/>
  <c r="P499" i="1"/>
  <c r="R499" i="1" s="1"/>
  <c r="H495" i="1"/>
  <c r="M495" i="1" s="1"/>
  <c r="S495" i="1" s="1"/>
  <c r="P495" i="1"/>
  <c r="R495" i="1" s="1"/>
  <c r="H491" i="1"/>
  <c r="M491" i="1" s="1"/>
  <c r="S491" i="1" s="1"/>
  <c r="P491" i="1"/>
  <c r="R491" i="1" s="1"/>
  <c r="H487" i="1"/>
  <c r="M487" i="1" s="1"/>
  <c r="S487" i="1" s="1"/>
  <c r="P487" i="1"/>
  <c r="R487" i="1" s="1"/>
  <c r="H483" i="1"/>
  <c r="M483" i="1"/>
  <c r="S483" i="1" s="1"/>
  <c r="P483" i="1"/>
  <c r="R483" i="1"/>
  <c r="H479" i="1"/>
  <c r="M479" i="1" s="1"/>
  <c r="S479" i="1" s="1"/>
  <c r="P479" i="1"/>
  <c r="R479" i="1" s="1"/>
  <c r="H475" i="1"/>
  <c r="M475" i="1" s="1"/>
  <c r="S475" i="1" s="1"/>
  <c r="P475" i="1"/>
  <c r="R475" i="1" s="1"/>
  <c r="H471" i="1"/>
  <c r="M471" i="1" s="1"/>
  <c r="S471" i="1" s="1"/>
  <c r="P471" i="1"/>
  <c r="R471" i="1" s="1"/>
  <c r="H467" i="1"/>
  <c r="M467" i="1" s="1"/>
  <c r="S467" i="1" s="1"/>
  <c r="P467" i="1"/>
  <c r="R467" i="1" s="1"/>
  <c r="H463" i="1"/>
  <c r="M463" i="1" s="1"/>
  <c r="S463" i="1" s="1"/>
  <c r="P463" i="1"/>
  <c r="R463" i="1" s="1"/>
  <c r="H459" i="1"/>
  <c r="M459" i="1" s="1"/>
  <c r="S459" i="1" s="1"/>
  <c r="P459" i="1"/>
  <c r="R459" i="1" s="1"/>
  <c r="H455" i="1"/>
  <c r="M455" i="1" s="1"/>
  <c r="S455" i="1" s="1"/>
  <c r="P455" i="1"/>
  <c r="R455" i="1" s="1"/>
  <c r="H451" i="1"/>
  <c r="M451" i="1"/>
  <c r="S451" i="1" s="1"/>
  <c r="P451" i="1"/>
  <c r="R451" i="1"/>
  <c r="H447" i="1"/>
  <c r="M447" i="1" s="1"/>
  <c r="S447" i="1" s="1"/>
  <c r="P447" i="1"/>
  <c r="R447" i="1" s="1"/>
  <c r="H443" i="1"/>
  <c r="M443" i="1" s="1"/>
  <c r="S443" i="1" s="1"/>
  <c r="P443" i="1"/>
  <c r="R443" i="1" s="1"/>
  <c r="H439" i="1"/>
  <c r="M439" i="1" s="1"/>
  <c r="S439" i="1" s="1"/>
  <c r="P439" i="1"/>
  <c r="R439" i="1" s="1"/>
  <c r="H435" i="1"/>
  <c r="M435" i="1" s="1"/>
  <c r="S435" i="1" s="1"/>
  <c r="P435" i="1"/>
  <c r="R435" i="1" s="1"/>
  <c r="H431" i="1"/>
  <c r="M431" i="1" s="1"/>
  <c r="S431" i="1" s="1"/>
  <c r="P431" i="1"/>
  <c r="R431" i="1" s="1"/>
  <c r="H427" i="1"/>
  <c r="M427" i="1" s="1"/>
  <c r="S427" i="1" s="1"/>
  <c r="P427" i="1"/>
  <c r="R427" i="1" s="1"/>
  <c r="H423" i="1"/>
  <c r="M423" i="1" s="1"/>
  <c r="S423" i="1" s="1"/>
  <c r="P423" i="1"/>
  <c r="R423" i="1" s="1"/>
  <c r="H419" i="1"/>
  <c r="M419" i="1"/>
  <c r="S419" i="1" s="1"/>
  <c r="P419" i="1"/>
  <c r="R419" i="1"/>
  <c r="H415" i="1"/>
  <c r="M415" i="1" s="1"/>
  <c r="S415" i="1" s="1"/>
  <c r="P415" i="1"/>
  <c r="R415" i="1" s="1"/>
  <c r="H411" i="1"/>
  <c r="M411" i="1" s="1"/>
  <c r="S411" i="1" s="1"/>
  <c r="P411" i="1"/>
  <c r="R411" i="1" s="1"/>
  <c r="H407" i="1"/>
  <c r="M407" i="1" s="1"/>
  <c r="S407" i="1" s="1"/>
  <c r="P407" i="1"/>
  <c r="R407" i="1" s="1"/>
  <c r="H403" i="1"/>
  <c r="M403" i="1" s="1"/>
  <c r="S403" i="1" s="1"/>
  <c r="P403" i="1"/>
  <c r="R403" i="1" s="1"/>
  <c r="H399" i="1"/>
  <c r="M399" i="1" s="1"/>
  <c r="S399" i="1" s="1"/>
  <c r="P399" i="1"/>
  <c r="R399" i="1" s="1"/>
  <c r="H395" i="1"/>
  <c r="M395" i="1" s="1"/>
  <c r="S395" i="1" s="1"/>
  <c r="P395" i="1"/>
  <c r="R395" i="1" s="1"/>
  <c r="H391" i="1"/>
  <c r="M391" i="1" s="1"/>
  <c r="S391" i="1" s="1"/>
  <c r="P391" i="1"/>
  <c r="R391" i="1" s="1"/>
  <c r="H387" i="1"/>
  <c r="M387" i="1"/>
  <c r="S387" i="1" s="1"/>
  <c r="P387" i="1"/>
  <c r="R387" i="1"/>
  <c r="H383" i="1"/>
  <c r="M383" i="1" s="1"/>
  <c r="S383" i="1" s="1"/>
  <c r="P383" i="1"/>
  <c r="R383" i="1" s="1"/>
  <c r="H379" i="1"/>
  <c r="M379" i="1" s="1"/>
  <c r="S379" i="1" s="1"/>
  <c r="P379" i="1"/>
  <c r="R379" i="1" s="1"/>
  <c r="H375" i="1"/>
  <c r="M375" i="1" s="1"/>
  <c r="S375" i="1" s="1"/>
  <c r="P375" i="1"/>
  <c r="R375" i="1" s="1"/>
  <c r="H371" i="1"/>
  <c r="M371" i="1" s="1"/>
  <c r="S371" i="1" s="1"/>
  <c r="P371" i="1"/>
  <c r="R371" i="1" s="1"/>
  <c r="H367" i="1"/>
  <c r="M367" i="1" s="1"/>
  <c r="S367" i="1" s="1"/>
  <c r="P367" i="1"/>
  <c r="R367" i="1" s="1"/>
  <c r="H363" i="1"/>
  <c r="M363" i="1" s="1"/>
  <c r="S363" i="1" s="1"/>
  <c r="P363" i="1"/>
  <c r="R363" i="1" s="1"/>
  <c r="H359" i="1"/>
  <c r="M359" i="1" s="1"/>
  <c r="S359" i="1" s="1"/>
  <c r="P359" i="1"/>
  <c r="R359" i="1" s="1"/>
  <c r="H355" i="1"/>
  <c r="M355" i="1"/>
  <c r="S355" i="1" s="1"/>
  <c r="P355" i="1"/>
  <c r="R355" i="1"/>
  <c r="H351" i="1"/>
  <c r="M351" i="1" s="1"/>
  <c r="S351" i="1" s="1"/>
  <c r="P351" i="1"/>
  <c r="R351" i="1" s="1"/>
  <c r="H347" i="1"/>
  <c r="M347" i="1" s="1"/>
  <c r="S347" i="1" s="1"/>
  <c r="P347" i="1"/>
  <c r="R347" i="1" s="1"/>
  <c r="H343" i="1"/>
  <c r="M343" i="1" s="1"/>
  <c r="S343" i="1" s="1"/>
  <c r="P343" i="1"/>
  <c r="R343" i="1" s="1"/>
  <c r="H339" i="1"/>
  <c r="M339" i="1" s="1"/>
  <c r="S339" i="1" s="1"/>
  <c r="P339" i="1"/>
  <c r="R339" i="1" s="1"/>
  <c r="H335" i="1"/>
  <c r="M335" i="1" s="1"/>
  <c r="S335" i="1" s="1"/>
  <c r="P335" i="1"/>
  <c r="R335" i="1" s="1"/>
  <c r="H331" i="1"/>
  <c r="M331" i="1" s="1"/>
  <c r="S331" i="1" s="1"/>
  <c r="P331" i="1"/>
  <c r="R331" i="1" s="1"/>
  <c r="H327" i="1"/>
  <c r="M327" i="1" s="1"/>
  <c r="S327" i="1" s="1"/>
  <c r="P327" i="1"/>
  <c r="R327" i="1" s="1"/>
  <c r="H323" i="1"/>
  <c r="M323" i="1"/>
  <c r="S323" i="1" s="1"/>
  <c r="P323" i="1"/>
  <c r="R323" i="1"/>
  <c r="H319" i="1"/>
  <c r="M319" i="1" s="1"/>
  <c r="S319" i="1" s="1"/>
  <c r="P319" i="1"/>
  <c r="R319" i="1" s="1"/>
  <c r="H315" i="1"/>
  <c r="M315" i="1" s="1"/>
  <c r="S315" i="1" s="1"/>
  <c r="P315" i="1"/>
  <c r="R315" i="1" s="1"/>
  <c r="H311" i="1"/>
  <c r="M311" i="1" s="1"/>
  <c r="S311" i="1" s="1"/>
  <c r="P311" i="1"/>
  <c r="R311" i="1" s="1"/>
  <c r="H307" i="1"/>
  <c r="M307" i="1" s="1"/>
  <c r="S307" i="1" s="1"/>
  <c r="P307" i="1"/>
  <c r="R307" i="1" s="1"/>
  <c r="H303" i="1"/>
  <c r="M303" i="1" s="1"/>
  <c r="S303" i="1" s="1"/>
  <c r="P303" i="1"/>
  <c r="R303" i="1" s="1"/>
  <c r="H299" i="1"/>
  <c r="M299" i="1" s="1"/>
  <c r="S299" i="1" s="1"/>
  <c r="P299" i="1"/>
  <c r="R299" i="1" s="1"/>
  <c r="H295" i="1"/>
  <c r="M295" i="1" s="1"/>
  <c r="S295" i="1" s="1"/>
  <c r="P295" i="1"/>
  <c r="H291" i="1"/>
  <c r="M291" i="1" s="1"/>
  <c r="S291" i="1" s="1"/>
  <c r="P291" i="1"/>
  <c r="R291" i="1" s="1"/>
  <c r="H287" i="1"/>
  <c r="M287" i="1" s="1"/>
  <c r="S287" i="1" s="1"/>
  <c r="P287" i="1"/>
  <c r="H283" i="1"/>
  <c r="M283" i="1" s="1"/>
  <c r="S283" i="1" s="1"/>
  <c r="P283" i="1"/>
  <c r="R283" i="1" s="1"/>
  <c r="H279" i="1"/>
  <c r="M279" i="1" s="1"/>
  <c r="S279" i="1" s="1"/>
  <c r="P279" i="1"/>
  <c r="R279" i="1" s="1"/>
  <c r="H275" i="1"/>
  <c r="M275" i="1" s="1"/>
  <c r="S275" i="1" s="1"/>
  <c r="P275" i="1"/>
  <c r="R275" i="1" s="1"/>
  <c r="H271" i="1"/>
  <c r="M271" i="1" s="1"/>
  <c r="S271" i="1" s="1"/>
  <c r="P271" i="1"/>
  <c r="R271" i="1" s="1"/>
  <c r="H267" i="1"/>
  <c r="M267" i="1" s="1"/>
  <c r="S267" i="1" s="1"/>
  <c r="P267" i="1"/>
  <c r="R267" i="1" s="1"/>
  <c r="H263" i="1"/>
  <c r="M263" i="1" s="1"/>
  <c r="S263" i="1" s="1"/>
  <c r="P263" i="1"/>
  <c r="R263" i="1" s="1"/>
  <c r="H259" i="1"/>
  <c r="M259" i="1"/>
  <c r="S259" i="1" s="1"/>
  <c r="P259" i="1"/>
  <c r="R259" i="1"/>
  <c r="H255" i="1"/>
  <c r="M255" i="1" s="1"/>
  <c r="S255" i="1" s="1"/>
  <c r="P255" i="1"/>
  <c r="R255" i="1" s="1"/>
  <c r="H251" i="1"/>
  <c r="M251" i="1" s="1"/>
  <c r="S251" i="1" s="1"/>
  <c r="P251" i="1"/>
  <c r="R251" i="1" s="1"/>
  <c r="H247" i="1"/>
  <c r="M247" i="1"/>
  <c r="S247" i="1" s="1"/>
  <c r="P247" i="1"/>
  <c r="R247" i="1" s="1"/>
  <c r="H243" i="1"/>
  <c r="M243" i="1" s="1"/>
  <c r="S243" i="1" s="1"/>
  <c r="P243" i="1"/>
  <c r="R243" i="1"/>
  <c r="H239" i="1"/>
  <c r="M239" i="1" s="1"/>
  <c r="S239" i="1" s="1"/>
  <c r="P239" i="1"/>
  <c r="R239" i="1" s="1"/>
  <c r="H235" i="1"/>
  <c r="M235" i="1" s="1"/>
  <c r="S235" i="1" s="1"/>
  <c r="P235" i="1"/>
  <c r="R235" i="1" s="1"/>
  <c r="H231" i="1"/>
  <c r="M231" i="1"/>
  <c r="S231" i="1" s="1"/>
  <c r="P231" i="1"/>
  <c r="R231" i="1" s="1"/>
  <c r="H227" i="1"/>
  <c r="M227" i="1" s="1"/>
  <c r="S227" i="1" s="1"/>
  <c r="P227" i="1"/>
  <c r="H223" i="1"/>
  <c r="M223" i="1" s="1"/>
  <c r="S223" i="1" s="1"/>
  <c r="P223" i="1"/>
  <c r="R223" i="1" s="1"/>
  <c r="H219" i="1"/>
  <c r="M219" i="1" s="1"/>
  <c r="S219" i="1" s="1"/>
  <c r="P219" i="1"/>
  <c r="H215" i="1"/>
  <c r="M215" i="1" s="1"/>
  <c r="S215" i="1" s="1"/>
  <c r="P215" i="1"/>
  <c r="R215" i="1" s="1"/>
  <c r="H211" i="1"/>
  <c r="M211" i="1" s="1"/>
  <c r="S211" i="1" s="1"/>
  <c r="P211" i="1"/>
  <c r="H207" i="1"/>
  <c r="M207" i="1" s="1"/>
  <c r="S207" i="1" s="1"/>
  <c r="P207" i="1"/>
  <c r="R207" i="1" s="1"/>
  <c r="H203" i="1"/>
  <c r="M203" i="1" s="1"/>
  <c r="S203" i="1" s="1"/>
  <c r="P203" i="1"/>
  <c r="H199" i="1"/>
  <c r="M199" i="1" s="1"/>
  <c r="S199" i="1" s="1"/>
  <c r="P199" i="1"/>
  <c r="R199" i="1" s="1"/>
  <c r="H195" i="1"/>
  <c r="M195" i="1" s="1"/>
  <c r="S195" i="1" s="1"/>
  <c r="P195" i="1"/>
  <c r="R195" i="1" s="1"/>
  <c r="H191" i="1"/>
  <c r="M191" i="1" s="1"/>
  <c r="S191" i="1" s="1"/>
  <c r="P191" i="1"/>
  <c r="R191" i="1" s="1"/>
  <c r="H187" i="1"/>
  <c r="M187" i="1" s="1"/>
  <c r="S187" i="1" s="1"/>
  <c r="P187" i="1"/>
  <c r="R187" i="1" s="1"/>
  <c r="H183" i="1"/>
  <c r="M183" i="1" s="1"/>
  <c r="S183" i="1" s="1"/>
  <c r="P183" i="1"/>
  <c r="R183" i="1" s="1"/>
  <c r="H179" i="1"/>
  <c r="M179" i="1" s="1"/>
  <c r="S179" i="1" s="1"/>
  <c r="P179" i="1"/>
  <c r="R179" i="1" s="1"/>
  <c r="H175" i="1"/>
  <c r="M175" i="1" s="1"/>
  <c r="S175" i="1" s="1"/>
  <c r="P175" i="1"/>
  <c r="R175" i="1" s="1"/>
  <c r="H171" i="1"/>
  <c r="M171" i="1" s="1"/>
  <c r="S171" i="1" s="1"/>
  <c r="P171" i="1"/>
  <c r="H167" i="1"/>
  <c r="M167" i="1" s="1"/>
  <c r="S167" i="1" s="1"/>
  <c r="P167" i="1"/>
  <c r="R167" i="1" s="1"/>
  <c r="P163" i="1"/>
  <c r="R163" i="1" s="1"/>
  <c r="H159" i="1"/>
  <c r="M159" i="1" s="1"/>
  <c r="S159" i="1" s="1"/>
  <c r="P159" i="1"/>
  <c r="R159" i="1" s="1"/>
  <c r="H155" i="1"/>
  <c r="M155" i="1" s="1"/>
  <c r="S155" i="1" s="1"/>
  <c r="P155" i="1"/>
  <c r="R155" i="1" s="1"/>
  <c r="H151" i="1"/>
  <c r="M151" i="1" s="1"/>
  <c r="S151" i="1" s="1"/>
  <c r="P151" i="1"/>
  <c r="R151" i="1" s="1"/>
  <c r="H147" i="1"/>
  <c r="M147" i="1" s="1"/>
  <c r="S147" i="1" s="1"/>
  <c r="P147" i="1"/>
  <c r="R147" i="1" s="1"/>
  <c r="H143" i="1"/>
  <c r="M143" i="1" s="1"/>
  <c r="S143" i="1" s="1"/>
  <c r="P143" i="1"/>
  <c r="R143" i="1" s="1"/>
  <c r="P139" i="1"/>
  <c r="R139" i="1" s="1"/>
  <c r="H135" i="1"/>
  <c r="M135" i="1" s="1"/>
  <c r="S135" i="1" s="1"/>
  <c r="P135" i="1"/>
  <c r="R135" i="1" s="1"/>
  <c r="H131" i="1"/>
  <c r="M131" i="1"/>
  <c r="S131" i="1" s="1"/>
  <c r="P131" i="1"/>
  <c r="R131" i="1"/>
  <c r="H127" i="1"/>
  <c r="M127" i="1" s="1"/>
  <c r="S127" i="1" s="1"/>
  <c r="P127" i="1"/>
  <c r="R127" i="1" s="1"/>
  <c r="H123" i="1"/>
  <c r="M123" i="1" s="1"/>
  <c r="S123" i="1" s="1"/>
  <c r="P123" i="1"/>
  <c r="R123" i="1" s="1"/>
  <c r="H119" i="1"/>
  <c r="M119" i="1"/>
  <c r="S119" i="1" s="1"/>
  <c r="P119" i="1"/>
  <c r="H115" i="1"/>
  <c r="M115" i="1" s="1"/>
  <c r="S115" i="1" s="1"/>
  <c r="P111" i="1"/>
  <c r="R111" i="1" s="1"/>
  <c r="P107" i="1"/>
  <c r="R107" i="1" s="1"/>
  <c r="H103" i="1"/>
  <c r="M103" i="1"/>
  <c r="S103" i="1" s="1"/>
  <c r="P103" i="1"/>
  <c r="H99" i="1"/>
  <c r="M99" i="1" s="1"/>
  <c r="S99" i="1" s="1"/>
  <c r="P99" i="1"/>
  <c r="R99" i="1" s="1"/>
  <c r="H95" i="1"/>
  <c r="M95" i="1" s="1"/>
  <c r="S95" i="1" s="1"/>
  <c r="P95" i="1"/>
  <c r="H91" i="1"/>
  <c r="M91" i="1" s="1"/>
  <c r="S91" i="1" s="1"/>
  <c r="P91" i="1"/>
  <c r="R91" i="1" s="1"/>
  <c r="H87" i="1"/>
  <c r="M87" i="1" s="1"/>
  <c r="S87" i="1" s="1"/>
  <c r="P87" i="1"/>
  <c r="H83" i="1"/>
  <c r="M83" i="1" s="1"/>
  <c r="S83" i="1" s="1"/>
  <c r="P83" i="1"/>
  <c r="R83" i="1"/>
  <c r="H79" i="1"/>
  <c r="M79" i="1"/>
  <c r="S79" i="1" s="1"/>
  <c r="P79" i="1"/>
  <c r="R79" i="1" s="1"/>
  <c r="H75" i="1"/>
  <c r="M75" i="1" s="1"/>
  <c r="S75" i="1" s="1"/>
  <c r="P75" i="1"/>
  <c r="R75" i="1" s="1"/>
  <c r="H71" i="1"/>
  <c r="M71" i="1" s="1"/>
  <c r="S71" i="1" s="1"/>
  <c r="P71" i="1"/>
  <c r="R71" i="1" s="1"/>
  <c r="H67" i="1"/>
  <c r="M67" i="1" s="1"/>
  <c r="S67" i="1" s="1"/>
  <c r="P67" i="1"/>
  <c r="R67" i="1" s="1"/>
  <c r="O169" i="1"/>
  <c r="Q169" i="1"/>
  <c r="Q173" i="1"/>
  <c r="R173" i="1" s="1"/>
  <c r="O177" i="1"/>
  <c r="Q177" i="1"/>
  <c r="R177" i="1" s="1"/>
  <c r="Q181" i="1"/>
  <c r="R181" i="1" s="1"/>
  <c r="O185" i="1"/>
  <c r="Q185" i="1"/>
  <c r="Q189" i="1"/>
  <c r="R189" i="1" s="1"/>
  <c r="O193" i="1"/>
  <c r="Q193" i="1"/>
  <c r="R193" i="1" s="1"/>
  <c r="Q197" i="1"/>
  <c r="R197" i="1" s="1"/>
  <c r="O201" i="1"/>
  <c r="Q201" i="1"/>
  <c r="Q205" i="1"/>
  <c r="R205" i="1" s="1"/>
  <c r="O209" i="1"/>
  <c r="Q209" i="1"/>
  <c r="R209" i="1" s="1"/>
  <c r="Q213" i="1"/>
  <c r="R213" i="1" s="1"/>
  <c r="O217" i="1"/>
  <c r="Q217" i="1"/>
  <c r="Q221" i="1"/>
  <c r="R221" i="1" s="1"/>
  <c r="O225" i="1"/>
  <c r="Q225" i="1"/>
  <c r="R225" i="1" s="1"/>
  <c r="Q229" i="1"/>
  <c r="R229" i="1" s="1"/>
  <c r="O233" i="1"/>
  <c r="Q233" i="1"/>
  <c r="R233" i="1" s="1"/>
  <c r="Q237" i="1"/>
  <c r="R237" i="1" s="1"/>
  <c r="O241" i="1"/>
  <c r="Q241" i="1"/>
  <c r="R241" i="1" s="1"/>
  <c r="Q245" i="1"/>
  <c r="O249" i="1"/>
  <c r="Q249" i="1"/>
  <c r="Q253" i="1"/>
  <c r="R253" i="1" s="1"/>
  <c r="O257" i="1"/>
  <c r="Q257" i="1"/>
  <c r="Q261" i="1"/>
  <c r="O265" i="1"/>
  <c r="Q265" i="1"/>
  <c r="R265" i="1" s="1"/>
  <c r="Q269" i="1"/>
  <c r="R269" i="1" s="1"/>
  <c r="O273" i="1"/>
  <c r="Q273" i="1"/>
  <c r="R273" i="1" s="1"/>
  <c r="Q277" i="1"/>
  <c r="O281" i="1"/>
  <c r="Q281" i="1"/>
  <c r="Q285" i="1"/>
  <c r="R285" i="1" s="1"/>
  <c r="O289" i="1"/>
  <c r="Q289" i="1"/>
  <c r="R289" i="1" s="1"/>
  <c r="Q293" i="1"/>
  <c r="O297" i="1"/>
  <c r="Q297" i="1"/>
  <c r="R297" i="1" s="1"/>
  <c r="Q301" i="1"/>
  <c r="R301" i="1" s="1"/>
  <c r="O305" i="1"/>
  <c r="Q305" i="1"/>
  <c r="R305" i="1" s="1"/>
  <c r="O309" i="1"/>
  <c r="Q313" i="1"/>
  <c r="O313" i="1"/>
  <c r="O317" i="1"/>
  <c r="Q321" i="1"/>
  <c r="O321" i="1"/>
  <c r="O325" i="1"/>
  <c r="Q329" i="1"/>
  <c r="O329" i="1"/>
  <c r="O333" i="1"/>
  <c r="Q337" i="1"/>
  <c r="O337" i="1"/>
  <c r="O341" i="1"/>
  <c r="Q345" i="1"/>
  <c r="O345" i="1"/>
  <c r="O349" i="1"/>
  <c r="Q353" i="1"/>
  <c r="R353" i="1" s="1"/>
  <c r="O353" i="1"/>
  <c r="O357" i="1"/>
  <c r="Q361" i="1"/>
  <c r="O361" i="1"/>
  <c r="O365" i="1"/>
  <c r="Q369" i="1"/>
  <c r="O369" i="1"/>
  <c r="O373" i="1"/>
  <c r="Q377" i="1"/>
  <c r="R377" i="1" s="1"/>
  <c r="O377" i="1"/>
  <c r="O381" i="1"/>
  <c r="Q385" i="1"/>
  <c r="O385" i="1"/>
  <c r="O389" i="1"/>
  <c r="Q393" i="1"/>
  <c r="R393" i="1" s="1"/>
  <c r="O393" i="1"/>
  <c r="O397" i="1"/>
  <c r="Q401" i="1"/>
  <c r="R401" i="1" s="1"/>
  <c r="O401" i="1"/>
  <c r="O405" i="1"/>
  <c r="Q409" i="1"/>
  <c r="R409" i="1" s="1"/>
  <c r="O409" i="1"/>
  <c r="O413" i="1"/>
  <c r="Q417" i="1"/>
  <c r="O417" i="1"/>
  <c r="O421" i="1"/>
  <c r="Q425" i="1"/>
  <c r="R425" i="1" s="1"/>
  <c r="O425" i="1"/>
  <c r="O429" i="1"/>
  <c r="Q433" i="1"/>
  <c r="O433" i="1"/>
  <c r="O437" i="1"/>
  <c r="Q441" i="1"/>
  <c r="R441" i="1"/>
  <c r="Q445" i="1"/>
  <c r="R445" i="1" s="1"/>
  <c r="O445" i="1"/>
  <c r="Q449" i="1"/>
  <c r="R449" i="1" s="1"/>
  <c r="Q453" i="1"/>
  <c r="R453" i="1" s="1"/>
  <c r="O453" i="1"/>
  <c r="Q457" i="1"/>
  <c r="R457" i="1" s="1"/>
  <c r="Q461" i="1"/>
  <c r="O461" i="1"/>
  <c r="Q465" i="1"/>
  <c r="Q469" i="1"/>
  <c r="R469" i="1" s="1"/>
  <c r="O469" i="1"/>
  <c r="Q473" i="1"/>
  <c r="R473" i="1" s="1"/>
  <c r="Q477" i="1"/>
  <c r="O477" i="1"/>
  <c r="Q481" i="1"/>
  <c r="R481" i="1" s="1"/>
  <c r="Q485" i="1"/>
  <c r="R485" i="1" s="1"/>
  <c r="O485" i="1"/>
  <c r="Q489" i="1"/>
  <c r="R489" i="1" s="1"/>
  <c r="Q493" i="1"/>
  <c r="O493" i="1"/>
  <c r="Q497" i="1"/>
  <c r="Q501" i="1"/>
  <c r="O501" i="1"/>
  <c r="Q505" i="1"/>
  <c r="R505" i="1" s="1"/>
  <c r="Q509" i="1"/>
  <c r="R509" i="1" s="1"/>
  <c r="O509" i="1"/>
  <c r="Q513" i="1"/>
  <c r="R513" i="1" s="1"/>
  <c r="Q517" i="1"/>
  <c r="O517" i="1"/>
  <c r="Q521" i="1"/>
  <c r="R521" i="1" s="1"/>
  <c r="Q525" i="1"/>
  <c r="O525" i="1"/>
  <c r="Q529" i="1"/>
  <c r="Q533" i="1"/>
  <c r="O533" i="1"/>
  <c r="Q537" i="1"/>
  <c r="R537" i="1" s="1"/>
  <c r="Q541" i="1"/>
  <c r="O541" i="1"/>
  <c r="Q545" i="1"/>
  <c r="R545" i="1" s="1"/>
  <c r="Q549" i="1"/>
  <c r="R549" i="1" s="1"/>
  <c r="O549" i="1"/>
  <c r="Q553" i="1"/>
  <c r="R553" i="1" s="1"/>
  <c r="Q557" i="1"/>
  <c r="R557" i="1" s="1"/>
  <c r="O557" i="1"/>
  <c r="Q561" i="1"/>
  <c r="R561" i="1" s="1"/>
  <c r="Q565" i="1"/>
  <c r="R565" i="1" s="1"/>
  <c r="O565" i="1"/>
  <c r="Q569" i="1"/>
  <c r="Q573" i="1"/>
  <c r="R573" i="1" s="1"/>
  <c r="O573" i="1"/>
  <c r="Q577" i="1"/>
  <c r="R577" i="1" s="1"/>
  <c r="Q581" i="1"/>
  <c r="O581" i="1"/>
  <c r="Q585" i="1"/>
  <c r="R585" i="1" s="1"/>
  <c r="Q589" i="1"/>
  <c r="R589" i="1" s="1"/>
  <c r="O589" i="1"/>
  <c r="Q593" i="1"/>
  <c r="R593" i="1" s="1"/>
  <c r="Q597" i="1"/>
  <c r="O597" i="1"/>
  <c r="Q601" i="1"/>
  <c r="R601" i="1" s="1"/>
  <c r="Q605" i="1"/>
  <c r="R605" i="1" s="1"/>
  <c r="O605" i="1"/>
  <c r="Q609" i="1"/>
  <c r="R609" i="1" s="1"/>
  <c r="O609" i="1"/>
  <c r="Q613" i="1"/>
  <c r="O613" i="1"/>
  <c r="O617" i="1"/>
  <c r="Q621" i="1"/>
  <c r="O621" i="1"/>
  <c r="O625" i="1"/>
  <c r="Q629" i="1"/>
  <c r="R629" i="1" s="1"/>
  <c r="O629" i="1"/>
  <c r="Q633" i="1"/>
  <c r="R633" i="1" s="1"/>
  <c r="Q637" i="1"/>
  <c r="R637" i="1" s="1"/>
  <c r="O637" i="1"/>
  <c r="Q641" i="1"/>
  <c r="R641" i="1" s="1"/>
  <c r="Q645" i="1"/>
  <c r="R645" i="1" s="1"/>
  <c r="O645" i="1"/>
  <c r="Q649" i="1"/>
  <c r="R649" i="1" s="1"/>
  <c r="Q653" i="1"/>
  <c r="R653" i="1" s="1"/>
  <c r="O653" i="1"/>
  <c r="Q657" i="1"/>
  <c r="R657" i="1" s="1"/>
  <c r="Q661" i="1"/>
  <c r="R661" i="1" s="1"/>
  <c r="O661" i="1"/>
  <c r="Q665" i="1"/>
  <c r="R665" i="1" s="1"/>
  <c r="Q669" i="1"/>
  <c r="R669" i="1" s="1"/>
  <c r="O669" i="1"/>
  <c r="Q673" i="1"/>
  <c r="R673" i="1" s="1"/>
  <c r="Q677" i="1"/>
  <c r="R677" i="1" s="1"/>
  <c r="O677" i="1"/>
  <c r="Q681" i="1"/>
  <c r="R681" i="1" s="1"/>
  <c r="Q685" i="1"/>
  <c r="R685" i="1" s="1"/>
  <c r="O685" i="1"/>
  <c r="Q689" i="1"/>
  <c r="R689" i="1" s="1"/>
  <c r="Q693" i="1"/>
  <c r="R693" i="1" s="1"/>
  <c r="O693" i="1"/>
  <c r="Q697" i="1"/>
  <c r="R697" i="1" s="1"/>
  <c r="Q701" i="1"/>
  <c r="R701" i="1" s="1"/>
  <c r="O701" i="1"/>
  <c r="Q705" i="1"/>
  <c r="R705" i="1" s="1"/>
  <c r="Q709" i="1"/>
  <c r="R709" i="1" s="1"/>
  <c r="O709" i="1"/>
  <c r="Q713" i="1"/>
  <c r="Q717" i="1"/>
  <c r="O717" i="1"/>
  <c r="Q721" i="1"/>
  <c r="R721" i="1" s="1"/>
  <c r="Q725" i="1"/>
  <c r="O725" i="1"/>
  <c r="Q729" i="1"/>
  <c r="Q733" i="1"/>
  <c r="R733" i="1" s="1"/>
  <c r="O733" i="1"/>
  <c r="Q737" i="1"/>
  <c r="R737" i="1" s="1"/>
  <c r="Q741" i="1"/>
  <c r="O741" i="1"/>
  <c r="Q745" i="1"/>
  <c r="Q749" i="1"/>
  <c r="O749" i="1"/>
  <c r="Q753" i="1"/>
  <c r="Q757" i="1"/>
  <c r="O757" i="1"/>
  <c r="Q761" i="1"/>
  <c r="Q765" i="1"/>
  <c r="O765" i="1"/>
  <c r="Q769" i="1"/>
  <c r="Q773" i="1"/>
  <c r="O773" i="1"/>
  <c r="Q777" i="1"/>
  <c r="Q781" i="1"/>
  <c r="O781" i="1"/>
  <c r="Q785" i="1"/>
  <c r="O789" i="1"/>
  <c r="Q789" i="1"/>
  <c r="Q793" i="1"/>
  <c r="O797" i="1"/>
  <c r="Q797" i="1"/>
  <c r="Q801" i="1"/>
  <c r="O805" i="1"/>
  <c r="Q805" i="1"/>
  <c r="Q809" i="1"/>
  <c r="O813" i="1"/>
  <c r="Q813" i="1"/>
  <c r="Q817" i="1"/>
  <c r="O821" i="1"/>
  <c r="Q821" i="1"/>
  <c r="Q825" i="1"/>
  <c r="O829" i="1"/>
  <c r="Q829" i="1"/>
  <c r="Q833" i="1"/>
  <c r="O837" i="1"/>
  <c r="Q837" i="1"/>
  <c r="Q841" i="1"/>
  <c r="O845" i="1"/>
  <c r="Q845" i="1"/>
  <c r="Q849" i="1"/>
  <c r="O853" i="1"/>
  <c r="Q853" i="1"/>
  <c r="Q857" i="1"/>
  <c r="O861" i="1"/>
  <c r="Q861" i="1"/>
  <c r="Q865" i="1"/>
  <c r="O869" i="1"/>
  <c r="Q869" i="1"/>
  <c r="Q873" i="1"/>
  <c r="O877" i="1"/>
  <c r="Q877" i="1"/>
  <c r="Q881" i="1"/>
  <c r="O885" i="1"/>
  <c r="Q885" i="1"/>
  <c r="Q889" i="1"/>
  <c r="O893" i="1"/>
  <c r="Q893" i="1"/>
  <c r="Q897" i="1"/>
  <c r="O901" i="1"/>
  <c r="Q901" i="1"/>
  <c r="Q905" i="1"/>
  <c r="O909" i="1"/>
  <c r="Q909" i="1"/>
  <c r="Q913" i="1"/>
  <c r="O917" i="1"/>
  <c r="Q917" i="1"/>
  <c r="Q921" i="1"/>
  <c r="O925" i="1"/>
  <c r="Q925" i="1"/>
  <c r="Q929" i="1"/>
  <c r="O933" i="1"/>
  <c r="Q933" i="1"/>
  <c r="Q937" i="1"/>
  <c r="O941" i="1"/>
  <c r="Q941" i="1"/>
  <c r="Q945" i="1"/>
  <c r="O949" i="1"/>
  <c r="Q949" i="1"/>
  <c r="Q953" i="1"/>
  <c r="O957" i="1"/>
  <c r="Q957" i="1"/>
  <c r="Q961" i="1"/>
  <c r="O965" i="1"/>
  <c r="Q965" i="1"/>
  <c r="Q969" i="1"/>
  <c r="Q973" i="1"/>
  <c r="O973" i="1"/>
  <c r="O977" i="1"/>
  <c r="Q981" i="1"/>
  <c r="O981" i="1"/>
  <c r="O985" i="1"/>
  <c r="Q989" i="1"/>
  <c r="O989" i="1"/>
  <c r="O993" i="1"/>
  <c r="Q997" i="1"/>
  <c r="O997" i="1"/>
  <c r="O1001" i="1"/>
  <c r="Q1005" i="1"/>
  <c r="O1005" i="1"/>
  <c r="O1009" i="1"/>
  <c r="Q1013" i="1"/>
  <c r="O1013" i="1"/>
  <c r="O1017" i="1"/>
  <c r="Q1021" i="1"/>
  <c r="O1021" i="1"/>
  <c r="O1025" i="1"/>
  <c r="Q1029" i="1"/>
  <c r="O1029" i="1"/>
  <c r="O1033" i="1"/>
  <c r="Q1037" i="1"/>
  <c r="O1037" i="1"/>
  <c r="O1041" i="1"/>
  <c r="Q1045" i="1"/>
  <c r="O1045" i="1"/>
  <c r="O1049" i="1"/>
  <c r="P6" i="1"/>
  <c r="R6" i="1" s="1"/>
  <c r="P9" i="1"/>
  <c r="R9" i="1" s="1"/>
  <c r="P13" i="1"/>
  <c r="R13" i="1" s="1"/>
  <c r="P17" i="1"/>
  <c r="R17" i="1" s="1"/>
  <c r="P25" i="1"/>
  <c r="R25" i="1" s="1"/>
  <c r="P29" i="1"/>
  <c r="R29" i="1" s="1"/>
  <c r="P33" i="1"/>
  <c r="R33" i="1" s="1"/>
  <c r="P38" i="1"/>
  <c r="O41" i="1"/>
  <c r="P46" i="1"/>
  <c r="O49" i="1"/>
  <c r="P54" i="1"/>
  <c r="O57" i="1"/>
  <c r="P62" i="1"/>
  <c r="O65" i="1"/>
  <c r="P70" i="1"/>
  <c r="O73" i="1"/>
  <c r="P78" i="1"/>
  <c r="O81" i="1"/>
  <c r="P86" i="1"/>
  <c r="O89" i="1"/>
  <c r="O97" i="1"/>
  <c r="P102" i="1"/>
  <c r="O105" i="1"/>
  <c r="P110" i="1"/>
  <c r="O113" i="1"/>
  <c r="O121" i="1"/>
  <c r="P126" i="1"/>
  <c r="O129" i="1"/>
  <c r="P134" i="1"/>
  <c r="O137" i="1"/>
  <c r="O145" i="1"/>
  <c r="P150" i="1"/>
  <c r="O153" i="1"/>
  <c r="P158" i="1"/>
  <c r="O161" i="1"/>
  <c r="P1050" i="1"/>
  <c r="P1046" i="1"/>
  <c r="P1042" i="1"/>
  <c r="R1042" i="1" s="1"/>
  <c r="P1038" i="1"/>
  <c r="P1034" i="1"/>
  <c r="R1034" i="1" s="1"/>
  <c r="P1030" i="1"/>
  <c r="R1030" i="1" s="1"/>
  <c r="P1026" i="1"/>
  <c r="P1022" i="1"/>
  <c r="P1018" i="1"/>
  <c r="R1018" i="1" s="1"/>
  <c r="P1014" i="1"/>
  <c r="P1010" i="1"/>
  <c r="P1006" i="1"/>
  <c r="P1002" i="1"/>
  <c r="P998" i="1"/>
  <c r="P994" i="1"/>
  <c r="P990" i="1"/>
  <c r="R990" i="1" s="1"/>
  <c r="P986" i="1"/>
  <c r="R986" i="1" s="1"/>
  <c r="P982" i="1"/>
  <c r="R982" i="1" s="1"/>
  <c r="P978" i="1"/>
  <c r="P974" i="1"/>
  <c r="P970" i="1"/>
  <c r="P966" i="1"/>
  <c r="P962" i="1"/>
  <c r="R962" i="1" s="1"/>
  <c r="P958" i="1"/>
  <c r="P954" i="1"/>
  <c r="P950" i="1"/>
  <c r="R950" i="1" s="1"/>
  <c r="P946" i="1"/>
  <c r="P942" i="1"/>
  <c r="P938" i="1"/>
  <c r="R938" i="1" s="1"/>
  <c r="P934" i="1"/>
  <c r="P930" i="1"/>
  <c r="P926" i="1"/>
  <c r="P922" i="1"/>
  <c r="P918" i="1"/>
  <c r="R918" i="1" s="1"/>
  <c r="P914" i="1"/>
  <c r="P910" i="1"/>
  <c r="P906" i="1"/>
  <c r="R906" i="1" s="1"/>
  <c r="P902" i="1"/>
  <c r="P898" i="1"/>
  <c r="R898" i="1" s="1"/>
  <c r="P894" i="1"/>
  <c r="P890" i="1"/>
  <c r="P886" i="1"/>
  <c r="R886" i="1" s="1"/>
  <c r="P882" i="1"/>
  <c r="P878" i="1"/>
  <c r="P874" i="1"/>
  <c r="R874" i="1" s="1"/>
  <c r="P870" i="1"/>
  <c r="P866" i="1"/>
  <c r="P862" i="1"/>
  <c r="P858" i="1"/>
  <c r="P854" i="1"/>
  <c r="R854" i="1" s="1"/>
  <c r="P850" i="1"/>
  <c r="P846" i="1"/>
  <c r="P842" i="1"/>
  <c r="R842" i="1" s="1"/>
  <c r="P838" i="1"/>
  <c r="R838" i="1" s="1"/>
  <c r="P834" i="1"/>
  <c r="P830" i="1"/>
  <c r="P826" i="1"/>
  <c r="P822" i="1"/>
  <c r="P818" i="1"/>
  <c r="P814" i="1"/>
  <c r="P810" i="1"/>
  <c r="R810" i="1" s="1"/>
  <c r="P806" i="1"/>
  <c r="R806" i="1" s="1"/>
  <c r="P802" i="1"/>
  <c r="P798" i="1"/>
  <c r="P794" i="1"/>
  <c r="R794" i="1" s="1"/>
  <c r="P790" i="1"/>
  <c r="P786" i="1"/>
  <c r="R786" i="1" s="1"/>
  <c r="P778" i="1"/>
  <c r="P774" i="1"/>
  <c r="P770" i="1"/>
  <c r="R770" i="1" s="1"/>
  <c r="P766" i="1"/>
  <c r="R766" i="1" s="1"/>
  <c r="P762" i="1"/>
  <c r="R762" i="1" s="1"/>
  <c r="P758" i="1"/>
  <c r="P754" i="1"/>
  <c r="R754" i="1" s="1"/>
  <c r="P750" i="1"/>
  <c r="R750" i="1" s="1"/>
  <c r="P746" i="1"/>
  <c r="P742" i="1"/>
  <c r="P738" i="1"/>
  <c r="R738" i="1" s="1"/>
  <c r="P734" i="1"/>
  <c r="R734" i="1" s="1"/>
  <c r="P730" i="1"/>
  <c r="R730" i="1" s="1"/>
  <c r="P726" i="1"/>
  <c r="P722" i="1"/>
  <c r="R722" i="1" s="1"/>
  <c r="P718" i="1"/>
  <c r="R718" i="1" s="1"/>
  <c r="P714" i="1"/>
  <c r="P710" i="1"/>
  <c r="P706" i="1"/>
  <c r="R706" i="1" s="1"/>
  <c r="P702" i="1"/>
  <c r="P698" i="1"/>
  <c r="P694" i="1"/>
  <c r="R694" i="1" s="1"/>
  <c r="P690" i="1"/>
  <c r="P686" i="1"/>
  <c r="P682" i="1"/>
  <c r="P678" i="1"/>
  <c r="R678" i="1" s="1"/>
  <c r="P674" i="1"/>
  <c r="P670" i="1"/>
  <c r="P666" i="1"/>
  <c r="R666" i="1" s="1"/>
  <c r="P662" i="1"/>
  <c r="P658" i="1"/>
  <c r="P654" i="1"/>
  <c r="P650" i="1"/>
  <c r="P646" i="1"/>
  <c r="P642" i="1"/>
  <c r="R642" i="1" s="1"/>
  <c r="P638" i="1"/>
  <c r="R638" i="1" s="1"/>
  <c r="P634" i="1"/>
  <c r="P630" i="1"/>
  <c r="P626" i="1"/>
  <c r="H618" i="1"/>
  <c r="M618" i="1" s="1"/>
  <c r="S618" i="1" s="1"/>
  <c r="H614" i="1"/>
  <c r="M614" i="1" s="1"/>
  <c r="S614" i="1" s="1"/>
  <c r="H610" i="1"/>
  <c r="M610" i="1" s="1"/>
  <c r="S610" i="1" s="1"/>
  <c r="H606" i="1"/>
  <c r="M606" i="1" s="1"/>
  <c r="S606" i="1" s="1"/>
  <c r="P606" i="1"/>
  <c r="P602" i="1"/>
  <c r="H594" i="1"/>
  <c r="M594" i="1" s="1"/>
  <c r="S594" i="1" s="1"/>
  <c r="H590" i="1"/>
  <c r="M590" i="1" s="1"/>
  <c r="S590" i="1" s="1"/>
  <c r="H586" i="1"/>
  <c r="M586" i="1" s="1"/>
  <c r="S586" i="1" s="1"/>
  <c r="H582" i="1"/>
  <c r="M582" i="1" s="1"/>
  <c r="S582" i="1" s="1"/>
  <c r="H578" i="1"/>
  <c r="M578" i="1" s="1"/>
  <c r="S578" i="1" s="1"/>
  <c r="P578" i="1"/>
  <c r="H570" i="1"/>
  <c r="M570" i="1" s="1"/>
  <c r="S570" i="1" s="1"/>
  <c r="P570" i="1"/>
  <c r="H562" i="1"/>
  <c r="M562" i="1" s="1"/>
  <c r="S562" i="1" s="1"/>
  <c r="H558" i="1"/>
  <c r="M558" i="1" s="1"/>
  <c r="S558" i="1" s="1"/>
  <c r="P558" i="1"/>
  <c r="P554" i="1"/>
  <c r="R554" i="1" s="1"/>
  <c r="P550" i="1"/>
  <c r="H542" i="1"/>
  <c r="M542" i="1" s="1"/>
  <c r="S542" i="1" s="1"/>
  <c r="H538" i="1"/>
  <c r="M538" i="1" s="1"/>
  <c r="S538" i="1" s="1"/>
  <c r="P538" i="1"/>
  <c r="P534" i="1"/>
  <c r="P530" i="1"/>
  <c r="P526" i="1"/>
  <c r="P522" i="1"/>
  <c r="R522" i="1" s="1"/>
  <c r="P518" i="1"/>
  <c r="H510" i="1"/>
  <c r="M510" i="1" s="1"/>
  <c r="S510" i="1" s="1"/>
  <c r="P510" i="1"/>
  <c r="H502" i="1"/>
  <c r="M502" i="1" s="1"/>
  <c r="S502" i="1" s="1"/>
  <c r="P502" i="1"/>
  <c r="P498" i="1"/>
  <c r="H490" i="1"/>
  <c r="M490" i="1" s="1"/>
  <c r="S490" i="1" s="1"/>
  <c r="H486" i="1"/>
  <c r="M486" i="1" s="1"/>
  <c r="S486" i="1" s="1"/>
  <c r="H482" i="1"/>
  <c r="M482" i="1" s="1"/>
  <c r="S482" i="1" s="1"/>
  <c r="H478" i="1"/>
  <c r="M478" i="1" s="1"/>
  <c r="S478" i="1" s="1"/>
  <c r="P478" i="1"/>
  <c r="P474" i="1"/>
  <c r="R474" i="1" s="1"/>
  <c r="H466" i="1"/>
  <c r="M466" i="1" s="1"/>
  <c r="S466" i="1" s="1"/>
  <c r="H462" i="1"/>
  <c r="M462" i="1" s="1"/>
  <c r="S462" i="1" s="1"/>
  <c r="P462" i="1"/>
  <c r="R462" i="1" s="1"/>
  <c r="P458" i="1"/>
  <c r="H450" i="1"/>
  <c r="M450" i="1" s="1"/>
  <c r="S450" i="1" s="1"/>
  <c r="H446" i="1"/>
  <c r="M446" i="1" s="1"/>
  <c r="S446" i="1" s="1"/>
  <c r="P446" i="1"/>
  <c r="P442" i="1"/>
  <c r="H434" i="1"/>
  <c r="M434" i="1" s="1"/>
  <c r="S434" i="1" s="1"/>
  <c r="H430" i="1"/>
  <c r="M430" i="1" s="1"/>
  <c r="S430" i="1" s="1"/>
  <c r="P430" i="1"/>
  <c r="R430" i="1" s="1"/>
  <c r="P426" i="1"/>
  <c r="H418" i="1"/>
  <c r="M418" i="1" s="1"/>
  <c r="S418" i="1" s="1"/>
  <c r="H414" i="1"/>
  <c r="M414" i="1" s="1"/>
  <c r="S414" i="1" s="1"/>
  <c r="P414" i="1"/>
  <c r="P410" i="1"/>
  <c r="H402" i="1"/>
  <c r="M402" i="1" s="1"/>
  <c r="S402" i="1" s="1"/>
  <c r="H398" i="1"/>
  <c r="M398" i="1" s="1"/>
  <c r="S398" i="1" s="1"/>
  <c r="P398" i="1"/>
  <c r="P394" i="1"/>
  <c r="H386" i="1"/>
  <c r="M386" i="1" s="1"/>
  <c r="S386" i="1" s="1"/>
  <c r="H382" i="1"/>
  <c r="M382" i="1" s="1"/>
  <c r="S382" i="1" s="1"/>
  <c r="P382" i="1"/>
  <c r="R382" i="1" s="1"/>
  <c r="P378" i="1"/>
  <c r="H370" i="1"/>
  <c r="M370" i="1" s="1"/>
  <c r="S370" i="1" s="1"/>
  <c r="H366" i="1"/>
  <c r="M366" i="1" s="1"/>
  <c r="S366" i="1" s="1"/>
  <c r="P366" i="1"/>
  <c r="R366" i="1" s="1"/>
  <c r="P362" i="1"/>
  <c r="H354" i="1"/>
  <c r="M354" i="1" s="1"/>
  <c r="S354" i="1" s="1"/>
  <c r="H350" i="1"/>
  <c r="M350" i="1" s="1"/>
  <c r="S350" i="1" s="1"/>
  <c r="P350" i="1"/>
  <c r="R350" i="1" s="1"/>
  <c r="P346" i="1"/>
  <c r="H338" i="1"/>
  <c r="M338" i="1" s="1"/>
  <c r="S338" i="1" s="1"/>
  <c r="H334" i="1"/>
  <c r="M334" i="1" s="1"/>
  <c r="S334" i="1" s="1"/>
  <c r="P334" i="1"/>
  <c r="R334" i="1" s="1"/>
  <c r="P330" i="1"/>
  <c r="H322" i="1"/>
  <c r="M322" i="1" s="1"/>
  <c r="S322" i="1" s="1"/>
  <c r="H318" i="1"/>
  <c r="M318" i="1" s="1"/>
  <c r="S318" i="1" s="1"/>
  <c r="P318" i="1"/>
  <c r="R318" i="1" s="1"/>
  <c r="P314" i="1"/>
  <c r="H306" i="1"/>
  <c r="M306" i="1" s="1"/>
  <c r="S306" i="1" s="1"/>
  <c r="H302" i="1"/>
  <c r="M302" i="1" s="1"/>
  <c r="S302" i="1" s="1"/>
  <c r="P302" i="1"/>
  <c r="P298" i="1"/>
  <c r="P294" i="1"/>
  <c r="P290" i="1"/>
  <c r="P286" i="1"/>
  <c r="P282" i="1"/>
  <c r="R282" i="1" s="1"/>
  <c r="P278" i="1"/>
  <c r="H270" i="1"/>
  <c r="M270" i="1" s="1"/>
  <c r="S270" i="1" s="1"/>
  <c r="P270" i="1"/>
  <c r="P266" i="1"/>
  <c r="R266" i="1" s="1"/>
  <c r="H258" i="1"/>
  <c r="M258" i="1" s="1"/>
  <c r="S258" i="1" s="1"/>
  <c r="H254" i="1"/>
  <c r="M254" i="1" s="1"/>
  <c r="S254" i="1" s="1"/>
  <c r="H250" i="1"/>
  <c r="M250" i="1" s="1"/>
  <c r="S250" i="1" s="1"/>
  <c r="H246" i="1"/>
  <c r="M246" i="1" s="1"/>
  <c r="S246" i="1" s="1"/>
  <c r="P246" i="1"/>
  <c r="P242" i="1"/>
  <c r="R242" i="1" s="1"/>
  <c r="P238" i="1"/>
  <c r="P234" i="1"/>
  <c r="P230" i="1"/>
  <c r="H222" i="1"/>
  <c r="M222" i="1" s="1"/>
  <c r="S222" i="1" s="1"/>
  <c r="H218" i="1"/>
  <c r="M218" i="1" s="1"/>
  <c r="S218" i="1" s="1"/>
  <c r="P218" i="1"/>
  <c r="R218" i="1" s="1"/>
  <c r="P214" i="1"/>
  <c r="H206" i="1"/>
  <c r="M206" i="1" s="1"/>
  <c r="S206" i="1" s="1"/>
  <c r="P206" i="1"/>
  <c r="H198" i="1"/>
  <c r="M198" i="1" s="1"/>
  <c r="S198" i="1" s="1"/>
  <c r="P198" i="1"/>
  <c r="H190" i="1"/>
  <c r="M190" i="1" s="1"/>
  <c r="S190" i="1" s="1"/>
  <c r="P190" i="1"/>
  <c r="H182" i="1"/>
  <c r="M182" i="1" s="1"/>
  <c r="S182" i="1" s="1"/>
  <c r="H178" i="1"/>
  <c r="M178" i="1" s="1"/>
  <c r="S178" i="1" s="1"/>
  <c r="H174" i="1"/>
  <c r="M174" i="1" s="1"/>
  <c r="S174" i="1" s="1"/>
  <c r="H170" i="1"/>
  <c r="M170" i="1" s="1"/>
  <c r="S170" i="1" s="1"/>
  <c r="H63" i="1"/>
  <c r="M63" i="1" s="1"/>
  <c r="S63" i="1" s="1"/>
  <c r="P63" i="1"/>
  <c r="H59" i="1"/>
  <c r="M59" i="1" s="1"/>
  <c r="S59" i="1" s="1"/>
  <c r="P59" i="1"/>
  <c r="R59" i="1" s="1"/>
  <c r="H55" i="1"/>
  <c r="M55" i="1" s="1"/>
  <c r="S55" i="1" s="1"/>
  <c r="P55" i="1"/>
  <c r="R55" i="1" s="1"/>
  <c r="H51" i="1"/>
  <c r="M51" i="1" s="1"/>
  <c r="S51" i="1" s="1"/>
  <c r="P51" i="1"/>
  <c r="R51" i="1"/>
  <c r="H47" i="1"/>
  <c r="M47" i="1" s="1"/>
  <c r="S47" i="1" s="1"/>
  <c r="P47" i="1"/>
  <c r="R47" i="1" s="1"/>
  <c r="H43" i="1"/>
  <c r="M43" i="1"/>
  <c r="S43" i="1" s="1"/>
  <c r="P43" i="1"/>
  <c r="R43" i="1"/>
  <c r="H39" i="1"/>
  <c r="M39" i="1" s="1"/>
  <c r="S39" i="1" s="1"/>
  <c r="P39" i="1"/>
  <c r="R39" i="1" s="1"/>
  <c r="H35" i="1"/>
  <c r="M35" i="1" s="1"/>
  <c r="S35" i="1" s="1"/>
  <c r="P35" i="1"/>
  <c r="R35" i="1" s="1"/>
  <c r="O34" i="1"/>
  <c r="Q34" i="1"/>
  <c r="O38" i="1"/>
  <c r="Q38" i="1"/>
  <c r="O42" i="1"/>
  <c r="Q42" i="1"/>
  <c r="O46" i="1"/>
  <c r="Q46" i="1"/>
  <c r="R46" i="1" s="1"/>
  <c r="O50" i="1"/>
  <c r="Q50" i="1"/>
  <c r="O54" i="1"/>
  <c r="Q54" i="1"/>
  <c r="O58" i="1"/>
  <c r="Q58" i="1"/>
  <c r="R58" i="1" s="1"/>
  <c r="O62" i="1"/>
  <c r="Q62" i="1"/>
  <c r="O66" i="1"/>
  <c r="Q66" i="1"/>
  <c r="O70" i="1"/>
  <c r="O74" i="1"/>
  <c r="Q74" i="1"/>
  <c r="O78" i="1"/>
  <c r="O82" i="1"/>
  <c r="Q82" i="1"/>
  <c r="O86" i="1"/>
  <c r="O90" i="1"/>
  <c r="Q90" i="1"/>
  <c r="O94" i="1"/>
  <c r="Q94" i="1"/>
  <c r="O98" i="1"/>
  <c r="Q98" i="1"/>
  <c r="O102" i="1"/>
  <c r="Q102" i="1"/>
  <c r="O106" i="1"/>
  <c r="Q106" i="1"/>
  <c r="O110" i="1"/>
  <c r="Q110" i="1"/>
  <c r="R110" i="1" s="1"/>
  <c r="O114" i="1"/>
  <c r="Q114" i="1"/>
  <c r="O118" i="1"/>
  <c r="Q118" i="1"/>
  <c r="O122" i="1"/>
  <c r="Q122" i="1"/>
  <c r="O126" i="1"/>
  <c r="Q126" i="1"/>
  <c r="O130" i="1"/>
  <c r="Q130" i="1"/>
  <c r="O134" i="1"/>
  <c r="Q134" i="1"/>
  <c r="O138" i="1"/>
  <c r="Q138" i="1"/>
  <c r="O142" i="1"/>
  <c r="Q142" i="1"/>
  <c r="O146" i="1"/>
  <c r="Q146" i="1"/>
  <c r="O150" i="1"/>
  <c r="Q150" i="1"/>
  <c r="O154" i="1"/>
  <c r="Q154" i="1"/>
  <c r="O158" i="1"/>
  <c r="Q158" i="1"/>
  <c r="O162" i="1"/>
  <c r="Q162" i="1"/>
  <c r="O166" i="1"/>
  <c r="Q166" i="1"/>
  <c r="O170" i="1"/>
  <c r="Q170" i="1"/>
  <c r="O174" i="1"/>
  <c r="Q174" i="1"/>
  <c r="O178" i="1"/>
  <c r="Q178" i="1"/>
  <c r="O182" i="1"/>
  <c r="Q182" i="1"/>
  <c r="O186" i="1"/>
  <c r="Q186" i="1"/>
  <c r="O190" i="1"/>
  <c r="Q190" i="1"/>
  <c r="O194" i="1"/>
  <c r="Q194" i="1"/>
  <c r="O198" i="1"/>
  <c r="Q198" i="1"/>
  <c r="O202" i="1"/>
  <c r="Q202" i="1"/>
  <c r="O206" i="1"/>
  <c r="Q206" i="1"/>
  <c r="O210" i="1"/>
  <c r="Q210" i="1"/>
  <c r="O214" i="1"/>
  <c r="Q214" i="1"/>
  <c r="O218" i="1"/>
  <c r="Q218" i="1"/>
  <c r="O222" i="1"/>
  <c r="Q222" i="1"/>
  <c r="O226" i="1"/>
  <c r="Q226" i="1"/>
  <c r="O230" i="1"/>
  <c r="Q230" i="1"/>
  <c r="O234" i="1"/>
  <c r="Q234" i="1"/>
  <c r="O238" i="1"/>
  <c r="Q238" i="1"/>
  <c r="O242" i="1"/>
  <c r="Q242" i="1"/>
  <c r="O246" i="1"/>
  <c r="Q246" i="1"/>
  <c r="O250" i="1"/>
  <c r="Q250" i="1"/>
  <c r="O254" i="1"/>
  <c r="Q254" i="1"/>
  <c r="O258" i="1"/>
  <c r="Q258" i="1"/>
  <c r="O262" i="1"/>
  <c r="Q262" i="1"/>
  <c r="O266" i="1"/>
  <c r="Q266" i="1"/>
  <c r="O270" i="1"/>
  <c r="Q270" i="1"/>
  <c r="O274" i="1"/>
  <c r="Q274" i="1"/>
  <c r="O278" i="1"/>
  <c r="Q278" i="1"/>
  <c r="O282" i="1"/>
  <c r="Q282" i="1"/>
  <c r="O286" i="1"/>
  <c r="Q286" i="1"/>
  <c r="O290" i="1"/>
  <c r="Q290" i="1"/>
  <c r="O294" i="1"/>
  <c r="Q294" i="1"/>
  <c r="O298" i="1"/>
  <c r="Q298" i="1"/>
  <c r="O302" i="1"/>
  <c r="Q302" i="1"/>
  <c r="O306" i="1"/>
  <c r="Q306" i="1"/>
  <c r="Q310" i="1"/>
  <c r="O310" i="1"/>
  <c r="Q314" i="1"/>
  <c r="O314" i="1"/>
  <c r="Q318" i="1"/>
  <c r="O318" i="1"/>
  <c r="Q322" i="1"/>
  <c r="O322" i="1"/>
  <c r="Q326" i="1"/>
  <c r="O326" i="1"/>
  <c r="Q330" i="1"/>
  <c r="O330" i="1"/>
  <c r="Q334" i="1"/>
  <c r="O334" i="1"/>
  <c r="Q338" i="1"/>
  <c r="O338" i="1"/>
  <c r="Q342" i="1"/>
  <c r="O342" i="1"/>
  <c r="Q346" i="1"/>
  <c r="O346" i="1"/>
  <c r="Q350" i="1"/>
  <c r="O350" i="1"/>
  <c r="Q354" i="1"/>
  <c r="O354" i="1"/>
  <c r="Q358" i="1"/>
  <c r="O358" i="1"/>
  <c r="Q362" i="1"/>
  <c r="O362" i="1"/>
  <c r="Q366" i="1"/>
  <c r="O366" i="1"/>
  <c r="Q370" i="1"/>
  <c r="O370" i="1"/>
  <c r="Q374" i="1"/>
  <c r="O374" i="1"/>
  <c r="Q378" i="1"/>
  <c r="O378" i="1"/>
  <c r="Q382" i="1"/>
  <c r="O382" i="1"/>
  <c r="Q386" i="1"/>
  <c r="O386" i="1"/>
  <c r="Q390" i="1"/>
  <c r="O390" i="1"/>
  <c r="Q394" i="1"/>
  <c r="R394" i="1" s="1"/>
  <c r="O394" i="1"/>
  <c r="Q398" i="1"/>
  <c r="O398" i="1"/>
  <c r="Q402" i="1"/>
  <c r="O402" i="1"/>
  <c r="Q406" i="1"/>
  <c r="O406" i="1"/>
  <c r="Q410" i="1"/>
  <c r="O410" i="1"/>
  <c r="Q414" i="1"/>
  <c r="O414" i="1"/>
  <c r="Q418" i="1"/>
  <c r="O418" i="1"/>
  <c r="Q422" i="1"/>
  <c r="O422" i="1"/>
  <c r="Q426" i="1"/>
  <c r="R426" i="1" s="1"/>
  <c r="O426" i="1"/>
  <c r="Q430" i="1"/>
  <c r="O430" i="1"/>
  <c r="Q434" i="1"/>
  <c r="O434" i="1"/>
  <c r="Q438" i="1"/>
  <c r="O438" i="1"/>
  <c r="Q442" i="1"/>
  <c r="O442" i="1"/>
  <c r="Q446" i="1"/>
  <c r="O446" i="1"/>
  <c r="Q450" i="1"/>
  <c r="O450" i="1"/>
  <c r="Q454" i="1"/>
  <c r="O454" i="1"/>
  <c r="Q458" i="1"/>
  <c r="O458" i="1"/>
  <c r="Q462" i="1"/>
  <c r="O462" i="1"/>
  <c r="Q466" i="1"/>
  <c r="O466" i="1"/>
  <c r="Q470" i="1"/>
  <c r="O470" i="1"/>
  <c r="Q474" i="1"/>
  <c r="O474" i="1"/>
  <c r="Q478" i="1"/>
  <c r="O478" i="1"/>
  <c r="O482" i="1"/>
  <c r="Q482" i="1"/>
  <c r="O486" i="1"/>
  <c r="Q486" i="1"/>
  <c r="O490" i="1"/>
  <c r="Q490" i="1"/>
  <c r="O494" i="1"/>
  <c r="Q494" i="1"/>
  <c r="O498" i="1"/>
  <c r="Q498" i="1"/>
  <c r="O502" i="1"/>
  <c r="Q502" i="1"/>
  <c r="O506" i="1"/>
  <c r="Q506" i="1"/>
  <c r="O510" i="1"/>
  <c r="Q510" i="1"/>
  <c r="O514" i="1"/>
  <c r="Q514" i="1"/>
  <c r="O518" i="1"/>
  <c r="Q518" i="1"/>
  <c r="O522" i="1"/>
  <c r="Q522" i="1"/>
  <c r="O526" i="1"/>
  <c r="Q526" i="1"/>
  <c r="O530" i="1"/>
  <c r="Q530" i="1"/>
  <c r="O534" i="1"/>
  <c r="Q534" i="1"/>
  <c r="O538" i="1"/>
  <c r="Q538" i="1"/>
  <c r="O542" i="1"/>
  <c r="Q542" i="1"/>
  <c r="O546" i="1"/>
  <c r="Q546" i="1"/>
  <c r="O550" i="1"/>
  <c r="Q550" i="1"/>
  <c r="O554" i="1"/>
  <c r="Q554" i="1"/>
  <c r="O558" i="1"/>
  <c r="Q558" i="1"/>
  <c r="O562" i="1"/>
  <c r="Q562" i="1"/>
  <c r="O566" i="1"/>
  <c r="Q566" i="1"/>
  <c r="O570" i="1"/>
  <c r="Q570" i="1"/>
  <c r="O574" i="1"/>
  <c r="Q574" i="1"/>
  <c r="O578" i="1"/>
  <c r="Q578" i="1"/>
  <c r="O582" i="1"/>
  <c r="Q582" i="1"/>
  <c r="O586" i="1"/>
  <c r="Q586" i="1"/>
  <c r="O590" i="1"/>
  <c r="Q590" i="1"/>
  <c r="O594" i="1"/>
  <c r="Q594" i="1"/>
  <c r="O598" i="1"/>
  <c r="Q598" i="1"/>
  <c r="O602" i="1"/>
  <c r="Q602" i="1"/>
  <c r="O606" i="1"/>
  <c r="Q606" i="1"/>
  <c r="O610" i="1"/>
  <c r="Q610" i="1"/>
  <c r="O614" i="1"/>
  <c r="Q614" i="1"/>
  <c r="O618" i="1"/>
  <c r="Q618" i="1"/>
  <c r="O622" i="1"/>
  <c r="Q622" i="1"/>
  <c r="O626" i="1"/>
  <c r="Q626" i="1"/>
  <c r="O630" i="1"/>
  <c r="Q630" i="1"/>
  <c r="O634" i="1"/>
  <c r="Q634" i="1"/>
  <c r="O638" i="1"/>
  <c r="Q638" i="1"/>
  <c r="O642" i="1"/>
  <c r="Q642" i="1"/>
  <c r="O646" i="1"/>
  <c r="Q646" i="1"/>
  <c r="R646" i="1" s="1"/>
  <c r="O650" i="1"/>
  <c r="Q650" i="1"/>
  <c r="O654" i="1"/>
  <c r="Q654" i="1"/>
  <c r="R654" i="1" s="1"/>
  <c r="O658" i="1"/>
  <c r="Q658" i="1"/>
  <c r="O662" i="1"/>
  <c r="Q662" i="1"/>
  <c r="O666" i="1"/>
  <c r="Q666" i="1"/>
  <c r="O670" i="1"/>
  <c r="Q670" i="1"/>
  <c r="O674" i="1"/>
  <c r="Q674" i="1"/>
  <c r="O678" i="1"/>
  <c r="Q678" i="1"/>
  <c r="O682" i="1"/>
  <c r="Q682" i="1"/>
  <c r="O686" i="1"/>
  <c r="Q686" i="1"/>
  <c r="O690" i="1"/>
  <c r="Q690" i="1"/>
  <c r="R690" i="1"/>
  <c r="O694" i="1"/>
  <c r="Q694" i="1"/>
  <c r="O698" i="1"/>
  <c r="Q698" i="1"/>
  <c r="R698" i="1" s="1"/>
  <c r="O702" i="1"/>
  <c r="Q702" i="1"/>
  <c r="O706" i="1"/>
  <c r="Q706" i="1"/>
  <c r="O710" i="1"/>
  <c r="Q710" i="1"/>
  <c r="O714" i="1"/>
  <c r="Q714" i="1"/>
  <c r="O718" i="1"/>
  <c r="Q718" i="1"/>
  <c r="O722" i="1"/>
  <c r="Q722" i="1"/>
  <c r="O726" i="1"/>
  <c r="Q726" i="1"/>
  <c r="O730" i="1"/>
  <c r="Q730" i="1"/>
  <c r="O734" i="1"/>
  <c r="Q734" i="1"/>
  <c r="O738" i="1"/>
  <c r="Q738" i="1"/>
  <c r="O742" i="1"/>
  <c r="Q742" i="1"/>
  <c r="O746" i="1"/>
  <c r="Q746" i="1"/>
  <c r="O750" i="1"/>
  <c r="Q750" i="1"/>
  <c r="O754" i="1"/>
  <c r="Q754" i="1"/>
  <c r="O758" i="1"/>
  <c r="Q758" i="1"/>
  <c r="O762" i="1"/>
  <c r="Q762" i="1"/>
  <c r="O766" i="1"/>
  <c r="Q766" i="1"/>
  <c r="O770" i="1"/>
  <c r="Q770" i="1"/>
  <c r="O774" i="1"/>
  <c r="Q774" i="1"/>
  <c r="O778" i="1"/>
  <c r="Q778" i="1"/>
  <c r="O782" i="1"/>
  <c r="Q782" i="1"/>
  <c r="O786" i="1"/>
  <c r="Q786" i="1"/>
  <c r="O790" i="1"/>
  <c r="Q790" i="1"/>
  <c r="O794" i="1"/>
  <c r="Q794" i="1"/>
  <c r="Q798" i="1"/>
  <c r="R798" i="1" s="1"/>
  <c r="O798" i="1"/>
  <c r="O802" i="1"/>
  <c r="Q802" i="1"/>
  <c r="Q806" i="1"/>
  <c r="O806" i="1"/>
  <c r="O810" i="1"/>
  <c r="Q810" i="1"/>
  <c r="Q814" i="1"/>
  <c r="O814" i="1"/>
  <c r="O818" i="1"/>
  <c r="Q818" i="1"/>
  <c r="Q822" i="1"/>
  <c r="R822" i="1"/>
  <c r="O822" i="1"/>
  <c r="O826" i="1"/>
  <c r="Q826" i="1"/>
  <c r="Q830" i="1"/>
  <c r="R830" i="1" s="1"/>
  <c r="O830" i="1"/>
  <c r="O834" i="1"/>
  <c r="Q834" i="1"/>
  <c r="Q838" i="1"/>
  <c r="O838" i="1"/>
  <c r="O842" i="1"/>
  <c r="Q842" i="1"/>
  <c r="Q846" i="1"/>
  <c r="R846" i="1" s="1"/>
  <c r="O846" i="1"/>
  <c r="O850" i="1"/>
  <c r="Q850" i="1"/>
  <c r="Q854" i="1"/>
  <c r="O854" i="1"/>
  <c r="O858" i="1"/>
  <c r="Q858" i="1"/>
  <c r="Q862" i="1"/>
  <c r="R862" i="1" s="1"/>
  <c r="O862" i="1"/>
  <c r="O866" i="1"/>
  <c r="Q866" i="1"/>
  <c r="Q870" i="1"/>
  <c r="O870" i="1"/>
  <c r="O874" i="1"/>
  <c r="Q874" i="1"/>
  <c r="Q878" i="1"/>
  <c r="R878" i="1" s="1"/>
  <c r="O878" i="1"/>
  <c r="O882" i="1"/>
  <c r="Q882" i="1"/>
  <c r="Q886" i="1"/>
  <c r="O886" i="1"/>
  <c r="O890" i="1"/>
  <c r="Q890" i="1"/>
  <c r="Q894" i="1"/>
  <c r="R894" i="1" s="1"/>
  <c r="O894" i="1"/>
  <c r="O898" i="1"/>
  <c r="Q898" i="1"/>
  <c r="Q902" i="1"/>
  <c r="R902" i="1" s="1"/>
  <c r="O902" i="1"/>
  <c r="O906" i="1"/>
  <c r="Q906" i="1"/>
  <c r="Q910" i="1"/>
  <c r="R910" i="1" s="1"/>
  <c r="O910" i="1"/>
  <c r="O914" i="1"/>
  <c r="Q914" i="1"/>
  <c r="Q918" i="1"/>
  <c r="O918" i="1"/>
  <c r="Q922" i="1"/>
  <c r="O922" i="1"/>
  <c r="Q926" i="1"/>
  <c r="R926" i="1" s="1"/>
  <c r="O926" i="1"/>
  <c r="Q930" i="1"/>
  <c r="O930" i="1"/>
  <c r="Q934" i="1"/>
  <c r="O934" i="1"/>
  <c r="Q938" i="1"/>
  <c r="O938" i="1"/>
  <c r="Q942" i="1"/>
  <c r="R942" i="1" s="1"/>
  <c r="O942" i="1"/>
  <c r="Q946" i="1"/>
  <c r="O946" i="1"/>
  <c r="Q950" i="1"/>
  <c r="O950" i="1"/>
  <c r="Q954" i="1"/>
  <c r="O954" i="1"/>
  <c r="Q958" i="1"/>
  <c r="R958" i="1" s="1"/>
  <c r="O958" i="1"/>
  <c r="Q962" i="1"/>
  <c r="O962" i="1"/>
  <c r="Q966" i="1"/>
  <c r="R966" i="1" s="1"/>
  <c r="O966" i="1"/>
  <c r="Q970" i="1"/>
  <c r="O970" i="1"/>
  <c r="O974" i="1"/>
  <c r="Q974" i="1"/>
  <c r="O978" i="1"/>
  <c r="Q978" i="1"/>
  <c r="O982" i="1"/>
  <c r="Q982" i="1"/>
  <c r="O986" i="1"/>
  <c r="Q986" i="1"/>
  <c r="O990" i="1"/>
  <c r="Q990" i="1"/>
  <c r="O994" i="1"/>
  <c r="Q994" i="1"/>
  <c r="O998" i="1"/>
  <c r="Q998" i="1"/>
  <c r="O1002" i="1"/>
  <c r="Q1002" i="1"/>
  <c r="O1006" i="1"/>
  <c r="Q1006" i="1"/>
  <c r="O1010" i="1"/>
  <c r="Q1010" i="1"/>
  <c r="O1014" i="1"/>
  <c r="Q1014" i="1"/>
  <c r="O1018" i="1"/>
  <c r="Q1018" i="1"/>
  <c r="O1022" i="1"/>
  <c r="Q1022" i="1"/>
  <c r="O1026" i="1"/>
  <c r="Q1026" i="1"/>
  <c r="O1030" i="1"/>
  <c r="Q1030" i="1"/>
  <c r="O1034" i="1"/>
  <c r="Q1034" i="1"/>
  <c r="O1038" i="1"/>
  <c r="Q1038" i="1"/>
  <c r="O1042" i="1"/>
  <c r="Q1042" i="1"/>
  <c r="O1046" i="1"/>
  <c r="Q1046" i="1"/>
  <c r="O1050" i="1"/>
  <c r="Q1050" i="1"/>
  <c r="P8" i="1"/>
  <c r="R8" i="1" s="1"/>
  <c r="P16" i="1"/>
  <c r="R16" i="1" s="1"/>
  <c r="P20" i="1"/>
  <c r="R20" i="1" s="1"/>
  <c r="P24" i="1"/>
  <c r="R24" i="1" s="1"/>
  <c r="P32" i="1"/>
  <c r="R32" i="1" s="1"/>
  <c r="P36" i="1"/>
  <c r="P44" i="1"/>
  <c r="R44" i="1" s="1"/>
  <c r="P52" i="1"/>
  <c r="P60" i="1"/>
  <c r="R60" i="1" s="1"/>
  <c r="P68" i="1"/>
  <c r="R68" i="1" s="1"/>
  <c r="P76" i="1"/>
  <c r="P84" i="1"/>
  <c r="R84" i="1" s="1"/>
  <c r="P92" i="1"/>
  <c r="R92" i="1"/>
  <c r="P100" i="1"/>
  <c r="R100" i="1"/>
  <c r="P108" i="1"/>
  <c r="R108" i="1"/>
  <c r="P116" i="1"/>
  <c r="P124" i="1"/>
  <c r="R124" i="1" s="1"/>
  <c r="P132" i="1"/>
  <c r="R132" i="1"/>
  <c r="P140" i="1"/>
  <c r="P148" i="1"/>
  <c r="R148" i="1" s="1"/>
  <c r="P156" i="1"/>
  <c r="R156" i="1"/>
  <c r="P164" i="1"/>
  <c r="R164" i="1"/>
  <c r="R53" i="1"/>
  <c r="R65" i="1"/>
  <c r="R69" i="1"/>
  <c r="R73" i="1"/>
  <c r="R77" i="1"/>
  <c r="R85" i="1"/>
  <c r="R89" i="1"/>
  <c r="R97" i="1"/>
  <c r="R101" i="1"/>
  <c r="R105" i="1"/>
  <c r="R109" i="1"/>
  <c r="R113" i="1"/>
  <c r="R117" i="1"/>
  <c r="R121" i="1"/>
  <c r="R125" i="1"/>
  <c r="R129" i="1"/>
  <c r="R133" i="1"/>
  <c r="R137" i="1"/>
  <c r="R141" i="1"/>
  <c r="R145" i="1"/>
  <c r="R149" i="1"/>
  <c r="R153" i="1"/>
  <c r="R161" i="1"/>
  <c r="R165" i="1"/>
  <c r="R169" i="1"/>
  <c r="R185" i="1"/>
  <c r="R201" i="1"/>
  <c r="R217" i="1"/>
  <c r="R52" i="1"/>
  <c r="R72" i="1"/>
  <c r="R80" i="1"/>
  <c r="R104" i="1"/>
  <c r="R112" i="1"/>
  <c r="R136" i="1"/>
  <c r="R144" i="1"/>
  <c r="R192" i="1"/>
  <c r="R200" i="1"/>
  <c r="R208" i="1"/>
  <c r="R216" i="1"/>
  <c r="R224" i="1"/>
  <c r="R385" i="1"/>
  <c r="R417" i="1"/>
  <c r="R433" i="1"/>
  <c r="R404" i="1"/>
  <c r="R414" i="1"/>
  <c r="R446" i="1"/>
  <c r="R569" i="1"/>
  <c r="R581" i="1"/>
  <c r="R597" i="1"/>
  <c r="R613" i="1"/>
  <c r="R621" i="1"/>
  <c r="R547" i="1"/>
  <c r="R555" i="1"/>
  <c r="R563" i="1"/>
  <c r="R571" i="1"/>
  <c r="R579" i="1"/>
  <c r="R587" i="1"/>
  <c r="R595" i="1"/>
  <c r="R603" i="1"/>
  <c r="R611" i="1"/>
  <c r="R619" i="1"/>
  <c r="R627" i="1"/>
  <c r="R712" i="1"/>
  <c r="R716" i="1"/>
  <c r="R724" i="1"/>
  <c r="R728" i="1"/>
  <c r="R732" i="1"/>
  <c r="R740" i="1"/>
  <c r="R748" i="1"/>
  <c r="R756" i="1"/>
  <c r="R814" i="1"/>
  <c r="R891" i="1"/>
  <c r="R899" i="1"/>
  <c r="R907" i="1"/>
  <c r="R976" i="1"/>
  <c r="R1014" i="1"/>
  <c r="O6" i="1"/>
  <c r="R702" i="1"/>
  <c r="R40" i="1"/>
  <c r="R662" i="1"/>
  <c r="R234" i="1"/>
  <c r="R298" i="1"/>
  <c r="R314" i="1"/>
  <c r="R330" i="1"/>
  <c r="R346" i="1"/>
  <c r="R362" i="1"/>
  <c r="R458" i="1"/>
  <c r="R538" i="1"/>
  <c r="R570" i="1"/>
  <c r="R602" i="1"/>
  <c r="R714" i="1"/>
  <c r="R746" i="1"/>
  <c r="R778" i="1"/>
  <c r="R866" i="1"/>
  <c r="R922" i="1"/>
  <c r="R1002" i="1"/>
  <c r="R1050" i="1"/>
  <c r="R48" i="1"/>
  <c r="R180" i="1"/>
  <c r="R236" i="1"/>
  <c r="R252" i="1"/>
  <c r="R268" i="1"/>
  <c r="R284" i="1"/>
  <c r="R300" i="1"/>
  <c r="R308" i="1"/>
  <c r="R316" i="1"/>
  <c r="R324" i="1"/>
  <c r="R332" i="1"/>
  <c r="R340" i="1"/>
  <c r="R348" i="1"/>
  <c r="R356" i="1"/>
  <c r="R364" i="1"/>
  <c r="R372" i="1"/>
  <c r="R380" i="1"/>
  <c r="R388" i="1"/>
  <c r="R396" i="1"/>
  <c r="R412" i="1"/>
  <c r="R420" i="1"/>
  <c r="R428" i="1"/>
  <c r="R436" i="1"/>
  <c r="R444" i="1"/>
  <c r="R452" i="1"/>
  <c r="R460" i="1"/>
  <c r="R468" i="1"/>
  <c r="R476" i="1"/>
  <c r="R484" i="1"/>
  <c r="R500" i="1"/>
  <c r="R516" i="1"/>
  <c r="R532" i="1"/>
  <c r="R548" i="1"/>
  <c r="R564" i="1"/>
  <c r="R580" i="1"/>
  <c r="R596" i="1"/>
  <c r="R612" i="1"/>
  <c r="R764" i="1"/>
  <c r="R780" i="1"/>
  <c r="R796" i="1"/>
  <c r="R812" i="1"/>
  <c r="R828" i="1"/>
  <c r="R844" i="1"/>
  <c r="R860" i="1"/>
  <c r="R876" i="1"/>
  <c r="R892" i="1"/>
  <c r="R908" i="1"/>
  <c r="R924" i="1"/>
  <c r="R940" i="1"/>
  <c r="R956" i="1"/>
  <c r="R972" i="1"/>
  <c r="R988" i="1"/>
  <c r="R1004" i="1"/>
  <c r="R1020" i="1"/>
  <c r="R1036" i="1"/>
  <c r="R154" i="1"/>
  <c r="R122" i="1"/>
  <c r="R90" i="1"/>
  <c r="R19" i="1"/>
  <c r="R245" i="1"/>
  <c r="R261" i="1"/>
  <c r="R277" i="1"/>
  <c r="R293" i="1"/>
  <c r="R461" i="1"/>
  <c r="R477" i="1"/>
  <c r="R493" i="1"/>
  <c r="R541" i="1"/>
  <c r="R717" i="1"/>
  <c r="R725" i="1"/>
  <c r="R741" i="1"/>
  <c r="R749" i="1"/>
  <c r="R162" i="1"/>
  <c r="R98" i="1"/>
  <c r="R34" i="1"/>
  <c r="R7" i="1"/>
  <c r="R703" i="1"/>
  <c r="R671" i="1"/>
  <c r="R639" i="1"/>
  <c r="R478" i="1"/>
  <c r="R726" i="1"/>
  <c r="R742" i="1"/>
  <c r="R758" i="1"/>
  <c r="R774" i="1"/>
  <c r="R790" i="1"/>
  <c r="R870" i="1"/>
  <c r="R934" i="1"/>
  <c r="R1022" i="1"/>
  <c r="R166" i="1"/>
  <c r="R168" i="1"/>
  <c r="R176" i="1"/>
  <c r="R232" i="1"/>
  <c r="R240" i="1"/>
  <c r="R248" i="1"/>
  <c r="R264" i="1"/>
  <c r="R272" i="1"/>
  <c r="R280" i="1"/>
  <c r="R296" i="1"/>
  <c r="R304" i="1"/>
  <c r="R312" i="1"/>
  <c r="R328" i="1"/>
  <c r="R336" i="1"/>
  <c r="R344" i="1"/>
  <c r="R360" i="1"/>
  <c r="R368" i="1"/>
  <c r="R376" i="1"/>
  <c r="R392" i="1"/>
  <c r="R400" i="1"/>
  <c r="R408" i="1"/>
  <c r="R424" i="1"/>
  <c r="R432" i="1"/>
  <c r="R440" i="1"/>
  <c r="R456" i="1"/>
  <c r="R464" i="1"/>
  <c r="R472" i="1"/>
  <c r="R488" i="1"/>
  <c r="R496" i="1"/>
  <c r="R504" i="1"/>
  <c r="R520" i="1"/>
  <c r="R528" i="1"/>
  <c r="R536" i="1"/>
  <c r="R552" i="1"/>
  <c r="R560" i="1"/>
  <c r="R568" i="1"/>
  <c r="R584" i="1"/>
  <c r="R592" i="1"/>
  <c r="R600" i="1"/>
  <c r="R616" i="1"/>
  <c r="R624" i="1"/>
  <c r="R760" i="1"/>
  <c r="R776" i="1"/>
  <c r="R784" i="1"/>
  <c r="R792" i="1"/>
  <c r="R808" i="1"/>
  <c r="R816" i="1"/>
  <c r="R824" i="1"/>
  <c r="R840" i="1"/>
  <c r="R848" i="1"/>
  <c r="R856" i="1"/>
  <c r="R872" i="1"/>
  <c r="R880" i="1"/>
  <c r="R888" i="1"/>
  <c r="R904" i="1"/>
  <c r="R912" i="1"/>
  <c r="R920" i="1"/>
  <c r="R936" i="1"/>
  <c r="R952" i="1"/>
  <c r="R968" i="1"/>
  <c r="R992" i="1"/>
  <c r="R1008" i="1"/>
  <c r="R1024" i="1"/>
  <c r="R1040" i="1"/>
  <c r="R138" i="1"/>
  <c r="R42" i="1"/>
  <c r="R27" i="1"/>
  <c r="R249" i="1"/>
  <c r="R281" i="1"/>
  <c r="R313" i="1"/>
  <c r="R329" i="1"/>
  <c r="R337" i="1"/>
  <c r="R345" i="1"/>
  <c r="R361" i="1"/>
  <c r="R369" i="1"/>
  <c r="R465" i="1"/>
  <c r="R497" i="1"/>
  <c r="R529" i="1"/>
  <c r="R713" i="1"/>
  <c r="R729" i="1"/>
  <c r="R745" i="1"/>
  <c r="R146" i="1"/>
  <c r="R114" i="1"/>
  <c r="R50" i="1"/>
  <c r="R31" i="1"/>
  <c r="R15" i="1"/>
  <c r="R699" i="1"/>
  <c r="R691" i="1"/>
  <c r="R683" i="1"/>
  <c r="R667" i="1"/>
  <c r="R659" i="1"/>
  <c r="R651" i="1"/>
  <c r="R635" i="1"/>
  <c r="R3" i="6" l="1"/>
  <c r="O11" i="6"/>
  <c r="R11" i="6" s="1"/>
  <c r="Q11" i="6"/>
  <c r="O7" i="6"/>
  <c r="Q7" i="6"/>
  <c r="AU3" i="6"/>
  <c r="AG3" i="6"/>
  <c r="AJ3" i="6" s="1"/>
  <c r="AH7" i="6"/>
  <c r="AK7" i="6" s="1"/>
  <c r="AG12" i="6"/>
  <c r="AJ12" i="6" s="1"/>
  <c r="AH11" i="6"/>
  <c r="AK11" i="6" s="1"/>
  <c r="AK18" i="6"/>
  <c r="AG11" i="6"/>
  <c r="AJ11" i="6" s="1"/>
  <c r="N13" i="6"/>
  <c r="AG7" i="6"/>
  <c r="AJ7" i="6" s="1"/>
  <c r="AH12" i="6"/>
  <c r="AK12" i="6" s="1"/>
  <c r="AH3" i="6"/>
  <c r="AK3" i="6" s="1"/>
  <c r="AU2" i="6"/>
  <c r="N14" i="6"/>
  <c r="R14" i="6" s="1"/>
  <c r="N12" i="6"/>
  <c r="R12" i="6" s="1"/>
  <c r="N2" i="6"/>
  <c r="N9" i="6"/>
  <c r="R9" i="6" s="1"/>
  <c r="N17" i="6"/>
  <c r="AH17" i="6"/>
  <c r="AK17" i="6" s="1"/>
  <c r="AG17" i="6"/>
  <c r="AJ17" i="6" s="1"/>
  <c r="AH13" i="6"/>
  <c r="AK13" i="6" s="1"/>
  <c r="AG13" i="6"/>
  <c r="AJ13" i="6" s="1"/>
  <c r="AG10" i="6"/>
  <c r="AJ10" i="6" s="1"/>
  <c r="AH10" i="6"/>
  <c r="AK10" i="6" s="1"/>
  <c r="N10" i="6"/>
  <c r="R10" i="6" s="1"/>
  <c r="N8" i="6"/>
  <c r="N7" i="6"/>
  <c r="AH9" i="6"/>
  <c r="AK9" i="6" s="1"/>
  <c r="AG9" i="6"/>
  <c r="AJ9" i="6" s="1"/>
  <c r="AH8" i="6"/>
  <c r="AK8" i="6" s="1"/>
  <c r="AG8" i="6"/>
  <c r="AJ8" i="6" s="1"/>
  <c r="AG6" i="6"/>
  <c r="AJ6" i="6" s="1"/>
  <c r="AH6" i="6"/>
  <c r="AK6" i="6" s="1"/>
  <c r="N6" i="6"/>
  <c r="N5" i="6"/>
  <c r="R5" i="6" s="1"/>
  <c r="AH2" i="6"/>
  <c r="AK2" i="6" s="1"/>
  <c r="AG2" i="6"/>
  <c r="AJ2" i="6" s="1"/>
  <c r="AH4" i="6"/>
  <c r="AK4" i="6" s="1"/>
  <c r="AG4" i="6"/>
  <c r="AJ4" i="6" s="1"/>
  <c r="N4" i="6"/>
  <c r="R422" i="1"/>
  <c r="R36" i="1"/>
  <c r="R1026" i="1"/>
  <c r="R1010" i="1"/>
  <c r="R994" i="1"/>
  <c r="R978" i="1"/>
  <c r="R914" i="1"/>
  <c r="R890" i="1"/>
  <c r="R882" i="1"/>
  <c r="R858" i="1"/>
  <c r="R850" i="1"/>
  <c r="R834" i="1"/>
  <c r="R826" i="1"/>
  <c r="R710" i="1"/>
  <c r="R682" i="1"/>
  <c r="R674" i="1"/>
  <c r="R630" i="1"/>
  <c r="R622" i="1"/>
  <c r="R598" i="1"/>
  <c r="R590" i="1"/>
  <c r="R566" i="1"/>
  <c r="R558" i="1"/>
  <c r="R534" i="1"/>
  <c r="R526" i="1"/>
  <c r="R502" i="1"/>
  <c r="R494" i="1"/>
  <c r="R442" i="1"/>
  <c r="R386" i="1"/>
  <c r="R378" i="1"/>
  <c r="R290" i="1"/>
  <c r="R258" i="1"/>
  <c r="R226" i="1"/>
  <c r="R194" i="1"/>
  <c r="P186" i="1"/>
  <c r="R186" i="1" s="1"/>
  <c r="H194" i="1"/>
  <c r="M194" i="1" s="1"/>
  <c r="S194" i="1" s="1"/>
  <c r="P202" i="1"/>
  <c r="R202" i="1" s="1"/>
  <c r="H210" i="1"/>
  <c r="M210" i="1" s="1"/>
  <c r="S210" i="1" s="1"/>
  <c r="P226" i="1"/>
  <c r="P262" i="1"/>
  <c r="P274" i="1"/>
  <c r="R274" i="1" s="1"/>
  <c r="P310" i="1"/>
  <c r="R310" i="1" s="1"/>
  <c r="H326" i="1"/>
  <c r="M326" i="1" s="1"/>
  <c r="S326" i="1" s="1"/>
  <c r="P342" i="1"/>
  <c r="R342" i="1" s="1"/>
  <c r="H358" i="1"/>
  <c r="M358" i="1" s="1"/>
  <c r="S358" i="1" s="1"/>
  <c r="P374" i="1"/>
  <c r="R374" i="1" s="1"/>
  <c r="H390" i="1"/>
  <c r="M390" i="1" s="1"/>
  <c r="S390" i="1" s="1"/>
  <c r="P406" i="1"/>
  <c r="R406" i="1" s="1"/>
  <c r="H422" i="1"/>
  <c r="M422" i="1" s="1"/>
  <c r="S422" i="1" s="1"/>
  <c r="P438" i="1"/>
  <c r="R438" i="1" s="1"/>
  <c r="H454" i="1"/>
  <c r="M454" i="1" s="1"/>
  <c r="S454" i="1" s="1"/>
  <c r="P470" i="1"/>
  <c r="R470" i="1" s="1"/>
  <c r="H494" i="1"/>
  <c r="M494" i="1" s="1"/>
  <c r="S494" i="1" s="1"/>
  <c r="H506" i="1"/>
  <c r="M506" i="1" s="1"/>
  <c r="S506" i="1" s="1"/>
  <c r="P514" i="1"/>
  <c r="H546" i="1"/>
  <c r="M546" i="1" s="1"/>
  <c r="S546" i="1" s="1"/>
  <c r="H566" i="1"/>
  <c r="M566" i="1" s="1"/>
  <c r="S566" i="1" s="1"/>
  <c r="P574" i="1"/>
  <c r="H598" i="1"/>
  <c r="M598" i="1" s="1"/>
  <c r="S598" i="1" s="1"/>
  <c r="P622" i="1"/>
  <c r="P118" i="1"/>
  <c r="P21" i="1"/>
  <c r="R21" i="1" s="1"/>
  <c r="R119" i="1"/>
  <c r="R923" i="1"/>
  <c r="R935" i="1"/>
  <c r="R943" i="1"/>
  <c r="R955" i="1"/>
  <c r="R967" i="1"/>
  <c r="P57" i="1"/>
  <c r="R57" i="1" s="1"/>
  <c r="P74" i="1"/>
  <c r="R74" i="1" s="1"/>
  <c r="Q63" i="1"/>
  <c r="H81" i="1"/>
  <c r="M81" i="1" s="1"/>
  <c r="S81" i="1" s="1"/>
  <c r="P81" i="1"/>
  <c r="R81" i="1" s="1"/>
  <c r="L66" i="1"/>
  <c r="K66" i="1"/>
  <c r="R970" i="1"/>
  <c r="R954" i="1"/>
  <c r="R946" i="1"/>
  <c r="R930" i="1"/>
  <c r="R818" i="1"/>
  <c r="R658" i="1"/>
  <c r="R650" i="1"/>
  <c r="R454" i="1"/>
  <c r="R434" i="1"/>
  <c r="R398" i="1"/>
  <c r="R63" i="1"/>
  <c r="P782" i="1"/>
  <c r="R782" i="1" s="1"/>
  <c r="R287" i="1"/>
  <c r="R295" i="1"/>
  <c r="R140" i="1"/>
  <c r="R116" i="1"/>
  <c r="R76" i="1"/>
  <c r="P28" i="1"/>
  <c r="R28" i="1" s="1"/>
  <c r="P12" i="1"/>
  <c r="R12" i="1" s="1"/>
  <c r="R1046" i="1"/>
  <c r="R1038" i="1"/>
  <c r="R1006" i="1"/>
  <c r="R998" i="1"/>
  <c r="R974" i="1"/>
  <c r="R802" i="1"/>
  <c r="R686" i="1"/>
  <c r="R670" i="1"/>
  <c r="R634" i="1"/>
  <c r="R626" i="1"/>
  <c r="R610" i="1"/>
  <c r="R594" i="1"/>
  <c r="R578" i="1"/>
  <c r="R562" i="1"/>
  <c r="R546" i="1"/>
  <c r="R530" i="1"/>
  <c r="R514" i="1"/>
  <c r="R498" i="1"/>
  <c r="R482" i="1"/>
  <c r="R410" i="1"/>
  <c r="R294" i="1"/>
  <c r="R286" i="1"/>
  <c r="R278" i="1"/>
  <c r="R262" i="1"/>
  <c r="R254" i="1"/>
  <c r="R230" i="1"/>
  <c r="R214" i="1"/>
  <c r="R190" i="1"/>
  <c r="R182" i="1"/>
  <c r="R174" i="1"/>
  <c r="P142" i="1"/>
  <c r="R142" i="1" s="1"/>
  <c r="P94" i="1"/>
  <c r="R87" i="1"/>
  <c r="R95" i="1"/>
  <c r="R103" i="1"/>
  <c r="R171" i="1"/>
  <c r="R203" i="1"/>
  <c r="R211" i="1"/>
  <c r="R219" i="1"/>
  <c r="R227" i="1"/>
  <c r="R727" i="1"/>
  <c r="R759" i="1"/>
  <c r="R791" i="1"/>
  <c r="R823" i="1"/>
  <c r="R855" i="1"/>
  <c r="R939" i="1"/>
  <c r="R947" i="1"/>
  <c r="R971" i="1"/>
  <c r="R979" i="1"/>
  <c r="R1051" i="1"/>
  <c r="R652" i="1"/>
  <c r="O165" i="1"/>
  <c r="O30" i="1"/>
  <c r="H157" i="1"/>
  <c r="M157" i="1" s="1"/>
  <c r="S157" i="1" s="1"/>
  <c r="P157" i="1"/>
  <c r="R157" i="1" s="1"/>
  <c r="R246" i="1"/>
  <c r="R198" i="1"/>
  <c r="R518" i="1"/>
  <c r="R582" i="1"/>
  <c r="R222" i="1"/>
  <c r="R550" i="1"/>
  <c r="R640" i="1"/>
  <c r="R656" i="1"/>
  <c r="R486" i="1"/>
  <c r="R614" i="1"/>
  <c r="R628" i="1"/>
  <c r="R632" i="1"/>
  <c r="R676" i="1"/>
  <c r="R692" i="1"/>
  <c r="R644" i="1"/>
  <c r="R660" i="1"/>
  <c r="R672" i="1"/>
  <c r="R688" i="1"/>
  <c r="P501" i="1"/>
  <c r="R501" i="1" s="1"/>
  <c r="P517" i="1"/>
  <c r="R517" i="1" s="1"/>
  <c r="P533" i="1"/>
  <c r="R533" i="1" s="1"/>
  <c r="H557" i="1"/>
  <c r="M557" i="1" s="1"/>
  <c r="S557" i="1" s="1"/>
  <c r="H589" i="1"/>
  <c r="M589" i="1" s="1"/>
  <c r="S589" i="1" s="1"/>
  <c r="H621" i="1"/>
  <c r="M621" i="1" s="1"/>
  <c r="S621" i="1" s="1"/>
  <c r="H653" i="1"/>
  <c r="M653" i="1" s="1"/>
  <c r="S653" i="1" s="1"/>
  <c r="H685" i="1"/>
  <c r="M685" i="1" s="1"/>
  <c r="S685" i="1" s="1"/>
  <c r="H717" i="1"/>
  <c r="M717" i="1" s="1"/>
  <c r="S717" i="1" s="1"/>
  <c r="H749" i="1"/>
  <c r="M749" i="1" s="1"/>
  <c r="S749" i="1" s="1"/>
  <c r="R708" i="1"/>
  <c r="P525" i="1"/>
  <c r="R525" i="1" s="1"/>
  <c r="H541" i="1"/>
  <c r="M541" i="1" s="1"/>
  <c r="S541" i="1" s="1"/>
  <c r="H573" i="1"/>
  <c r="M573" i="1" s="1"/>
  <c r="S573" i="1" s="1"/>
  <c r="H605" i="1"/>
  <c r="M605" i="1" s="1"/>
  <c r="S605" i="1" s="1"/>
  <c r="H637" i="1"/>
  <c r="M637" i="1" s="1"/>
  <c r="S637" i="1" s="1"/>
  <c r="H669" i="1"/>
  <c r="M669" i="1" s="1"/>
  <c r="S669" i="1" s="1"/>
  <c r="H701" i="1"/>
  <c r="M701" i="1" s="1"/>
  <c r="S701" i="1" s="1"/>
  <c r="H733" i="1"/>
  <c r="M733" i="1" s="1"/>
  <c r="S733" i="1" s="1"/>
  <c r="H709" i="1"/>
  <c r="M709" i="1" s="1"/>
  <c r="S709" i="1" s="1"/>
  <c r="H741" i="1"/>
  <c r="M741" i="1" s="1"/>
  <c r="S741" i="1" s="1"/>
  <c r="R270" i="1"/>
  <c r="R158" i="1"/>
  <c r="R126" i="1"/>
  <c r="R94" i="1"/>
  <c r="R62" i="1"/>
  <c r="R238" i="1"/>
  <c r="R206" i="1"/>
  <c r="R150" i="1"/>
  <c r="R134" i="1"/>
  <c r="R118" i="1"/>
  <c r="R102" i="1"/>
  <c r="R86" i="1"/>
  <c r="R70" i="1"/>
  <c r="R54" i="1"/>
  <c r="R38" i="1"/>
  <c r="R302" i="1"/>
  <c r="R510" i="1"/>
  <c r="R542" i="1"/>
  <c r="R574" i="1"/>
  <c r="R606" i="1"/>
  <c r="R680" i="1"/>
  <c r="R648" i="1"/>
  <c r="R664" i="1"/>
  <c r="P1049" i="1"/>
  <c r="R1049" i="1" s="1"/>
  <c r="H1049" i="1"/>
  <c r="M1049" i="1" s="1"/>
  <c r="S1049" i="1" s="1"/>
  <c r="P1045" i="1"/>
  <c r="R1045" i="1" s="1"/>
  <c r="H1045" i="1"/>
  <c r="M1045" i="1" s="1"/>
  <c r="S1045" i="1" s="1"/>
  <c r="P1041" i="1"/>
  <c r="R1041" i="1" s="1"/>
  <c r="H1041" i="1"/>
  <c r="M1041" i="1" s="1"/>
  <c r="S1041" i="1" s="1"/>
  <c r="P1037" i="1"/>
  <c r="R1037" i="1" s="1"/>
  <c r="H1037" i="1"/>
  <c r="M1037" i="1" s="1"/>
  <c r="S1037" i="1" s="1"/>
  <c r="P1033" i="1"/>
  <c r="R1033" i="1" s="1"/>
  <c r="H1033" i="1"/>
  <c r="M1033" i="1" s="1"/>
  <c r="S1033" i="1" s="1"/>
  <c r="P1029" i="1"/>
  <c r="R1029" i="1" s="1"/>
  <c r="H1029" i="1"/>
  <c r="M1029" i="1" s="1"/>
  <c r="S1029" i="1" s="1"/>
  <c r="P1025" i="1"/>
  <c r="R1025" i="1" s="1"/>
  <c r="H1025" i="1"/>
  <c r="M1025" i="1" s="1"/>
  <c r="S1025" i="1" s="1"/>
  <c r="P1021" i="1"/>
  <c r="R1021" i="1" s="1"/>
  <c r="H1021" i="1"/>
  <c r="M1021" i="1" s="1"/>
  <c r="S1021" i="1" s="1"/>
  <c r="P1017" i="1"/>
  <c r="R1017" i="1" s="1"/>
  <c r="H1017" i="1"/>
  <c r="M1017" i="1" s="1"/>
  <c r="S1017" i="1" s="1"/>
  <c r="P1013" i="1"/>
  <c r="R1013" i="1" s="1"/>
  <c r="H1013" i="1"/>
  <c r="M1013" i="1" s="1"/>
  <c r="S1013" i="1" s="1"/>
  <c r="P1009" i="1"/>
  <c r="R1009" i="1" s="1"/>
  <c r="H1009" i="1"/>
  <c r="M1009" i="1" s="1"/>
  <c r="S1009" i="1" s="1"/>
  <c r="P1005" i="1"/>
  <c r="R1005" i="1" s="1"/>
  <c r="H1005" i="1"/>
  <c r="M1005" i="1" s="1"/>
  <c r="S1005" i="1" s="1"/>
  <c r="P1001" i="1"/>
  <c r="R1001" i="1" s="1"/>
  <c r="H1001" i="1"/>
  <c r="M1001" i="1" s="1"/>
  <c r="S1001" i="1" s="1"/>
  <c r="P997" i="1"/>
  <c r="R997" i="1" s="1"/>
  <c r="H997" i="1"/>
  <c r="M997" i="1" s="1"/>
  <c r="S997" i="1" s="1"/>
  <c r="P993" i="1"/>
  <c r="R993" i="1" s="1"/>
  <c r="H993" i="1"/>
  <c r="M993" i="1" s="1"/>
  <c r="S993" i="1" s="1"/>
  <c r="P989" i="1"/>
  <c r="R989" i="1" s="1"/>
  <c r="H989" i="1"/>
  <c r="M989" i="1" s="1"/>
  <c r="S989" i="1" s="1"/>
  <c r="P985" i="1"/>
  <c r="R985" i="1" s="1"/>
  <c r="H985" i="1"/>
  <c r="M985" i="1" s="1"/>
  <c r="S985" i="1" s="1"/>
  <c r="P981" i="1"/>
  <c r="R981" i="1" s="1"/>
  <c r="H981" i="1"/>
  <c r="M981" i="1" s="1"/>
  <c r="S981" i="1" s="1"/>
  <c r="P977" i="1"/>
  <c r="R977" i="1" s="1"/>
  <c r="H977" i="1"/>
  <c r="M977" i="1" s="1"/>
  <c r="S977" i="1" s="1"/>
  <c r="P973" i="1"/>
  <c r="R973" i="1" s="1"/>
  <c r="H973" i="1"/>
  <c r="M973" i="1" s="1"/>
  <c r="S973" i="1" s="1"/>
  <c r="P969" i="1"/>
  <c r="R969" i="1" s="1"/>
  <c r="H969" i="1"/>
  <c r="M969" i="1" s="1"/>
  <c r="S969" i="1" s="1"/>
  <c r="P965" i="1"/>
  <c r="R965" i="1" s="1"/>
  <c r="H965" i="1"/>
  <c r="M965" i="1" s="1"/>
  <c r="S965" i="1" s="1"/>
  <c r="P961" i="1"/>
  <c r="R961" i="1" s="1"/>
  <c r="H961" i="1"/>
  <c r="M961" i="1" s="1"/>
  <c r="S961" i="1" s="1"/>
  <c r="P957" i="1"/>
  <c r="R957" i="1" s="1"/>
  <c r="H957" i="1"/>
  <c r="M957" i="1" s="1"/>
  <c r="S957" i="1" s="1"/>
  <c r="P953" i="1"/>
  <c r="R953" i="1" s="1"/>
  <c r="H953" i="1"/>
  <c r="M953" i="1" s="1"/>
  <c r="S953" i="1" s="1"/>
  <c r="P949" i="1"/>
  <c r="R949" i="1" s="1"/>
  <c r="H949" i="1"/>
  <c r="M949" i="1" s="1"/>
  <c r="S949" i="1" s="1"/>
  <c r="P945" i="1"/>
  <c r="R945" i="1" s="1"/>
  <c r="H945" i="1"/>
  <c r="M945" i="1" s="1"/>
  <c r="S945" i="1" s="1"/>
  <c r="P941" i="1"/>
  <c r="R941" i="1" s="1"/>
  <c r="H941" i="1"/>
  <c r="M941" i="1" s="1"/>
  <c r="S941" i="1" s="1"/>
  <c r="P937" i="1"/>
  <c r="R937" i="1" s="1"/>
  <c r="H937" i="1"/>
  <c r="M937" i="1" s="1"/>
  <c r="S937" i="1" s="1"/>
  <c r="P933" i="1"/>
  <c r="R933" i="1" s="1"/>
  <c r="H933" i="1"/>
  <c r="M933" i="1" s="1"/>
  <c r="S933" i="1" s="1"/>
  <c r="P929" i="1"/>
  <c r="R929" i="1" s="1"/>
  <c r="H929" i="1"/>
  <c r="M929" i="1" s="1"/>
  <c r="S929" i="1" s="1"/>
  <c r="P925" i="1"/>
  <c r="R925" i="1" s="1"/>
  <c r="H925" i="1"/>
  <c r="M925" i="1" s="1"/>
  <c r="S925" i="1" s="1"/>
  <c r="P921" i="1"/>
  <c r="R921" i="1" s="1"/>
  <c r="H921" i="1"/>
  <c r="M921" i="1" s="1"/>
  <c r="S921" i="1" s="1"/>
  <c r="P917" i="1"/>
  <c r="R917" i="1" s="1"/>
  <c r="H917" i="1"/>
  <c r="M917" i="1" s="1"/>
  <c r="S917" i="1" s="1"/>
  <c r="P913" i="1"/>
  <c r="R913" i="1" s="1"/>
  <c r="H913" i="1"/>
  <c r="M913" i="1" s="1"/>
  <c r="S913" i="1" s="1"/>
  <c r="P909" i="1"/>
  <c r="R909" i="1" s="1"/>
  <c r="H909" i="1"/>
  <c r="M909" i="1" s="1"/>
  <c r="S909" i="1" s="1"/>
  <c r="P905" i="1"/>
  <c r="R905" i="1" s="1"/>
  <c r="H905" i="1"/>
  <c r="M905" i="1" s="1"/>
  <c r="S905" i="1" s="1"/>
  <c r="P901" i="1"/>
  <c r="R901" i="1" s="1"/>
  <c r="H901" i="1"/>
  <c r="M901" i="1" s="1"/>
  <c r="S901" i="1" s="1"/>
  <c r="P897" i="1"/>
  <c r="R897" i="1" s="1"/>
  <c r="H897" i="1"/>
  <c r="M897" i="1" s="1"/>
  <c r="S897" i="1" s="1"/>
  <c r="P893" i="1"/>
  <c r="R893" i="1" s="1"/>
  <c r="H893" i="1"/>
  <c r="M893" i="1" s="1"/>
  <c r="S893" i="1" s="1"/>
  <c r="P889" i="1"/>
  <c r="R889" i="1" s="1"/>
  <c r="H889" i="1"/>
  <c r="M889" i="1" s="1"/>
  <c r="S889" i="1" s="1"/>
  <c r="P885" i="1"/>
  <c r="R885" i="1" s="1"/>
  <c r="H885" i="1"/>
  <c r="M885" i="1" s="1"/>
  <c r="S885" i="1" s="1"/>
  <c r="P881" i="1"/>
  <c r="R881" i="1" s="1"/>
  <c r="H881" i="1"/>
  <c r="M881" i="1" s="1"/>
  <c r="S881" i="1" s="1"/>
  <c r="P877" i="1"/>
  <c r="R877" i="1" s="1"/>
  <c r="H877" i="1"/>
  <c r="M877" i="1" s="1"/>
  <c r="S877" i="1" s="1"/>
  <c r="P873" i="1"/>
  <c r="R873" i="1" s="1"/>
  <c r="H873" i="1"/>
  <c r="M873" i="1" s="1"/>
  <c r="S873" i="1" s="1"/>
  <c r="P869" i="1"/>
  <c r="R869" i="1" s="1"/>
  <c r="H869" i="1"/>
  <c r="M869" i="1" s="1"/>
  <c r="S869" i="1" s="1"/>
  <c r="P865" i="1"/>
  <c r="R865" i="1" s="1"/>
  <c r="H865" i="1"/>
  <c r="M865" i="1" s="1"/>
  <c r="S865" i="1" s="1"/>
  <c r="P861" i="1"/>
  <c r="R861" i="1" s="1"/>
  <c r="H861" i="1"/>
  <c r="M861" i="1" s="1"/>
  <c r="S861" i="1" s="1"/>
  <c r="P857" i="1"/>
  <c r="R857" i="1" s="1"/>
  <c r="H857" i="1"/>
  <c r="M857" i="1" s="1"/>
  <c r="S857" i="1" s="1"/>
  <c r="P853" i="1"/>
  <c r="R853" i="1" s="1"/>
  <c r="H853" i="1"/>
  <c r="M853" i="1" s="1"/>
  <c r="S853" i="1" s="1"/>
  <c r="P849" i="1"/>
  <c r="R849" i="1" s="1"/>
  <c r="H849" i="1"/>
  <c r="M849" i="1" s="1"/>
  <c r="S849" i="1" s="1"/>
  <c r="P845" i="1"/>
  <c r="R845" i="1" s="1"/>
  <c r="H845" i="1"/>
  <c r="M845" i="1" s="1"/>
  <c r="S845" i="1" s="1"/>
  <c r="P841" i="1"/>
  <c r="R841" i="1" s="1"/>
  <c r="H841" i="1"/>
  <c r="M841" i="1" s="1"/>
  <c r="S841" i="1" s="1"/>
  <c r="P837" i="1"/>
  <c r="R837" i="1" s="1"/>
  <c r="H837" i="1"/>
  <c r="M837" i="1" s="1"/>
  <c r="S837" i="1" s="1"/>
  <c r="P833" i="1"/>
  <c r="R833" i="1" s="1"/>
  <c r="H833" i="1"/>
  <c r="M833" i="1" s="1"/>
  <c r="S833" i="1" s="1"/>
  <c r="P829" i="1"/>
  <c r="R829" i="1" s="1"/>
  <c r="H829" i="1"/>
  <c r="M829" i="1" s="1"/>
  <c r="S829" i="1" s="1"/>
  <c r="P825" i="1"/>
  <c r="R825" i="1" s="1"/>
  <c r="H825" i="1"/>
  <c r="M825" i="1" s="1"/>
  <c r="S825" i="1" s="1"/>
  <c r="P821" i="1"/>
  <c r="R821" i="1" s="1"/>
  <c r="H821" i="1"/>
  <c r="M821" i="1" s="1"/>
  <c r="S821" i="1" s="1"/>
  <c r="P817" i="1"/>
  <c r="R817" i="1" s="1"/>
  <c r="H817" i="1"/>
  <c r="M817" i="1" s="1"/>
  <c r="S817" i="1" s="1"/>
  <c r="P813" i="1"/>
  <c r="R813" i="1" s="1"/>
  <c r="H813" i="1"/>
  <c r="M813" i="1" s="1"/>
  <c r="S813" i="1" s="1"/>
  <c r="P809" i="1"/>
  <c r="R809" i="1" s="1"/>
  <c r="H809" i="1"/>
  <c r="M809" i="1" s="1"/>
  <c r="S809" i="1" s="1"/>
  <c r="P805" i="1"/>
  <c r="R805" i="1" s="1"/>
  <c r="H805" i="1"/>
  <c r="M805" i="1" s="1"/>
  <c r="S805" i="1" s="1"/>
  <c r="P801" i="1"/>
  <c r="R801" i="1" s="1"/>
  <c r="H801" i="1"/>
  <c r="M801" i="1" s="1"/>
  <c r="S801" i="1" s="1"/>
  <c r="P797" i="1"/>
  <c r="R797" i="1" s="1"/>
  <c r="H797" i="1"/>
  <c r="M797" i="1" s="1"/>
  <c r="S797" i="1" s="1"/>
  <c r="P793" i="1"/>
  <c r="R793" i="1" s="1"/>
  <c r="H793" i="1"/>
  <c r="M793" i="1" s="1"/>
  <c r="S793" i="1" s="1"/>
  <c r="P789" i="1"/>
  <c r="R789" i="1" s="1"/>
  <c r="H789" i="1"/>
  <c r="M789" i="1" s="1"/>
  <c r="S789" i="1" s="1"/>
  <c r="P785" i="1"/>
  <c r="R785" i="1" s="1"/>
  <c r="H785" i="1"/>
  <c r="M785" i="1" s="1"/>
  <c r="S785" i="1" s="1"/>
  <c r="P781" i="1"/>
  <c r="R781" i="1" s="1"/>
  <c r="H781" i="1"/>
  <c r="M781" i="1" s="1"/>
  <c r="S781" i="1" s="1"/>
  <c r="P777" i="1"/>
  <c r="R777" i="1" s="1"/>
  <c r="H777" i="1"/>
  <c r="M777" i="1" s="1"/>
  <c r="S777" i="1" s="1"/>
  <c r="P773" i="1"/>
  <c r="R773" i="1" s="1"/>
  <c r="H773" i="1"/>
  <c r="M773" i="1" s="1"/>
  <c r="S773" i="1" s="1"/>
  <c r="P769" i="1"/>
  <c r="R769" i="1" s="1"/>
  <c r="H769" i="1"/>
  <c r="M769" i="1" s="1"/>
  <c r="S769" i="1" s="1"/>
  <c r="P765" i="1"/>
  <c r="R765" i="1" s="1"/>
  <c r="H765" i="1"/>
  <c r="M765" i="1" s="1"/>
  <c r="S765" i="1" s="1"/>
  <c r="P761" i="1"/>
  <c r="R761" i="1" s="1"/>
  <c r="H761" i="1"/>
  <c r="M761" i="1" s="1"/>
  <c r="S761" i="1" s="1"/>
  <c r="P757" i="1"/>
  <c r="R757" i="1" s="1"/>
  <c r="H757" i="1"/>
  <c r="M757" i="1" s="1"/>
  <c r="S757" i="1" s="1"/>
  <c r="P753" i="1"/>
  <c r="R753" i="1" s="1"/>
  <c r="H753" i="1"/>
  <c r="M753" i="1" s="1"/>
  <c r="S753" i="1" s="1"/>
  <c r="H545" i="1"/>
  <c r="M545" i="1" s="1"/>
  <c r="S545" i="1" s="1"/>
  <c r="H553" i="1"/>
  <c r="M553" i="1" s="1"/>
  <c r="S553" i="1" s="1"/>
  <c r="H561" i="1"/>
  <c r="M561" i="1" s="1"/>
  <c r="S561" i="1" s="1"/>
  <c r="H569" i="1"/>
  <c r="M569" i="1" s="1"/>
  <c r="S569" i="1" s="1"/>
  <c r="H577" i="1"/>
  <c r="M577" i="1" s="1"/>
  <c r="S577" i="1" s="1"/>
  <c r="H585" i="1"/>
  <c r="M585" i="1" s="1"/>
  <c r="S585" i="1" s="1"/>
  <c r="H593" i="1"/>
  <c r="M593" i="1" s="1"/>
  <c r="S593" i="1" s="1"/>
  <c r="H601" i="1"/>
  <c r="M601" i="1" s="1"/>
  <c r="S601" i="1" s="1"/>
  <c r="H609" i="1"/>
  <c r="M609" i="1" s="1"/>
  <c r="S609" i="1" s="1"/>
  <c r="H617" i="1"/>
  <c r="M617" i="1" s="1"/>
  <c r="S617" i="1" s="1"/>
  <c r="H625" i="1"/>
  <c r="M625" i="1" s="1"/>
  <c r="S625" i="1" s="1"/>
  <c r="H633" i="1"/>
  <c r="M633" i="1" s="1"/>
  <c r="S633" i="1" s="1"/>
  <c r="H641" i="1"/>
  <c r="M641" i="1" s="1"/>
  <c r="S641" i="1" s="1"/>
  <c r="H649" i="1"/>
  <c r="M649" i="1" s="1"/>
  <c r="S649" i="1" s="1"/>
  <c r="H657" i="1"/>
  <c r="M657" i="1" s="1"/>
  <c r="S657" i="1" s="1"/>
  <c r="H665" i="1"/>
  <c r="M665" i="1" s="1"/>
  <c r="S665" i="1" s="1"/>
  <c r="H673" i="1"/>
  <c r="M673" i="1" s="1"/>
  <c r="S673" i="1" s="1"/>
  <c r="H681" i="1"/>
  <c r="M681" i="1" s="1"/>
  <c r="S681" i="1" s="1"/>
  <c r="H689" i="1"/>
  <c r="M689" i="1" s="1"/>
  <c r="S689" i="1" s="1"/>
  <c r="H697" i="1"/>
  <c r="M697" i="1" s="1"/>
  <c r="S697" i="1" s="1"/>
  <c r="H705" i="1"/>
  <c r="M705" i="1" s="1"/>
  <c r="S705" i="1" s="1"/>
  <c r="H713" i="1"/>
  <c r="M713" i="1" s="1"/>
  <c r="S713" i="1" s="1"/>
  <c r="H721" i="1"/>
  <c r="M721" i="1" s="1"/>
  <c r="S721" i="1" s="1"/>
  <c r="H729" i="1"/>
  <c r="M729" i="1" s="1"/>
  <c r="S729" i="1" s="1"/>
  <c r="H737" i="1"/>
  <c r="M737" i="1" s="1"/>
  <c r="S737" i="1" s="1"/>
  <c r="H745" i="1"/>
  <c r="M745" i="1" s="1"/>
  <c r="S745" i="1" s="1"/>
  <c r="R7" i="6" l="1"/>
</calcChain>
</file>

<file path=xl/comments1.xml><?xml version="1.0" encoding="utf-8"?>
<comments xmlns="http://schemas.openxmlformats.org/spreadsheetml/2006/main">
  <authors>
    <author>Garay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Garay:</t>
        </r>
        <r>
          <rPr>
            <sz val="9"/>
            <color indexed="81"/>
            <rFont val="Tahoma"/>
            <family val="2"/>
          </rPr>
          <t xml:space="preserve">
Esta celda define la fraccion exacta si esta entre la hora en punto hasta los 15 mn es 0,25 y asi como  te lo explico en la hoja HORAS 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Garay:</t>
        </r>
        <r>
          <rPr>
            <sz val="9"/>
            <color indexed="81"/>
            <rFont val="Tahoma"/>
            <family val="2"/>
          </rPr>
          <t xml:space="preserve">
Esta celda indica que tipo de hora extra es, hay 7 clases, eso dpte de la hora y si es entre semana . En la hoja hora te las explico </t>
        </r>
      </text>
    </comment>
  </commentList>
</comments>
</file>

<file path=xl/sharedStrings.xml><?xml version="1.0" encoding="utf-8"?>
<sst xmlns="http://schemas.openxmlformats.org/spreadsheetml/2006/main" count="3392" uniqueCount="249">
  <si>
    <t>Nombre</t>
  </si>
  <si>
    <t>Dpto.</t>
  </si>
  <si>
    <t>Fecha</t>
  </si>
  <si>
    <t>48</t>
  </si>
  <si>
    <t>FAMOC DEPANEL S.A.</t>
  </si>
  <si>
    <t>3/5/2015</t>
  </si>
  <si>
    <t>GRANADOS RIC</t>
  </si>
  <si>
    <t>METALMECANICA</t>
  </si>
  <si>
    <t>GONZALEZ CAR</t>
  </si>
  <si>
    <t>ROJAS YOVANN</t>
  </si>
  <si>
    <t>CELIS SERGIO</t>
  </si>
  <si>
    <t>GALLEGO  ALF</t>
  </si>
  <si>
    <t>SILVA ANGEL</t>
  </si>
  <si>
    <t>PEÑA WERNEY</t>
  </si>
  <si>
    <t>GUTIERREZ MA</t>
  </si>
  <si>
    <t>JUAN CARLOS</t>
  </si>
  <si>
    <t>HERNANDEZ ED</t>
  </si>
  <si>
    <t>OSCAR ANGEL</t>
  </si>
  <si>
    <t>JHON FREDY L</t>
  </si>
  <si>
    <t>MIGUEL GARCI</t>
  </si>
  <si>
    <t>SOLANO MILLE</t>
  </si>
  <si>
    <t>ARIAS PEDRO</t>
  </si>
  <si>
    <t>PATIÑO JOSE</t>
  </si>
  <si>
    <t>RAMIREZ RONA</t>
  </si>
  <si>
    <t>ACERO DUVAN</t>
  </si>
  <si>
    <t>ARIZA ANDRU</t>
  </si>
  <si>
    <t>NUÑEZ MANUEL</t>
  </si>
  <si>
    <t>PULIDO RODRI</t>
  </si>
  <si>
    <t>JIMENEZ BELT</t>
  </si>
  <si>
    <t>VILLAMIL JOS</t>
  </si>
  <si>
    <t>MORENO ROMER</t>
  </si>
  <si>
    <t>BARRAGAN JOA</t>
  </si>
  <si>
    <t>LACHEROS MAU</t>
  </si>
  <si>
    <t>BELTRAN FABI</t>
  </si>
  <si>
    <t>FONSECA JOSE</t>
  </si>
  <si>
    <t>RODRIGUEZ WI</t>
  </si>
  <si>
    <t>MACHADO CRIS</t>
  </si>
  <si>
    <t>GONZALEZ HEC</t>
  </si>
  <si>
    <t>BETANCOUT BA</t>
  </si>
  <si>
    <t>MARIN JUAN C</t>
  </si>
  <si>
    <t>GONZALEZ DIA</t>
  </si>
  <si>
    <t>DIAZ JORGE E</t>
  </si>
  <si>
    <t>MATEUS JOSE</t>
  </si>
  <si>
    <t>BETANCOURT J</t>
  </si>
  <si>
    <t>AREVALO GUER</t>
  </si>
  <si>
    <t>CIFUENTES NE</t>
  </si>
  <si>
    <t>MARTINEZ JUA</t>
  </si>
  <si>
    <t>BELTRAN IVAN</t>
  </si>
  <si>
    <t>PEREAÑEZ GAB</t>
  </si>
  <si>
    <t>RINCON  JHON</t>
  </si>
  <si>
    <t>DIAZ LUIS AL</t>
  </si>
  <si>
    <t>HERRERA EDGA</t>
  </si>
  <si>
    <t>CHACON JUAN</t>
  </si>
  <si>
    <t>OSORIO CRIST</t>
  </si>
  <si>
    <t>MURCIA MIGUE</t>
  </si>
  <si>
    <t>MADERAS</t>
  </si>
  <si>
    <t>RAMIREZ  JEF</t>
  </si>
  <si>
    <t>DANIEL CALDE</t>
  </si>
  <si>
    <t>OSPINA BRAYA</t>
  </si>
  <si>
    <t>ZAMORA NELSO</t>
  </si>
  <si>
    <t>SIERRA SIERR</t>
  </si>
  <si>
    <t>SIERRA MANUE</t>
  </si>
  <si>
    <t>WILCHES MARC</t>
  </si>
  <si>
    <t>RAMIREZ MARC</t>
  </si>
  <si>
    <t>ALBADAN JOSE</t>
  </si>
  <si>
    <t>RAMOS PEDRO</t>
  </si>
  <si>
    <t>GONZALEZ ROB</t>
  </si>
  <si>
    <t>DIAZ HERRERA</t>
  </si>
  <si>
    <t>BULLA YAISLY</t>
  </si>
  <si>
    <t>MEDINA YOVAN</t>
  </si>
  <si>
    <t>HERNANDEZ JO</t>
  </si>
  <si>
    <t>SIERRA SERGI</t>
  </si>
  <si>
    <t>DESPACHOS</t>
  </si>
  <si>
    <t>PATIÑO TRIAN</t>
  </si>
  <si>
    <t>LOZANO DIEGO</t>
  </si>
  <si>
    <t>GUAPO JUAN C</t>
  </si>
  <si>
    <t>SARMIENTO CE</t>
  </si>
  <si>
    <t>MARTINEZ JOS</t>
  </si>
  <si>
    <t>BUSTOS GARNI</t>
  </si>
  <si>
    <t>RUEDA MIGUEL</t>
  </si>
  <si>
    <t>ALMACEN</t>
  </si>
  <si>
    <t>AVENDAÑO CRI</t>
  </si>
  <si>
    <t>ROMERO DIEGO</t>
  </si>
  <si>
    <t>WILLIAM  VIL</t>
  </si>
  <si>
    <t>MANTENIMIENTO</t>
  </si>
  <si>
    <t>CONEJO JOSE</t>
  </si>
  <si>
    <t>CAICEDO JUAN</t>
  </si>
  <si>
    <t>PATIÑO MANUE</t>
  </si>
  <si>
    <t>NIETO MIGUEL</t>
  </si>
  <si>
    <t>AVILA JUAN C</t>
  </si>
  <si>
    <t>CALDERON PAU</t>
  </si>
  <si>
    <t>LUIS EDUARDO</t>
  </si>
  <si>
    <t>CALIDAD</t>
  </si>
  <si>
    <t>JHOAN SEBAST</t>
  </si>
  <si>
    <t>ROSAS LEYTON</t>
  </si>
  <si>
    <t>CORTES ARIAS</t>
  </si>
  <si>
    <t>Hora INICIO</t>
  </si>
  <si>
    <t>HORA FIN</t>
  </si>
  <si>
    <t>TIEMPO ADIC</t>
  </si>
  <si>
    <t>CONCEPTO</t>
  </si>
  <si>
    <t>TURNO NOCT</t>
  </si>
  <si>
    <t>HEN</t>
  </si>
  <si>
    <t>1/7/2015</t>
  </si>
  <si>
    <t>10/7/2015</t>
  </si>
  <si>
    <t>13/7/2015</t>
  </si>
  <si>
    <t>14/7/2015</t>
  </si>
  <si>
    <t>15/7/2015</t>
  </si>
  <si>
    <t>2/7/2015</t>
  </si>
  <si>
    <t>30/6/2015</t>
  </si>
  <si>
    <t>6/7/2015</t>
  </si>
  <si>
    <t>7/7/2015</t>
  </si>
  <si>
    <t>8/7/2015</t>
  </si>
  <si>
    <t>9/7/2015</t>
  </si>
  <si>
    <t>3/7/2015</t>
  </si>
  <si>
    <t>4/7/2015</t>
  </si>
  <si>
    <t>MARENTES EDW</t>
  </si>
  <si>
    <t>5/7/2015</t>
  </si>
  <si>
    <t>11/7/2015</t>
  </si>
  <si>
    <t>12/7/2015</t>
  </si>
  <si>
    <t>FAMOC</t>
  </si>
  <si>
    <t>TAMPORAL</t>
  </si>
  <si>
    <t xml:space="preserve">EXTRA DIURNA </t>
  </si>
  <si>
    <t>EXTRA NOCTURNA</t>
  </si>
  <si>
    <t xml:space="preserve">DIURNA FESTIVA </t>
  </si>
  <si>
    <t xml:space="preserve">8 HORAS TRABAJADAS </t>
  </si>
  <si>
    <t xml:space="preserve">ORDINARIAS FESTIVAS </t>
  </si>
  <si>
    <t xml:space="preserve">ENTRADA </t>
  </si>
  <si>
    <t xml:space="preserve">COMPLETAR 8 HORAS </t>
  </si>
  <si>
    <t xml:space="preserve">NOCTURNAS FESTIVAS </t>
  </si>
  <si>
    <t xml:space="preserve">RECARGO NOCTURNO </t>
  </si>
  <si>
    <t>RECARGO NOCTURNO FES</t>
  </si>
  <si>
    <t>6                             1</t>
  </si>
  <si>
    <t>TURNO DIURNO</t>
  </si>
  <si>
    <t>6:30 AM a 4 PM</t>
  </si>
  <si>
    <t>6:15                        0,25</t>
  </si>
  <si>
    <t xml:space="preserve">TURNO NOCTURNO </t>
  </si>
  <si>
    <t xml:space="preserve">6 PM a 6 AM </t>
  </si>
  <si>
    <t>6:30                        0,5</t>
  </si>
  <si>
    <t>6:45                        0,75</t>
  </si>
  <si>
    <t xml:space="preserve">DESDE </t>
  </si>
  <si>
    <t>HASTA</t>
  </si>
  <si>
    <t>Fracciones</t>
  </si>
  <si>
    <t>FRACCION</t>
  </si>
  <si>
    <t>Extra nocturna</t>
  </si>
  <si>
    <t>min Ex Noc</t>
  </si>
  <si>
    <t>Ext Diurna</t>
  </si>
  <si>
    <t>Hora Noc</t>
  </si>
  <si>
    <t>Hora Diurna</t>
  </si>
  <si>
    <t>Fraccion</t>
  </si>
  <si>
    <t>Factor</t>
  </si>
  <si>
    <t>Ext totales tarde</t>
  </si>
  <si>
    <t>Fraccion D</t>
  </si>
  <si>
    <t>Fra N</t>
  </si>
  <si>
    <t>domingo</t>
  </si>
  <si>
    <t>df</t>
  </si>
  <si>
    <t>ord fes</t>
  </si>
  <si>
    <t>diur fes</t>
  </si>
  <si>
    <t>of</t>
  </si>
  <si>
    <t>nf</t>
  </si>
  <si>
    <t>Festivos</t>
  </si>
  <si>
    <t>Dia Semana</t>
  </si>
  <si>
    <t>Horas</t>
  </si>
  <si>
    <t>hora F</t>
  </si>
  <si>
    <t>min F</t>
  </si>
  <si>
    <t>FOD</t>
  </si>
  <si>
    <t>FD</t>
  </si>
  <si>
    <t>Fra FOD</t>
  </si>
  <si>
    <t>Fra FD</t>
  </si>
  <si>
    <t>Fra FN</t>
  </si>
  <si>
    <t>turno noche</t>
  </si>
  <si>
    <t>recargo noc</t>
  </si>
  <si>
    <t>2.5</t>
  </si>
  <si>
    <t>hen</t>
  </si>
  <si>
    <t>6 pm a 3 am</t>
  </si>
  <si>
    <t>turno de 8 hrs</t>
  </si>
  <si>
    <t xml:space="preserve">completa turno de 8 hrs </t>
  </si>
  <si>
    <t xml:space="preserve"> 1 hora de comida</t>
  </si>
  <si>
    <t>HORA EXT NOC</t>
  </si>
  <si>
    <t xml:space="preserve">RECA NOC </t>
  </si>
  <si>
    <t xml:space="preserve">Total Festiva Nocturna </t>
  </si>
  <si>
    <t xml:space="preserve">Total Festiva Diurna </t>
  </si>
  <si>
    <t>Total Festiva Ordinaria Diurna</t>
  </si>
  <si>
    <t>Total Diurna</t>
  </si>
  <si>
    <t>Recargo Nocturno</t>
  </si>
  <si>
    <t>Turno Noche</t>
  </si>
  <si>
    <t>Esta turno</t>
  </si>
  <si>
    <t>EXTRA Noctura</t>
  </si>
  <si>
    <t>6pm</t>
  </si>
  <si>
    <t xml:space="preserve">Turno </t>
  </si>
  <si>
    <t>3 .30 AM</t>
  </si>
  <si>
    <t>RECARGO</t>
  </si>
  <si>
    <t>Es Festivo</t>
  </si>
  <si>
    <t>Dia Normal</t>
  </si>
  <si>
    <t>Es Nocturno</t>
  </si>
  <si>
    <t>Horas Extras Festivas</t>
  </si>
  <si>
    <t>Fraccion HENF</t>
  </si>
  <si>
    <t>Hora ENF</t>
  </si>
  <si>
    <t>Hora Extra Festiva Nocturna</t>
  </si>
  <si>
    <t>Minuto ENF</t>
  </si>
  <si>
    <t>RN</t>
  </si>
  <si>
    <t>RFN</t>
  </si>
  <si>
    <t>Turno Nocturno</t>
  </si>
  <si>
    <t>Minuto</t>
  </si>
  <si>
    <t>Recargo noc ( Turno Noche)</t>
  </si>
  <si>
    <t>horas Extras Noc ( turno noche)</t>
  </si>
  <si>
    <t>2,5 hn</t>
  </si>
  <si>
    <t>rn1</t>
  </si>
  <si>
    <t>rn2</t>
  </si>
  <si>
    <t>HRN</t>
  </si>
  <si>
    <t>Hora</t>
  </si>
  <si>
    <t>Tiempo Adicional</t>
  </si>
  <si>
    <t>Total Recargo Nocturno</t>
  </si>
  <si>
    <t>Total Extra Nocturna.</t>
  </si>
  <si>
    <t>TRANSP INTERM X CONVENIO</t>
  </si>
  <si>
    <t xml:space="preserve">DESPUES DE LAS 21:00 PM HASTA 6 AM </t>
  </si>
  <si>
    <t>Total Nocturna Festiva</t>
  </si>
  <si>
    <t>Festivos 2022</t>
  </si>
  <si>
    <t xml:space="preserve">6.5 </t>
  </si>
  <si>
    <t>CRISTHIAN DANIEL GALVIS</t>
  </si>
  <si>
    <t>DIEGO FERNANDO LOZANO</t>
  </si>
  <si>
    <t>EDUIN ALFAID HERNANDEZ</t>
  </si>
  <si>
    <t>FREDY PATIÑO</t>
  </si>
  <si>
    <t>JAIME BUSTOS</t>
  </si>
  <si>
    <t>JOSE HUGO MARTINEZ</t>
  </si>
  <si>
    <t>VICTOR MANUEL RODRIGUEZ</t>
  </si>
  <si>
    <t>EDWIN ORLANDO VILLAMIL</t>
  </si>
  <si>
    <t>Total EDWIN ORLANDO VILLAMIL</t>
  </si>
  <si>
    <t>Total CRISTHIAN DANIEL GALVIS</t>
  </si>
  <si>
    <t>Total DIEGO FERNANDO LOZANO</t>
  </si>
  <si>
    <t>Total EDUIN ALFAID HERNANDEZ</t>
  </si>
  <si>
    <t>Total FREDY PATIÑO</t>
  </si>
  <si>
    <t>Total JAIME BUSTOS</t>
  </si>
  <si>
    <t>Total JOSE HUGO MARTINEZ</t>
  </si>
  <si>
    <t>Total VICTOR MANUEL RODRIGUEZ</t>
  </si>
  <si>
    <t>Total general</t>
  </si>
  <si>
    <t xml:space="preserve"> Diurna</t>
  </si>
  <si>
    <t xml:space="preserve"> Festiva Ordinaria Diurna</t>
  </si>
  <si>
    <t xml:space="preserve"> Festiva Diurna </t>
  </si>
  <si>
    <t xml:space="preserve"> Extra Nocturna.</t>
  </si>
  <si>
    <t xml:space="preserve"> EDWIN ORLANDO VILLAMIL</t>
  </si>
  <si>
    <t xml:space="preserve"> CRISTHIAN DANIEL GALVIS</t>
  </si>
  <si>
    <t xml:space="preserve"> DIEGO FERNANDO LOZANO</t>
  </si>
  <si>
    <t xml:space="preserve"> EDUIN ALFAID HERNANDEZ</t>
  </si>
  <si>
    <t xml:space="preserve"> FREDY PATIÑO</t>
  </si>
  <si>
    <t xml:space="preserve"> JAIME BUSTOS</t>
  </si>
  <si>
    <t xml:space="preserve"> JOSE HUGO MARTINEZ</t>
  </si>
  <si>
    <t xml:space="preserve"> VICTOR MANUEL RODRIGUEZ</t>
  </si>
  <si>
    <t xml:space="preserve"> general</t>
  </si>
  <si>
    <t>HORAS EXTRAS AGOSTO 30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</si>
</sst>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d/mm/yyyy;@"/>
    <numFmt numFmtId="166" formatCode="[$-F400]h:mm:ss\ AM/PM"/>
  </numFmts>
  <fonts count="18" x14ac:knownFonts="1">
    <font>
      <sz val="10"/>
      <color indexed="72"/>
      <name val="Arial"/>
    </font>
    <font>
      <sz val="10"/>
      <color indexed="72"/>
      <name val="Arial"/>
      <family val="2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72"/>
      <name val="Arial"/>
    </font>
    <font>
      <b/>
      <sz val="12"/>
      <name val="Arial"/>
      <family val="2"/>
    </font>
    <font>
      <sz val="12"/>
      <color indexed="72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2" fillId="0" borderId="0"/>
  </cellStyleXfs>
  <cellXfs count="116">
    <xf numFmtId="0" fontId="0" fillId="0" borderId="0" xfId="0"/>
    <xf numFmtId="0" fontId="1" fillId="0" borderId="0" xfId="0" applyFont="1"/>
    <xf numFmtId="20" fontId="1" fillId="0" borderId="0" xfId="0" applyNumberFormat="1" applyFont="1"/>
    <xf numFmtId="20" fontId="0" fillId="0" borderId="0" xfId="0" applyNumberFormat="1"/>
    <xf numFmtId="0" fontId="2" fillId="0" borderId="1" xfId="0" applyFont="1" applyBorder="1"/>
    <xf numFmtId="0" fontId="0" fillId="0" borderId="1" xfId="0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0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5" fillId="0" borderId="0" xfId="0" applyFont="1"/>
    <xf numFmtId="20" fontId="5" fillId="0" borderId="0" xfId="0" applyNumberFormat="1" applyFont="1"/>
    <xf numFmtId="0" fontId="9" fillId="0" borderId="1" xfId="0" applyFont="1" applyBorder="1"/>
    <xf numFmtId="16" fontId="9" fillId="0" borderId="1" xfId="0" applyNumberFormat="1" applyFont="1" applyBorder="1"/>
    <xf numFmtId="20" fontId="9" fillId="0" borderId="1" xfId="0" applyNumberFormat="1" applyFont="1" applyBorder="1" applyAlignment="1">
      <alignment horizontal="left"/>
    </xf>
    <xf numFmtId="0" fontId="0" fillId="0" borderId="0" xfId="0" applyAlignment="1">
      <alignment wrapText="1"/>
    </xf>
    <xf numFmtId="18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18" fontId="9" fillId="0" borderId="1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0" xfId="0" applyFont="1"/>
    <xf numFmtId="0" fontId="3" fillId="0" borderId="0" xfId="0" applyFont="1" applyFill="1" applyBorder="1"/>
    <xf numFmtId="20" fontId="9" fillId="0" borderId="1" xfId="0" applyNumberFormat="1" applyFont="1" applyBorder="1" applyAlignment="1">
      <alignment wrapText="1"/>
    </xf>
    <xf numFmtId="165" fontId="0" fillId="0" borderId="0" xfId="0" applyNumberFormat="1"/>
    <xf numFmtId="49" fontId="0" fillId="0" borderId="0" xfId="0" applyNumberFormat="1"/>
    <xf numFmtId="0" fontId="9" fillId="2" borderId="1" xfId="0" applyFont="1" applyFill="1" applyBorder="1"/>
    <xf numFmtId="18" fontId="0" fillId="0" borderId="0" xfId="0" applyNumberFormat="1"/>
    <xf numFmtId="0" fontId="3" fillId="3" borderId="1" xfId="0" applyFont="1" applyFill="1" applyBorder="1"/>
    <xf numFmtId="20" fontId="5" fillId="0" borderId="1" xfId="0" applyNumberFormat="1" applyFont="1" applyBorder="1"/>
    <xf numFmtId="20" fontId="3" fillId="0" borderId="1" xfId="0" applyNumberFormat="1" applyFont="1" applyBorder="1"/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" fontId="0" fillId="0" borderId="0" xfId="0" applyNumberFormat="1" applyAlignment="1">
      <alignment wrapText="1"/>
    </xf>
    <xf numFmtId="0" fontId="8" fillId="6" borderId="1" xfId="0" applyFont="1" applyFill="1" applyBorder="1" applyAlignment="1">
      <alignment horizontal="center" wrapText="1"/>
    </xf>
    <xf numFmtId="49" fontId="8" fillId="6" borderId="1" xfId="0" applyNumberFormat="1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/>
    <xf numFmtId="0" fontId="8" fillId="7" borderId="1" xfId="0" applyFont="1" applyFill="1" applyBorder="1" applyAlignment="1">
      <alignment horizontal="center" wrapText="1"/>
    </xf>
    <xf numFmtId="20" fontId="9" fillId="0" borderId="0" xfId="0" applyNumberFormat="1" applyFont="1" applyBorder="1" applyAlignment="1">
      <alignment wrapText="1"/>
    </xf>
    <xf numFmtId="0" fontId="8" fillId="5" borderId="4" xfId="0" applyFont="1" applyFill="1" applyBorder="1" applyAlignment="1">
      <alignment horizontal="center" wrapText="1"/>
    </xf>
    <xf numFmtId="166" fontId="3" fillId="0" borderId="1" xfId="0" applyNumberFormat="1" applyFont="1" applyBorder="1"/>
    <xf numFmtId="0" fontId="8" fillId="5" borderId="5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11" fillId="2" borderId="6" xfId="0" applyFont="1" applyFill="1" applyBorder="1" applyAlignment="1">
      <alignment horizontal="center" vertical="center" wrapText="1"/>
    </xf>
    <xf numFmtId="20" fontId="13" fillId="0" borderId="0" xfId="0" applyNumberFormat="1" applyFont="1" applyFill="1" applyBorder="1" applyAlignment="1">
      <alignment horizontal="left"/>
    </xf>
    <xf numFmtId="165" fontId="12" fillId="8" borderId="1" xfId="0" applyNumberFormat="1" applyFont="1" applyFill="1" applyBorder="1"/>
    <xf numFmtId="165" fontId="12" fillId="9" borderId="1" xfId="0" applyNumberFormat="1" applyFont="1" applyFill="1" applyBorder="1"/>
    <xf numFmtId="0" fontId="12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0" fillId="10" borderId="1" xfId="0" applyFill="1" applyBorder="1"/>
    <xf numFmtId="0" fontId="0" fillId="0" borderId="0" xfId="0" applyFill="1" applyBorder="1"/>
    <xf numFmtId="20" fontId="0" fillId="0" borderId="0" xfId="0" applyNumberFormat="1" applyFill="1" applyBorder="1"/>
    <xf numFmtId="0" fontId="0" fillId="11" borderId="1" xfId="0" applyFill="1" applyBorder="1"/>
    <xf numFmtId="165" fontId="12" fillId="11" borderId="1" xfId="0" applyNumberFormat="1" applyFont="1" applyFill="1" applyBorder="1"/>
    <xf numFmtId="20" fontId="12" fillId="11" borderId="1" xfId="0" applyNumberFormat="1" applyFont="1" applyFill="1" applyBorder="1"/>
    <xf numFmtId="20" fontId="0" fillId="11" borderId="1" xfId="0" applyNumberFormat="1" applyFill="1" applyBorder="1"/>
    <xf numFmtId="20" fontId="0" fillId="11" borderId="3" xfId="0" applyNumberForma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11" borderId="1" xfId="0" applyNumberFormat="1" applyFill="1" applyBorder="1"/>
    <xf numFmtId="165" fontId="3" fillId="11" borderId="1" xfId="0" applyNumberFormat="1" applyFont="1" applyFill="1" applyBorder="1"/>
    <xf numFmtId="49" fontId="0" fillId="11" borderId="1" xfId="0" applyNumberFormat="1" applyFill="1" applyBorder="1"/>
    <xf numFmtId="0" fontId="0" fillId="11" borderId="0" xfId="0" applyFill="1"/>
    <xf numFmtId="20" fontId="0" fillId="11" borderId="0" xfId="0" applyNumberFormat="1" applyFill="1"/>
    <xf numFmtId="18" fontId="0" fillId="11" borderId="1" xfId="0" applyNumberFormat="1" applyFill="1" applyBorder="1"/>
    <xf numFmtId="20" fontId="0" fillId="11" borderId="0" xfId="0" applyNumberFormat="1" applyFill="1" applyBorder="1" applyAlignment="1">
      <alignment horizontal="center" vertical="center"/>
    </xf>
    <xf numFmtId="0" fontId="0" fillId="11" borderId="0" xfId="0" applyFill="1" applyBorder="1"/>
    <xf numFmtId="0" fontId="0" fillId="11" borderId="0" xfId="0" applyNumberForma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164" fontId="0" fillId="11" borderId="0" xfId="0" applyNumberFormat="1" applyFill="1" applyBorder="1"/>
    <xf numFmtId="165" fontId="3" fillId="11" borderId="0" xfId="0" applyNumberFormat="1" applyFont="1" applyFill="1" applyBorder="1"/>
    <xf numFmtId="20" fontId="0" fillId="11" borderId="0" xfId="0" applyNumberFormat="1" applyFill="1" applyBorder="1"/>
    <xf numFmtId="49" fontId="0" fillId="11" borderId="0" xfId="0" applyNumberFormat="1" applyFill="1" applyBorder="1"/>
    <xf numFmtId="0" fontId="0" fillId="11" borderId="0" xfId="0" applyFill="1" applyAlignment="1">
      <alignment horizontal="center" vertical="center"/>
    </xf>
    <xf numFmtId="0" fontId="0" fillId="11" borderId="0" xfId="0" applyNumberFormat="1" applyFill="1" applyAlignment="1">
      <alignment horizontal="center" vertical="center"/>
    </xf>
    <xf numFmtId="49" fontId="0" fillId="11" borderId="0" xfId="0" applyNumberFormat="1" applyFill="1"/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165" fontId="12" fillId="0" borderId="1" xfId="0" applyNumberFormat="1" applyFont="1" applyFill="1" applyBorder="1"/>
    <xf numFmtId="0" fontId="0" fillId="0" borderId="3" xfId="0" applyBorder="1" applyAlignment="1">
      <alignment horizontal="center" vertical="center"/>
    </xf>
    <xf numFmtId="20" fontId="0" fillId="11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14" fillId="0" borderId="0" xfId="0" applyFont="1"/>
    <xf numFmtId="0" fontId="0" fillId="0" borderId="0" xfId="0" applyAlignment="1"/>
    <xf numFmtId="0" fontId="15" fillId="0" borderId="1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/>
    <xf numFmtId="0" fontId="17" fillId="0" borderId="1" xfId="0" applyFont="1" applyBorder="1"/>
    <xf numFmtId="0" fontId="17" fillId="0" borderId="1" xfId="0" applyFont="1" applyBorder="1" applyAlignment="1"/>
  </cellXfs>
  <cellStyles count="6">
    <cellStyle name="Normal" xfId="0" builtinId="0"/>
    <cellStyle name="Normal 2" xfId="1"/>
    <cellStyle name="Normal 2 2" xfId="2"/>
    <cellStyle name="Normal 2 3" xfId="3"/>
    <cellStyle name="Normal 2 4" xfId="4"/>
    <cellStyle name="Normal 3" xf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53"/>
  <sheetViews>
    <sheetView workbookViewId="0">
      <pane ySplit="4" topLeftCell="A5" activePane="bottomLeft" state="frozen"/>
      <selection pane="bottomLeft" activeCell="D31" sqref="D31"/>
    </sheetView>
  </sheetViews>
  <sheetFormatPr baseColWidth="10" defaultRowHeight="12.75" x14ac:dyDescent="0.2"/>
  <cols>
    <col min="2" max="2" width="18" customWidth="1"/>
    <col min="3" max="3" width="21.5703125" bestFit="1" customWidth="1"/>
    <col min="7" max="7" width="12.85546875" style="13" bestFit="1" customWidth="1"/>
    <col min="8" max="8" width="12.85546875" style="30" customWidth="1"/>
    <col min="9" max="9" width="13.7109375" customWidth="1"/>
    <col min="10" max="10" width="12.28515625" style="12" bestFit="1" customWidth="1"/>
    <col min="11" max="11" width="30.85546875" style="3" customWidth="1"/>
    <col min="12" max="12" width="11.42578125" style="13"/>
    <col min="14" max="14" width="7.140625" bestFit="1" customWidth="1"/>
    <col min="15" max="15" width="19.85546875" customWidth="1"/>
  </cols>
  <sheetData>
    <row r="1" spans="1:20" x14ac:dyDescent="0.2">
      <c r="B1" s="7" t="s">
        <v>0</v>
      </c>
      <c r="C1" s="7" t="s">
        <v>1</v>
      </c>
      <c r="D1" s="7" t="s">
        <v>2</v>
      </c>
      <c r="E1" s="8" t="s">
        <v>96</v>
      </c>
      <c r="F1" s="9" t="s">
        <v>97</v>
      </c>
      <c r="K1" s="3">
        <v>20</v>
      </c>
      <c r="N1">
        <v>20</v>
      </c>
    </row>
    <row r="2" spans="1:20" x14ac:dyDescent="0.2">
      <c r="B2" s="10"/>
      <c r="C2" s="4"/>
      <c r="D2" s="4"/>
      <c r="E2" s="4"/>
      <c r="F2" s="5"/>
      <c r="G2" s="12">
        <v>0.75</v>
      </c>
      <c r="J2" s="12">
        <v>0.14583333333333334</v>
      </c>
      <c r="N2">
        <v>40</v>
      </c>
    </row>
    <row r="3" spans="1:20" x14ac:dyDescent="0.2">
      <c r="B3" s="6"/>
      <c r="C3" s="6"/>
      <c r="D3" s="6"/>
      <c r="E3" s="6"/>
      <c r="F3" s="16">
        <v>0.25</v>
      </c>
      <c r="G3" s="12">
        <v>0.66666666666666663</v>
      </c>
      <c r="I3" s="11">
        <v>0.91666666666666663</v>
      </c>
      <c r="N3">
        <v>55</v>
      </c>
    </row>
    <row r="4" spans="1:20" x14ac:dyDescent="0.2">
      <c r="B4" s="7" t="s">
        <v>0</v>
      </c>
      <c r="C4" s="7" t="s">
        <v>1</v>
      </c>
      <c r="D4" s="7" t="s">
        <v>2</v>
      </c>
      <c r="E4" s="8" t="s">
        <v>96</v>
      </c>
      <c r="F4" s="9" t="s">
        <v>97</v>
      </c>
      <c r="G4" s="9" t="s">
        <v>98</v>
      </c>
      <c r="H4" s="31" t="s">
        <v>142</v>
      </c>
      <c r="I4" s="14" t="s">
        <v>99</v>
      </c>
      <c r="J4" s="15" t="s">
        <v>100</v>
      </c>
      <c r="K4" s="15" t="s">
        <v>101</v>
      </c>
      <c r="N4" s="33" t="s">
        <v>143</v>
      </c>
      <c r="O4" s="33" t="s">
        <v>144</v>
      </c>
      <c r="P4" s="34" t="s">
        <v>145</v>
      </c>
      <c r="Q4" s="34" t="s">
        <v>146</v>
      </c>
      <c r="R4" s="34" t="s">
        <v>147</v>
      </c>
      <c r="S4" s="34" t="s">
        <v>148</v>
      </c>
      <c r="T4" s="34"/>
    </row>
    <row r="5" spans="1:20" x14ac:dyDescent="0.2">
      <c r="B5" s="1" t="s">
        <v>3</v>
      </c>
      <c r="C5" s="1" t="s">
        <v>4</v>
      </c>
      <c r="D5" s="1" t="s">
        <v>5</v>
      </c>
      <c r="E5" s="2">
        <v>0.28333333333333333</v>
      </c>
      <c r="G5" s="12">
        <f>IF(F5&gt;$G$3,F5-$G$3,)</f>
        <v>0</v>
      </c>
      <c r="I5" s="13" t="str">
        <f>IF(F5&lt;$I$3,"DIURNO",IF(F5&gt;$I$3,"EXTRANOC",""))</f>
        <v>DIURNO</v>
      </c>
      <c r="J5" s="12" t="str">
        <f>IF(E5&gt;=$G$3,"TURNONOCT","")</f>
        <v/>
      </c>
      <c r="K5" s="3" t="str">
        <f>IF(J5="SI",F5-$J$2,"")</f>
        <v/>
      </c>
    </row>
    <row r="6" spans="1:20" x14ac:dyDescent="0.2">
      <c r="A6" t="s">
        <v>119</v>
      </c>
      <c r="B6" s="17" t="s">
        <v>6</v>
      </c>
      <c r="C6" s="17" t="s">
        <v>7</v>
      </c>
      <c r="D6" s="17" t="s">
        <v>102</v>
      </c>
      <c r="E6" s="18">
        <v>0.26874999999999999</v>
      </c>
      <c r="F6" s="3">
        <v>0.67013888888888884</v>
      </c>
      <c r="G6" s="12">
        <f>IF(F6&gt;$G$3,F6-$G$3,)</f>
        <v>3.4722222222222099E-3</v>
      </c>
      <c r="H6" s="30">
        <f t="shared" ref="H6:H69" si="0">MINUTE(G6)</f>
        <v>5</v>
      </c>
      <c r="I6" s="13" t="str">
        <f t="shared" ref="I6:I66" si="1">IF(F6&lt;$I$3,"DIURNO",IF(F6&gt;$I$3,"EXTRANOC",""))</f>
        <v>DIURNO</v>
      </c>
      <c r="J6" s="12" t="str">
        <f>IF(E6&gt;=$G$3,"TURNONOCT","")</f>
        <v/>
      </c>
      <c r="K6" s="3" t="str">
        <f t="shared" ref="K6:K69" si="2">IF(J6="SI",F6-$J$2,"")</f>
        <v/>
      </c>
      <c r="M6" s="13">
        <f>IF(H6&lt;=5,0,IF(H6&lt;=20,0.25,IF(H6&lt;=40,0.5,IF(H6&lt;=55,0.75,1))))</f>
        <v>0</v>
      </c>
      <c r="N6" s="32">
        <f>IF(F6&gt;$I$3,F6-$I$3,0)</f>
        <v>0</v>
      </c>
      <c r="O6" s="30">
        <f>MINUTE(N6)</f>
        <v>0</v>
      </c>
      <c r="P6" s="30">
        <f>HOUR(G6)</f>
        <v>0</v>
      </c>
      <c r="Q6">
        <f>HOUR(N6)</f>
        <v>0</v>
      </c>
      <c r="R6">
        <f>P6-Q6</f>
        <v>0</v>
      </c>
      <c r="S6">
        <f>M6</f>
        <v>0</v>
      </c>
    </row>
    <row r="7" spans="1:20" x14ac:dyDescent="0.2">
      <c r="B7" s="17" t="s">
        <v>6</v>
      </c>
      <c r="C7" s="17" t="s">
        <v>7</v>
      </c>
      <c r="D7" s="17" t="s">
        <v>103</v>
      </c>
      <c r="E7" s="18">
        <v>0.2673611111111111</v>
      </c>
      <c r="F7" s="3">
        <v>0.67083333333333339</v>
      </c>
      <c r="G7" s="12">
        <f>IF(F7&gt;$G$3,F7-$G$3,)</f>
        <v>4.1666666666667629E-3</v>
      </c>
      <c r="H7" s="30">
        <f t="shared" si="0"/>
        <v>6</v>
      </c>
      <c r="I7" s="13" t="str">
        <f t="shared" si="1"/>
        <v>DIURNO</v>
      </c>
      <c r="J7" s="12" t="str">
        <f>IF(E7&gt;=$G$3,"TURNONOCT","")</f>
        <v/>
      </c>
      <c r="K7" s="3" t="str">
        <f t="shared" si="2"/>
        <v/>
      </c>
      <c r="M7" s="13">
        <f t="shared" ref="M7:M70" si="3">IF(H7&lt;=5,0,IF(H7&lt;=20,0.25,IF(H7&lt;=40,0.5,IF(H7&lt;=55,0.75,1))))</f>
        <v>0.25</v>
      </c>
      <c r="N7" s="32">
        <f t="shared" ref="N7:N70" si="4">IF(F7&gt;$I$3,F7-$I$3,0)</f>
        <v>0</v>
      </c>
      <c r="O7" s="30">
        <f t="shared" ref="O7:O70" si="5">MINUTE(N7)</f>
        <v>0</v>
      </c>
      <c r="P7" s="30">
        <f t="shared" ref="P7:P70" si="6">HOUR(G7)</f>
        <v>0</v>
      </c>
      <c r="Q7">
        <f t="shared" ref="Q7:Q70" si="7">HOUR(N7)</f>
        <v>0</v>
      </c>
      <c r="R7">
        <f t="shared" ref="R7:R70" si="8">P7-Q7</f>
        <v>0</v>
      </c>
      <c r="S7">
        <f t="shared" ref="S7:S70" si="9">M7</f>
        <v>0.25</v>
      </c>
    </row>
    <row r="8" spans="1:20" x14ac:dyDescent="0.2">
      <c r="B8" s="17" t="s">
        <v>6</v>
      </c>
      <c r="C8" s="17" t="s">
        <v>7</v>
      </c>
      <c r="D8" s="17" t="s">
        <v>104</v>
      </c>
      <c r="E8" s="18">
        <v>7.5</v>
      </c>
      <c r="F8" s="3">
        <v>0.67291666666666661</v>
      </c>
      <c r="G8" s="12">
        <f>IF(F8&gt;$G$3,F8-$G$3,)</f>
        <v>6.2499999999999778E-3</v>
      </c>
      <c r="H8" s="30">
        <f t="shared" si="0"/>
        <v>9</v>
      </c>
      <c r="I8" s="13" t="str">
        <f t="shared" si="1"/>
        <v>DIURNO</v>
      </c>
      <c r="J8" s="12" t="str">
        <f>IF(E8&gt;=$G$3,"TURNONOCT","")</f>
        <v>TURNONOCT</v>
      </c>
      <c r="K8" s="3" t="str">
        <f t="shared" si="2"/>
        <v/>
      </c>
      <c r="M8" s="13">
        <f t="shared" si="3"/>
        <v>0.25</v>
      </c>
      <c r="N8" s="32">
        <f t="shared" si="4"/>
        <v>0</v>
      </c>
      <c r="O8" s="30">
        <f t="shared" si="5"/>
        <v>0</v>
      </c>
      <c r="P8" s="30">
        <f t="shared" si="6"/>
        <v>0</v>
      </c>
      <c r="Q8">
        <f t="shared" si="7"/>
        <v>0</v>
      </c>
      <c r="R8">
        <f t="shared" si="8"/>
        <v>0</v>
      </c>
      <c r="S8">
        <f t="shared" si="9"/>
        <v>0.25</v>
      </c>
    </row>
    <row r="9" spans="1:20" x14ac:dyDescent="0.2">
      <c r="B9" s="17" t="s">
        <v>6</v>
      </c>
      <c r="C9" s="17" t="s">
        <v>7</v>
      </c>
      <c r="D9" s="17" t="s">
        <v>105</v>
      </c>
      <c r="E9" s="18">
        <v>0.26666666666666666</v>
      </c>
      <c r="F9" s="3">
        <v>0.67152777777777783</v>
      </c>
      <c r="G9" s="12">
        <f t="shared" ref="G9:G72" si="10">IF(F9&gt;$G$3,F9-$G$3,)</f>
        <v>4.8611111111112049E-3</v>
      </c>
      <c r="H9" s="30">
        <f t="shared" si="0"/>
        <v>7</v>
      </c>
      <c r="I9" s="13" t="str">
        <f t="shared" si="1"/>
        <v>DIURNO</v>
      </c>
      <c r="J9" s="12" t="str">
        <f t="shared" ref="J9:J72" si="11">IF(E9&gt;=$G$3,"SI","")</f>
        <v/>
      </c>
      <c r="K9" s="3" t="str">
        <f t="shared" si="2"/>
        <v/>
      </c>
      <c r="M9" s="13">
        <f t="shared" si="3"/>
        <v>0.25</v>
      </c>
      <c r="N9" s="32">
        <f t="shared" si="4"/>
        <v>0</v>
      </c>
      <c r="O9" s="30">
        <f t="shared" si="5"/>
        <v>0</v>
      </c>
      <c r="P9" s="30">
        <f t="shared" si="6"/>
        <v>0</v>
      </c>
      <c r="Q9">
        <f t="shared" si="7"/>
        <v>0</v>
      </c>
      <c r="R9">
        <f t="shared" si="8"/>
        <v>0</v>
      </c>
      <c r="S9">
        <f t="shared" si="9"/>
        <v>0.25</v>
      </c>
    </row>
    <row r="10" spans="1:20" x14ac:dyDescent="0.2">
      <c r="B10" s="17" t="s">
        <v>6</v>
      </c>
      <c r="C10" s="17" t="s">
        <v>7</v>
      </c>
      <c r="D10" s="17" t="s">
        <v>106</v>
      </c>
      <c r="E10" s="18">
        <v>0.27013888888888887</v>
      </c>
      <c r="F10" s="3">
        <v>0.66875000000000007</v>
      </c>
      <c r="G10" s="12">
        <f t="shared" si="10"/>
        <v>2.083333333333437E-3</v>
      </c>
      <c r="H10" s="30">
        <f t="shared" si="0"/>
        <v>3</v>
      </c>
      <c r="I10" s="13" t="str">
        <f t="shared" si="1"/>
        <v>DIURNO</v>
      </c>
      <c r="J10" s="12" t="str">
        <f t="shared" si="11"/>
        <v/>
      </c>
      <c r="K10" s="3" t="str">
        <f t="shared" si="2"/>
        <v/>
      </c>
      <c r="M10" s="13">
        <f t="shared" si="3"/>
        <v>0</v>
      </c>
      <c r="N10" s="32">
        <f t="shared" si="4"/>
        <v>0</v>
      </c>
      <c r="O10" s="30">
        <f t="shared" si="5"/>
        <v>0</v>
      </c>
      <c r="P10" s="30">
        <f t="shared" si="6"/>
        <v>0</v>
      </c>
      <c r="Q10">
        <f t="shared" si="7"/>
        <v>0</v>
      </c>
      <c r="R10">
        <f t="shared" si="8"/>
        <v>0</v>
      </c>
      <c r="S10">
        <f t="shared" si="9"/>
        <v>0</v>
      </c>
    </row>
    <row r="11" spans="1:20" x14ac:dyDescent="0.2">
      <c r="B11" s="17" t="s">
        <v>6</v>
      </c>
      <c r="C11" s="17" t="s">
        <v>7</v>
      </c>
      <c r="D11" s="17" t="s">
        <v>107</v>
      </c>
      <c r="E11" s="18">
        <v>0.26527777777777778</v>
      </c>
      <c r="G11" s="12">
        <f t="shared" si="10"/>
        <v>0</v>
      </c>
      <c r="H11" s="30">
        <f t="shared" si="0"/>
        <v>0</v>
      </c>
      <c r="I11" s="13" t="str">
        <f t="shared" si="1"/>
        <v>DIURNO</v>
      </c>
      <c r="J11" s="12" t="str">
        <f t="shared" si="11"/>
        <v/>
      </c>
      <c r="K11" s="3" t="str">
        <f t="shared" si="2"/>
        <v/>
      </c>
      <c r="M11" s="13">
        <f t="shared" si="3"/>
        <v>0</v>
      </c>
      <c r="N11" s="32">
        <f t="shared" si="4"/>
        <v>0</v>
      </c>
      <c r="O11" s="30">
        <f t="shared" si="5"/>
        <v>0</v>
      </c>
      <c r="P11" s="30">
        <f t="shared" si="6"/>
        <v>0</v>
      </c>
      <c r="Q11">
        <f t="shared" si="7"/>
        <v>0</v>
      </c>
      <c r="R11">
        <f t="shared" si="8"/>
        <v>0</v>
      </c>
      <c r="S11">
        <f t="shared" si="9"/>
        <v>0</v>
      </c>
    </row>
    <row r="12" spans="1:20" x14ac:dyDescent="0.2">
      <c r="B12" s="17" t="s">
        <v>6</v>
      </c>
      <c r="C12" s="17" t="s">
        <v>7</v>
      </c>
      <c r="D12" s="17" t="s">
        <v>108</v>
      </c>
      <c r="E12" s="18">
        <v>0.26666666666666666</v>
      </c>
      <c r="F12" s="3">
        <v>0.67083333333333339</v>
      </c>
      <c r="G12" s="12">
        <f t="shared" si="10"/>
        <v>4.1666666666667629E-3</v>
      </c>
      <c r="H12" s="30">
        <f t="shared" si="0"/>
        <v>6</v>
      </c>
      <c r="I12" s="13" t="str">
        <f t="shared" si="1"/>
        <v>DIURNO</v>
      </c>
      <c r="J12" s="12" t="str">
        <f t="shared" si="11"/>
        <v/>
      </c>
      <c r="K12" s="3" t="str">
        <f t="shared" si="2"/>
        <v/>
      </c>
      <c r="M12" s="13">
        <f t="shared" si="3"/>
        <v>0.25</v>
      </c>
      <c r="N12" s="32">
        <f t="shared" si="4"/>
        <v>0</v>
      </c>
      <c r="O12" s="30">
        <f t="shared" si="5"/>
        <v>0</v>
      </c>
      <c r="P12" s="30">
        <f t="shared" si="6"/>
        <v>0</v>
      </c>
      <c r="Q12">
        <f t="shared" si="7"/>
        <v>0</v>
      </c>
      <c r="R12">
        <f t="shared" si="8"/>
        <v>0</v>
      </c>
      <c r="S12">
        <f t="shared" si="9"/>
        <v>0.25</v>
      </c>
    </row>
    <row r="13" spans="1:20" x14ac:dyDescent="0.2">
      <c r="B13" s="17" t="s">
        <v>6</v>
      </c>
      <c r="C13" s="17" t="s">
        <v>7</v>
      </c>
      <c r="D13" s="17" t="s">
        <v>109</v>
      </c>
      <c r="E13" s="18">
        <v>0.26666666666666666</v>
      </c>
      <c r="F13" s="3">
        <v>0.67083333333333339</v>
      </c>
      <c r="G13" s="12">
        <f t="shared" si="10"/>
        <v>4.1666666666667629E-3</v>
      </c>
      <c r="H13" s="30">
        <f t="shared" si="0"/>
        <v>6</v>
      </c>
      <c r="I13" s="13" t="str">
        <f t="shared" si="1"/>
        <v>DIURNO</v>
      </c>
      <c r="J13" s="12" t="str">
        <f t="shared" si="11"/>
        <v/>
      </c>
      <c r="K13" s="3" t="str">
        <f t="shared" si="2"/>
        <v/>
      </c>
      <c r="M13" s="13">
        <f t="shared" si="3"/>
        <v>0.25</v>
      </c>
      <c r="N13" s="32">
        <f t="shared" si="4"/>
        <v>0</v>
      </c>
      <c r="O13" s="30">
        <f t="shared" si="5"/>
        <v>0</v>
      </c>
      <c r="P13" s="30">
        <f t="shared" si="6"/>
        <v>0</v>
      </c>
      <c r="Q13">
        <f t="shared" si="7"/>
        <v>0</v>
      </c>
      <c r="R13">
        <f t="shared" si="8"/>
        <v>0</v>
      </c>
      <c r="S13">
        <f t="shared" si="9"/>
        <v>0.25</v>
      </c>
    </row>
    <row r="14" spans="1:20" x14ac:dyDescent="0.2">
      <c r="B14" s="17" t="s">
        <v>6</v>
      </c>
      <c r="C14" s="17" t="s">
        <v>7</v>
      </c>
      <c r="D14" s="17" t="s">
        <v>110</v>
      </c>
      <c r="E14" s="18">
        <v>0.27083333333333331</v>
      </c>
      <c r="F14" s="3">
        <v>0.67013888888888884</v>
      </c>
      <c r="G14" s="12">
        <f t="shared" si="10"/>
        <v>3.4722222222222099E-3</v>
      </c>
      <c r="H14" s="30">
        <f t="shared" si="0"/>
        <v>5</v>
      </c>
      <c r="I14" s="13" t="str">
        <f t="shared" si="1"/>
        <v>DIURNO</v>
      </c>
      <c r="J14" s="12" t="str">
        <f t="shared" si="11"/>
        <v/>
      </c>
      <c r="K14" s="3" t="str">
        <f t="shared" si="2"/>
        <v/>
      </c>
      <c r="M14" s="13">
        <f t="shared" si="3"/>
        <v>0</v>
      </c>
      <c r="N14" s="32">
        <f t="shared" si="4"/>
        <v>0</v>
      </c>
      <c r="O14" s="30">
        <f t="shared" si="5"/>
        <v>0</v>
      </c>
      <c r="P14" s="30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20" x14ac:dyDescent="0.2">
      <c r="B15" s="17" t="s">
        <v>6</v>
      </c>
      <c r="C15" s="17" t="s">
        <v>7</v>
      </c>
      <c r="D15" s="17" t="s">
        <v>111</v>
      </c>
      <c r="E15" s="18">
        <v>0.26597222222222222</v>
      </c>
      <c r="F15" s="3">
        <v>0.67083333333333339</v>
      </c>
      <c r="G15" s="12">
        <f t="shared" si="10"/>
        <v>4.1666666666667629E-3</v>
      </c>
      <c r="H15" s="30">
        <f t="shared" si="0"/>
        <v>6</v>
      </c>
      <c r="I15" s="13" t="str">
        <f t="shared" si="1"/>
        <v>DIURNO</v>
      </c>
      <c r="J15" s="12" t="str">
        <f t="shared" si="11"/>
        <v/>
      </c>
      <c r="K15" s="3" t="str">
        <f t="shared" si="2"/>
        <v/>
      </c>
      <c r="M15" s="13">
        <f t="shared" si="3"/>
        <v>0.25</v>
      </c>
      <c r="N15" s="32">
        <f t="shared" si="4"/>
        <v>0</v>
      </c>
      <c r="O15" s="30">
        <f t="shared" si="5"/>
        <v>0</v>
      </c>
      <c r="P15" s="30">
        <f t="shared" si="6"/>
        <v>0</v>
      </c>
      <c r="Q15">
        <f t="shared" si="7"/>
        <v>0</v>
      </c>
      <c r="R15">
        <f t="shared" si="8"/>
        <v>0</v>
      </c>
      <c r="S15">
        <f t="shared" si="9"/>
        <v>0.25</v>
      </c>
    </row>
    <row r="16" spans="1:20" x14ac:dyDescent="0.2">
      <c r="B16" s="17" t="s">
        <v>6</v>
      </c>
      <c r="C16" s="17" t="s">
        <v>7</v>
      </c>
      <c r="D16" s="17" t="s">
        <v>112</v>
      </c>
      <c r="E16" s="18">
        <v>0.26944444444444443</v>
      </c>
      <c r="F16" s="3">
        <v>0.66805555555555562</v>
      </c>
      <c r="G16" s="12">
        <f t="shared" si="10"/>
        <v>1.388888888888995E-3</v>
      </c>
      <c r="H16" s="30">
        <f t="shared" si="0"/>
        <v>2</v>
      </c>
      <c r="I16" s="13" t="str">
        <f t="shared" si="1"/>
        <v>DIURNO</v>
      </c>
      <c r="J16" s="12" t="str">
        <f t="shared" si="11"/>
        <v/>
      </c>
      <c r="K16" s="3" t="str">
        <f t="shared" si="2"/>
        <v/>
      </c>
      <c r="M16" s="13">
        <f t="shared" si="3"/>
        <v>0</v>
      </c>
      <c r="N16" s="32">
        <f t="shared" si="4"/>
        <v>0</v>
      </c>
      <c r="O16" s="30">
        <f t="shared" si="5"/>
        <v>0</v>
      </c>
      <c r="P16" s="30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B17" s="17" t="s">
        <v>8</v>
      </c>
      <c r="C17" s="17" t="s">
        <v>7</v>
      </c>
      <c r="D17" s="17" t="s">
        <v>102</v>
      </c>
      <c r="E17" s="18">
        <v>0.2722222222222222</v>
      </c>
      <c r="F17" s="3">
        <v>0.66736111111111107</v>
      </c>
      <c r="G17" s="12">
        <f t="shared" si="10"/>
        <v>6.9444444444444198E-4</v>
      </c>
      <c r="H17" s="30">
        <f t="shared" si="0"/>
        <v>1</v>
      </c>
      <c r="I17" s="13" t="str">
        <f t="shared" si="1"/>
        <v>DIURNO</v>
      </c>
      <c r="J17" s="12" t="str">
        <f t="shared" si="11"/>
        <v/>
      </c>
      <c r="K17" s="3" t="str">
        <f t="shared" si="2"/>
        <v/>
      </c>
      <c r="M17" s="13">
        <f t="shared" si="3"/>
        <v>0</v>
      </c>
      <c r="N17" s="32">
        <f t="shared" si="4"/>
        <v>0</v>
      </c>
      <c r="O17" s="30">
        <f t="shared" si="5"/>
        <v>0</v>
      </c>
      <c r="P17" s="30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x14ac:dyDescent="0.2">
      <c r="B18" s="17" t="s">
        <v>8</v>
      </c>
      <c r="C18" s="17" t="s">
        <v>7</v>
      </c>
      <c r="D18" s="17" t="s">
        <v>103</v>
      </c>
      <c r="E18" s="18">
        <v>0.27152777777777776</v>
      </c>
      <c r="F18" s="3">
        <v>0.66666666666666663</v>
      </c>
      <c r="G18" s="12">
        <f t="shared" si="10"/>
        <v>0</v>
      </c>
      <c r="H18" s="30">
        <f t="shared" si="0"/>
        <v>0</v>
      </c>
      <c r="I18" s="13" t="str">
        <f t="shared" si="1"/>
        <v>DIURNO</v>
      </c>
      <c r="J18" s="12" t="str">
        <f t="shared" si="11"/>
        <v/>
      </c>
      <c r="K18" s="3" t="str">
        <f t="shared" si="2"/>
        <v/>
      </c>
      <c r="M18" s="13">
        <f t="shared" si="3"/>
        <v>0</v>
      </c>
      <c r="N18" s="32">
        <f t="shared" si="4"/>
        <v>0</v>
      </c>
      <c r="O18" s="30">
        <f t="shared" si="5"/>
        <v>0</v>
      </c>
      <c r="P18" s="30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B19" s="17" t="s">
        <v>8</v>
      </c>
      <c r="C19" s="17" t="s">
        <v>7</v>
      </c>
      <c r="D19" s="17" t="s">
        <v>104</v>
      </c>
      <c r="E19" s="18">
        <v>0.27083333333333331</v>
      </c>
      <c r="F19" s="3">
        <v>0.66736111111111107</v>
      </c>
      <c r="G19" s="12">
        <f t="shared" si="10"/>
        <v>6.9444444444444198E-4</v>
      </c>
      <c r="H19" s="30">
        <f t="shared" si="0"/>
        <v>1</v>
      </c>
      <c r="I19" s="13" t="str">
        <f t="shared" si="1"/>
        <v>DIURNO</v>
      </c>
      <c r="J19" s="12" t="str">
        <f t="shared" si="11"/>
        <v/>
      </c>
      <c r="K19" s="3" t="str">
        <f t="shared" si="2"/>
        <v/>
      </c>
      <c r="M19" s="13">
        <f t="shared" si="3"/>
        <v>0</v>
      </c>
      <c r="N19" s="32">
        <f t="shared" si="4"/>
        <v>0</v>
      </c>
      <c r="O19" s="30">
        <f t="shared" si="5"/>
        <v>0</v>
      </c>
      <c r="P19" s="30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B20" s="17" t="s">
        <v>8</v>
      </c>
      <c r="C20" s="17" t="s">
        <v>7</v>
      </c>
      <c r="D20" s="17" t="s">
        <v>105</v>
      </c>
      <c r="E20" s="18">
        <v>0.27499999999999997</v>
      </c>
      <c r="F20" s="3">
        <v>0.66666666666666663</v>
      </c>
      <c r="G20" s="12">
        <f t="shared" si="10"/>
        <v>0</v>
      </c>
      <c r="H20" s="30">
        <f t="shared" si="0"/>
        <v>0</v>
      </c>
      <c r="I20" s="13" t="str">
        <f t="shared" si="1"/>
        <v>DIURNO</v>
      </c>
      <c r="J20" s="12" t="str">
        <f t="shared" si="11"/>
        <v/>
      </c>
      <c r="K20" s="3" t="str">
        <f t="shared" si="2"/>
        <v/>
      </c>
      <c r="M20" s="13">
        <f t="shared" si="3"/>
        <v>0</v>
      </c>
      <c r="N20" s="32">
        <f t="shared" si="4"/>
        <v>0</v>
      </c>
      <c r="O20" s="30">
        <f t="shared" si="5"/>
        <v>0</v>
      </c>
      <c r="P20" s="3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B21" s="17" t="s">
        <v>8</v>
      </c>
      <c r="C21" s="17" t="s">
        <v>7</v>
      </c>
      <c r="D21" s="17" t="s">
        <v>106</v>
      </c>
      <c r="E21" s="18">
        <v>0.2722222222222222</v>
      </c>
      <c r="F21" s="3">
        <v>0.66666666666666663</v>
      </c>
      <c r="G21" s="12">
        <f t="shared" si="10"/>
        <v>0</v>
      </c>
      <c r="H21" s="30">
        <f t="shared" si="0"/>
        <v>0</v>
      </c>
      <c r="I21" s="13" t="str">
        <f t="shared" si="1"/>
        <v>DIURNO</v>
      </c>
      <c r="J21" s="12" t="str">
        <f t="shared" si="11"/>
        <v/>
      </c>
      <c r="K21" s="3" t="str">
        <f t="shared" si="2"/>
        <v/>
      </c>
      <c r="M21" s="13">
        <f t="shared" si="3"/>
        <v>0</v>
      </c>
      <c r="N21" s="32">
        <f t="shared" si="4"/>
        <v>0</v>
      </c>
      <c r="O21" s="30">
        <f t="shared" si="5"/>
        <v>0</v>
      </c>
      <c r="P21" s="30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B22" s="17" t="s">
        <v>8</v>
      </c>
      <c r="C22" s="17" t="s">
        <v>7</v>
      </c>
      <c r="D22" s="17" t="s">
        <v>107</v>
      </c>
      <c r="E22" s="18">
        <v>0.22500000000000001</v>
      </c>
      <c r="F22" s="3">
        <v>0.89097222222222217</v>
      </c>
      <c r="G22" s="12">
        <f t="shared" si="10"/>
        <v>0.22430555555555554</v>
      </c>
      <c r="H22" s="30">
        <f t="shared" si="0"/>
        <v>23</v>
      </c>
      <c r="I22" s="13" t="str">
        <f t="shared" si="1"/>
        <v>DIURNO</v>
      </c>
      <c r="J22" s="12" t="str">
        <f t="shared" si="11"/>
        <v/>
      </c>
      <c r="K22" s="3" t="str">
        <f t="shared" si="2"/>
        <v/>
      </c>
      <c r="M22" s="13">
        <f t="shared" si="3"/>
        <v>0.5</v>
      </c>
      <c r="N22" s="32">
        <f t="shared" si="4"/>
        <v>0</v>
      </c>
      <c r="O22" s="30">
        <f t="shared" si="5"/>
        <v>0</v>
      </c>
      <c r="P22" s="30">
        <f t="shared" si="6"/>
        <v>5</v>
      </c>
      <c r="Q22">
        <f t="shared" si="7"/>
        <v>0</v>
      </c>
      <c r="R22">
        <f t="shared" si="8"/>
        <v>5</v>
      </c>
      <c r="S22">
        <f t="shared" si="9"/>
        <v>0.5</v>
      </c>
    </row>
    <row r="23" spans="1:19" x14ac:dyDescent="0.2">
      <c r="B23" s="17" t="s">
        <v>8</v>
      </c>
      <c r="C23" s="17" t="s">
        <v>7</v>
      </c>
      <c r="D23" s="17" t="s">
        <v>113</v>
      </c>
      <c r="E23" s="18">
        <v>0.27013888888888887</v>
      </c>
      <c r="F23" s="3">
        <v>0.90208333333333324</v>
      </c>
      <c r="G23" s="12">
        <f t="shared" si="10"/>
        <v>0.23541666666666661</v>
      </c>
      <c r="H23" s="30">
        <f t="shared" si="0"/>
        <v>39</v>
      </c>
      <c r="I23" s="13" t="str">
        <f t="shared" si="1"/>
        <v>DIURNO</v>
      </c>
      <c r="J23" s="12" t="str">
        <f t="shared" si="11"/>
        <v/>
      </c>
      <c r="K23" s="3" t="str">
        <f t="shared" si="2"/>
        <v/>
      </c>
      <c r="M23" s="13">
        <f t="shared" si="3"/>
        <v>0.5</v>
      </c>
      <c r="N23" s="32">
        <f t="shared" si="4"/>
        <v>0</v>
      </c>
      <c r="O23" s="30">
        <f t="shared" si="5"/>
        <v>0</v>
      </c>
      <c r="P23" s="30">
        <f t="shared" si="6"/>
        <v>5</v>
      </c>
      <c r="Q23">
        <f t="shared" si="7"/>
        <v>0</v>
      </c>
      <c r="R23">
        <f t="shared" si="8"/>
        <v>5</v>
      </c>
      <c r="S23">
        <f t="shared" si="9"/>
        <v>0.5</v>
      </c>
    </row>
    <row r="24" spans="1:19" x14ac:dyDescent="0.2">
      <c r="B24" s="17" t="s">
        <v>8</v>
      </c>
      <c r="C24" s="17" t="s">
        <v>7</v>
      </c>
      <c r="D24" s="17" t="s">
        <v>108</v>
      </c>
      <c r="E24" s="18">
        <v>0.27083333333333331</v>
      </c>
      <c r="F24" s="3">
        <v>0.72986111111111107</v>
      </c>
      <c r="G24" s="12">
        <f t="shared" si="10"/>
        <v>6.3194444444444442E-2</v>
      </c>
      <c r="H24" s="30">
        <f t="shared" si="0"/>
        <v>31</v>
      </c>
      <c r="I24" s="13" t="str">
        <f t="shared" si="1"/>
        <v>DIURNO</v>
      </c>
      <c r="J24" s="12" t="str">
        <f t="shared" si="11"/>
        <v/>
      </c>
      <c r="K24" s="3" t="str">
        <f t="shared" si="2"/>
        <v/>
      </c>
      <c r="M24" s="13">
        <f t="shared" si="3"/>
        <v>0.5</v>
      </c>
      <c r="N24" s="32">
        <f t="shared" si="4"/>
        <v>0</v>
      </c>
      <c r="O24" s="30">
        <f t="shared" si="5"/>
        <v>0</v>
      </c>
      <c r="P24" s="30">
        <f t="shared" si="6"/>
        <v>1</v>
      </c>
      <c r="Q24">
        <f t="shared" si="7"/>
        <v>0</v>
      </c>
      <c r="R24">
        <f t="shared" si="8"/>
        <v>1</v>
      </c>
      <c r="S24">
        <f t="shared" si="9"/>
        <v>0.5</v>
      </c>
    </row>
    <row r="25" spans="1:19" x14ac:dyDescent="0.2">
      <c r="B25" s="17" t="s">
        <v>8</v>
      </c>
      <c r="C25" s="17" t="s">
        <v>7</v>
      </c>
      <c r="D25" s="17" t="s">
        <v>114</v>
      </c>
      <c r="E25" s="18">
        <v>0.33055555555555555</v>
      </c>
      <c r="F25" s="3">
        <v>0.50208333333333333</v>
      </c>
      <c r="G25" s="12">
        <f t="shared" si="10"/>
        <v>0</v>
      </c>
      <c r="H25" s="30">
        <f t="shared" si="0"/>
        <v>0</v>
      </c>
      <c r="I25" s="13" t="str">
        <f t="shared" si="1"/>
        <v>DIURNO</v>
      </c>
      <c r="J25" s="12" t="str">
        <f t="shared" si="11"/>
        <v/>
      </c>
      <c r="K25" s="3" t="str">
        <f t="shared" si="2"/>
        <v/>
      </c>
      <c r="M25" s="13">
        <f t="shared" si="3"/>
        <v>0</v>
      </c>
      <c r="N25" s="32">
        <f t="shared" si="4"/>
        <v>0</v>
      </c>
      <c r="O25" s="30">
        <f t="shared" si="5"/>
        <v>0</v>
      </c>
      <c r="P25" s="30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B26" s="17" t="s">
        <v>8</v>
      </c>
      <c r="C26" s="17" t="s">
        <v>7</v>
      </c>
      <c r="D26" s="17" t="s">
        <v>109</v>
      </c>
      <c r="E26" s="18">
        <v>0.27152777777777776</v>
      </c>
      <c r="F26" s="3">
        <v>0.66736111111111107</v>
      </c>
      <c r="G26" s="12">
        <f t="shared" si="10"/>
        <v>6.9444444444444198E-4</v>
      </c>
      <c r="H26" s="30">
        <f t="shared" si="0"/>
        <v>1</v>
      </c>
      <c r="I26" s="13" t="str">
        <f t="shared" si="1"/>
        <v>DIURNO</v>
      </c>
      <c r="J26" s="12" t="str">
        <f t="shared" si="11"/>
        <v/>
      </c>
      <c r="K26" s="3" t="str">
        <f t="shared" si="2"/>
        <v/>
      </c>
      <c r="M26" s="13">
        <f t="shared" si="3"/>
        <v>0</v>
      </c>
      <c r="N26" s="32">
        <f t="shared" si="4"/>
        <v>0</v>
      </c>
      <c r="O26" s="30">
        <f t="shared" si="5"/>
        <v>0</v>
      </c>
      <c r="P26" s="30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B27" s="17" t="s">
        <v>8</v>
      </c>
      <c r="C27" s="17" t="s">
        <v>7</v>
      </c>
      <c r="D27" s="17" t="s">
        <v>110</v>
      </c>
      <c r="E27" s="18">
        <v>0.2722222222222222</v>
      </c>
      <c r="F27" s="3">
        <v>0.66736111111111107</v>
      </c>
      <c r="G27" s="12">
        <f t="shared" si="10"/>
        <v>6.9444444444444198E-4</v>
      </c>
      <c r="H27" s="30">
        <f t="shared" si="0"/>
        <v>1</v>
      </c>
      <c r="I27" s="13" t="str">
        <f t="shared" si="1"/>
        <v>DIURNO</v>
      </c>
      <c r="J27" s="12" t="str">
        <f t="shared" si="11"/>
        <v/>
      </c>
      <c r="K27" s="3" t="str">
        <f t="shared" si="2"/>
        <v/>
      </c>
      <c r="M27" s="13">
        <f t="shared" si="3"/>
        <v>0</v>
      </c>
      <c r="N27" s="32">
        <f t="shared" si="4"/>
        <v>0</v>
      </c>
      <c r="O27" s="30">
        <f t="shared" si="5"/>
        <v>0</v>
      </c>
      <c r="P27" s="30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B28" s="17" t="s">
        <v>8</v>
      </c>
      <c r="C28" s="17" t="s">
        <v>7</v>
      </c>
      <c r="D28" s="17" t="s">
        <v>111</v>
      </c>
      <c r="E28" s="18">
        <v>0.27152777777777776</v>
      </c>
      <c r="F28" s="3">
        <v>0.66736111111111107</v>
      </c>
      <c r="G28" s="12">
        <f t="shared" si="10"/>
        <v>6.9444444444444198E-4</v>
      </c>
      <c r="H28" s="30">
        <f t="shared" si="0"/>
        <v>1</v>
      </c>
      <c r="I28" s="13" t="str">
        <f t="shared" si="1"/>
        <v>DIURNO</v>
      </c>
      <c r="J28" s="12" t="str">
        <f t="shared" si="11"/>
        <v/>
      </c>
      <c r="K28" s="3" t="str">
        <f t="shared" si="2"/>
        <v/>
      </c>
      <c r="M28" s="13">
        <f t="shared" si="3"/>
        <v>0</v>
      </c>
      <c r="N28" s="32">
        <f t="shared" si="4"/>
        <v>0</v>
      </c>
      <c r="O28" s="30">
        <f t="shared" si="5"/>
        <v>0</v>
      </c>
      <c r="P28" s="30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B29" s="17" t="s">
        <v>8</v>
      </c>
      <c r="C29" s="17" t="s">
        <v>7</v>
      </c>
      <c r="D29" s="17" t="s">
        <v>112</v>
      </c>
      <c r="E29" s="18">
        <v>0.27152777777777776</v>
      </c>
      <c r="F29" s="3">
        <v>0.66666666666666663</v>
      </c>
      <c r="G29" s="12">
        <f t="shared" si="10"/>
        <v>0</v>
      </c>
      <c r="H29" s="30">
        <f t="shared" si="0"/>
        <v>0</v>
      </c>
      <c r="I29" s="13" t="str">
        <f t="shared" si="1"/>
        <v>DIURNO</v>
      </c>
      <c r="J29" s="12" t="str">
        <f t="shared" si="11"/>
        <v/>
      </c>
      <c r="K29" s="3" t="str">
        <f t="shared" si="2"/>
        <v/>
      </c>
      <c r="M29" s="13">
        <f t="shared" si="3"/>
        <v>0</v>
      </c>
      <c r="N29" s="32">
        <f t="shared" si="4"/>
        <v>0</v>
      </c>
      <c r="O29" s="30">
        <f t="shared" si="5"/>
        <v>0</v>
      </c>
      <c r="P29" s="30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A30" t="s">
        <v>120</v>
      </c>
      <c r="B30" s="17" t="s">
        <v>115</v>
      </c>
      <c r="C30" s="17" t="s">
        <v>7</v>
      </c>
      <c r="D30" s="17" t="s">
        <v>102</v>
      </c>
      <c r="E30" s="18">
        <v>0.26944444444444443</v>
      </c>
      <c r="G30" s="12">
        <f t="shared" si="10"/>
        <v>0</v>
      </c>
      <c r="H30" s="30">
        <f t="shared" si="0"/>
        <v>0</v>
      </c>
      <c r="I30" s="13" t="str">
        <f t="shared" si="1"/>
        <v>DIURNO</v>
      </c>
      <c r="J30" s="12" t="str">
        <f t="shared" si="11"/>
        <v/>
      </c>
      <c r="K30" s="3" t="str">
        <f t="shared" si="2"/>
        <v/>
      </c>
      <c r="M30" s="13">
        <f t="shared" si="3"/>
        <v>0</v>
      </c>
      <c r="N30" s="32">
        <f t="shared" si="4"/>
        <v>0</v>
      </c>
      <c r="O30" s="30">
        <f t="shared" si="5"/>
        <v>0</v>
      </c>
      <c r="P30" s="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B31" s="17" t="s">
        <v>115</v>
      </c>
      <c r="C31" s="17" t="s">
        <v>7</v>
      </c>
      <c r="D31" s="17" t="s">
        <v>103</v>
      </c>
      <c r="E31" s="18">
        <v>0.28819444444444448</v>
      </c>
      <c r="F31" s="3">
        <v>0.66666666666666663</v>
      </c>
      <c r="G31" s="12">
        <f t="shared" si="10"/>
        <v>0</v>
      </c>
      <c r="H31" s="30">
        <f t="shared" si="0"/>
        <v>0</v>
      </c>
      <c r="I31" s="13" t="str">
        <f t="shared" si="1"/>
        <v>DIURNO</v>
      </c>
      <c r="J31" s="12" t="str">
        <f t="shared" si="11"/>
        <v/>
      </c>
      <c r="K31" s="3" t="str">
        <f t="shared" si="2"/>
        <v/>
      </c>
      <c r="M31" s="13">
        <f t="shared" si="3"/>
        <v>0</v>
      </c>
      <c r="N31" s="32">
        <f t="shared" si="4"/>
        <v>0</v>
      </c>
      <c r="O31" s="30">
        <f t="shared" si="5"/>
        <v>0</v>
      </c>
      <c r="P31" s="30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B32" s="17" t="s">
        <v>115</v>
      </c>
      <c r="C32" s="17" t="s">
        <v>7</v>
      </c>
      <c r="D32" s="17" t="s">
        <v>106</v>
      </c>
      <c r="E32" s="18">
        <v>0.26597222222222222</v>
      </c>
      <c r="F32" s="3">
        <v>0.66666666666666663</v>
      </c>
      <c r="G32" s="12">
        <f t="shared" si="10"/>
        <v>0</v>
      </c>
      <c r="H32" s="30">
        <f t="shared" si="0"/>
        <v>0</v>
      </c>
      <c r="I32" s="13" t="str">
        <f t="shared" si="1"/>
        <v>DIURNO</v>
      </c>
      <c r="J32" s="12" t="str">
        <f t="shared" si="11"/>
        <v/>
      </c>
      <c r="K32" s="3" t="str">
        <f t="shared" si="2"/>
        <v/>
      </c>
      <c r="M32" s="13">
        <f t="shared" si="3"/>
        <v>0</v>
      </c>
      <c r="N32" s="32">
        <f t="shared" si="4"/>
        <v>0</v>
      </c>
      <c r="O32" s="30">
        <f t="shared" si="5"/>
        <v>0</v>
      </c>
      <c r="P32" s="30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2:19" x14ac:dyDescent="0.2">
      <c r="B33" s="17" t="s">
        <v>115</v>
      </c>
      <c r="C33" s="17" t="s">
        <v>7</v>
      </c>
      <c r="D33" s="17" t="s">
        <v>113</v>
      </c>
      <c r="E33" s="18">
        <v>0.27361111111111108</v>
      </c>
      <c r="F33" s="3">
        <v>0.66666666666666663</v>
      </c>
      <c r="G33" s="12">
        <f t="shared" si="10"/>
        <v>0</v>
      </c>
      <c r="H33" s="30">
        <f t="shared" si="0"/>
        <v>0</v>
      </c>
      <c r="I33" s="13" t="str">
        <f t="shared" si="1"/>
        <v>DIURNO</v>
      </c>
      <c r="J33" s="12" t="str">
        <f t="shared" si="11"/>
        <v/>
      </c>
      <c r="K33" s="3" t="str">
        <f t="shared" si="2"/>
        <v/>
      </c>
      <c r="M33" s="13">
        <f t="shared" si="3"/>
        <v>0</v>
      </c>
      <c r="N33" s="32">
        <f t="shared" si="4"/>
        <v>0</v>
      </c>
      <c r="O33" s="30">
        <f t="shared" si="5"/>
        <v>0</v>
      </c>
      <c r="P33" s="30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2:19" x14ac:dyDescent="0.2">
      <c r="B34" s="17" t="s">
        <v>115</v>
      </c>
      <c r="C34" s="17" t="s">
        <v>7</v>
      </c>
      <c r="D34" s="17" t="s">
        <v>108</v>
      </c>
      <c r="E34" s="18">
        <v>0.26874999999999999</v>
      </c>
      <c r="F34" s="3">
        <v>0.66666666666666663</v>
      </c>
      <c r="G34" s="12">
        <f t="shared" si="10"/>
        <v>0</v>
      </c>
      <c r="H34" s="30">
        <f t="shared" si="0"/>
        <v>0</v>
      </c>
      <c r="I34" s="13" t="str">
        <f t="shared" si="1"/>
        <v>DIURNO</v>
      </c>
      <c r="J34" s="12" t="str">
        <f t="shared" si="11"/>
        <v/>
      </c>
      <c r="K34" s="3" t="str">
        <f t="shared" si="2"/>
        <v/>
      </c>
      <c r="M34" s="13">
        <f t="shared" si="3"/>
        <v>0</v>
      </c>
      <c r="N34" s="32">
        <f t="shared" si="4"/>
        <v>0</v>
      </c>
      <c r="O34" s="30">
        <f t="shared" si="5"/>
        <v>0</v>
      </c>
      <c r="P34" s="30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2:19" x14ac:dyDescent="0.2">
      <c r="B35" s="17" t="s">
        <v>115</v>
      </c>
      <c r="C35" s="17" t="s">
        <v>7</v>
      </c>
      <c r="D35" s="17" t="s">
        <v>114</v>
      </c>
      <c r="E35" s="18">
        <v>0.34236111111111112</v>
      </c>
      <c r="F35" s="3">
        <v>0.50416666666666665</v>
      </c>
      <c r="G35" s="12">
        <f t="shared" si="10"/>
        <v>0</v>
      </c>
      <c r="H35" s="30">
        <f t="shared" si="0"/>
        <v>0</v>
      </c>
      <c r="I35" s="13" t="str">
        <f t="shared" si="1"/>
        <v>DIURNO</v>
      </c>
      <c r="J35" s="12" t="str">
        <f t="shared" si="11"/>
        <v/>
      </c>
      <c r="K35" s="3" t="str">
        <f t="shared" si="2"/>
        <v/>
      </c>
      <c r="M35" s="13">
        <f t="shared" si="3"/>
        <v>0</v>
      </c>
      <c r="N35" s="32">
        <f t="shared" si="4"/>
        <v>0</v>
      </c>
      <c r="O35" s="30">
        <f t="shared" si="5"/>
        <v>0</v>
      </c>
      <c r="P35" s="30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2:19" x14ac:dyDescent="0.2">
      <c r="B36" s="17" t="s">
        <v>115</v>
      </c>
      <c r="C36" s="17" t="s">
        <v>7</v>
      </c>
      <c r="D36" s="17" t="s">
        <v>109</v>
      </c>
      <c r="E36" s="18">
        <v>0.2722222222222222</v>
      </c>
      <c r="F36" s="3">
        <v>0.66736111111111107</v>
      </c>
      <c r="G36" s="12">
        <f t="shared" si="10"/>
        <v>6.9444444444444198E-4</v>
      </c>
      <c r="H36" s="30">
        <f t="shared" si="0"/>
        <v>1</v>
      </c>
      <c r="I36" s="13" t="str">
        <f t="shared" si="1"/>
        <v>DIURNO</v>
      </c>
      <c r="J36" s="12" t="str">
        <f t="shared" si="11"/>
        <v/>
      </c>
      <c r="K36" s="3" t="str">
        <f t="shared" si="2"/>
        <v/>
      </c>
      <c r="M36" s="13">
        <f t="shared" si="3"/>
        <v>0</v>
      </c>
      <c r="N36" s="32">
        <f t="shared" si="4"/>
        <v>0</v>
      </c>
      <c r="O36" s="30">
        <f t="shared" si="5"/>
        <v>0</v>
      </c>
      <c r="P36" s="30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  <row r="37" spans="2:19" x14ac:dyDescent="0.2">
      <c r="B37" s="17" t="s">
        <v>115</v>
      </c>
      <c r="C37" s="17" t="s">
        <v>7</v>
      </c>
      <c r="D37" s="17" t="s">
        <v>110</v>
      </c>
      <c r="E37" s="18">
        <v>0.27152777777777776</v>
      </c>
      <c r="F37" s="3">
        <v>0.66666666666666663</v>
      </c>
      <c r="G37" s="12">
        <f t="shared" si="10"/>
        <v>0</v>
      </c>
      <c r="H37" s="30">
        <f t="shared" si="0"/>
        <v>0</v>
      </c>
      <c r="I37" s="13" t="str">
        <f t="shared" si="1"/>
        <v>DIURNO</v>
      </c>
      <c r="J37" s="12" t="str">
        <f t="shared" si="11"/>
        <v/>
      </c>
      <c r="K37" s="3" t="str">
        <f t="shared" si="2"/>
        <v/>
      </c>
      <c r="M37" s="13">
        <f t="shared" si="3"/>
        <v>0</v>
      </c>
      <c r="N37" s="32">
        <f t="shared" si="4"/>
        <v>0</v>
      </c>
      <c r="O37" s="30">
        <f t="shared" si="5"/>
        <v>0</v>
      </c>
      <c r="P37" s="30">
        <f t="shared" si="6"/>
        <v>0</v>
      </c>
      <c r="Q37">
        <f t="shared" si="7"/>
        <v>0</v>
      </c>
      <c r="R37">
        <f t="shared" si="8"/>
        <v>0</v>
      </c>
      <c r="S37">
        <f t="shared" si="9"/>
        <v>0</v>
      </c>
    </row>
    <row r="38" spans="2:19" x14ac:dyDescent="0.2">
      <c r="B38" s="17" t="s">
        <v>115</v>
      </c>
      <c r="C38" s="17" t="s">
        <v>7</v>
      </c>
      <c r="D38" s="17" t="s">
        <v>111</v>
      </c>
      <c r="E38" s="18">
        <v>0.27013888888888887</v>
      </c>
      <c r="F38" s="3">
        <v>0.66736111111111107</v>
      </c>
      <c r="G38" s="12">
        <f t="shared" si="10"/>
        <v>6.9444444444444198E-4</v>
      </c>
      <c r="H38" s="30">
        <f t="shared" si="0"/>
        <v>1</v>
      </c>
      <c r="I38" s="13" t="str">
        <f t="shared" si="1"/>
        <v>DIURNO</v>
      </c>
      <c r="J38" s="12" t="str">
        <f t="shared" si="11"/>
        <v/>
      </c>
      <c r="K38" s="3" t="str">
        <f t="shared" si="2"/>
        <v/>
      </c>
      <c r="M38" s="13">
        <f t="shared" si="3"/>
        <v>0</v>
      </c>
      <c r="N38" s="32">
        <f t="shared" si="4"/>
        <v>0</v>
      </c>
      <c r="O38" s="30">
        <f t="shared" si="5"/>
        <v>0</v>
      </c>
      <c r="P38" s="30">
        <f t="shared" si="6"/>
        <v>0</v>
      </c>
      <c r="Q38">
        <f t="shared" si="7"/>
        <v>0</v>
      </c>
      <c r="R38">
        <f t="shared" si="8"/>
        <v>0</v>
      </c>
      <c r="S38">
        <f t="shared" si="9"/>
        <v>0</v>
      </c>
    </row>
    <row r="39" spans="2:19" x14ac:dyDescent="0.2">
      <c r="B39" s="17" t="s">
        <v>115</v>
      </c>
      <c r="C39" s="17" t="s">
        <v>7</v>
      </c>
      <c r="D39" s="17" t="s">
        <v>112</v>
      </c>
      <c r="E39" s="18">
        <v>0.28750000000000003</v>
      </c>
      <c r="F39" s="3">
        <v>0.66666666666666663</v>
      </c>
      <c r="G39" s="12">
        <f t="shared" si="10"/>
        <v>0</v>
      </c>
      <c r="H39" s="30">
        <f t="shared" si="0"/>
        <v>0</v>
      </c>
      <c r="I39" s="13" t="str">
        <f t="shared" si="1"/>
        <v>DIURNO</v>
      </c>
      <c r="J39" s="12" t="str">
        <f t="shared" si="11"/>
        <v/>
      </c>
      <c r="K39" s="3" t="str">
        <f t="shared" si="2"/>
        <v/>
      </c>
      <c r="M39" s="13">
        <f t="shared" si="3"/>
        <v>0</v>
      </c>
      <c r="N39" s="32">
        <f t="shared" si="4"/>
        <v>0</v>
      </c>
      <c r="O39" s="30">
        <f t="shared" si="5"/>
        <v>0</v>
      </c>
      <c r="P39" s="30">
        <f t="shared" si="6"/>
        <v>0</v>
      </c>
      <c r="Q39">
        <f t="shared" si="7"/>
        <v>0</v>
      </c>
      <c r="R39">
        <f t="shared" si="8"/>
        <v>0</v>
      </c>
      <c r="S39">
        <f t="shared" si="9"/>
        <v>0</v>
      </c>
    </row>
    <row r="40" spans="2:19" x14ac:dyDescent="0.2">
      <c r="B40" s="17" t="s">
        <v>9</v>
      </c>
      <c r="C40" s="17" t="s">
        <v>7</v>
      </c>
      <c r="D40" s="17" t="s">
        <v>102</v>
      </c>
      <c r="E40" s="18">
        <v>0.26944444444444443</v>
      </c>
      <c r="F40" s="3">
        <v>0.66666666666666663</v>
      </c>
      <c r="G40" s="12">
        <f t="shared" si="10"/>
        <v>0</v>
      </c>
      <c r="H40" s="30">
        <f t="shared" si="0"/>
        <v>0</v>
      </c>
      <c r="I40" s="13" t="str">
        <f t="shared" si="1"/>
        <v>DIURNO</v>
      </c>
      <c r="J40" s="12" t="str">
        <f t="shared" si="11"/>
        <v/>
      </c>
      <c r="K40" s="3" t="str">
        <f t="shared" si="2"/>
        <v/>
      </c>
      <c r="M40" s="13">
        <f t="shared" si="3"/>
        <v>0</v>
      </c>
      <c r="N40" s="32">
        <f t="shared" si="4"/>
        <v>0</v>
      </c>
      <c r="O40" s="30">
        <f t="shared" si="5"/>
        <v>0</v>
      </c>
      <c r="P40" s="30">
        <f t="shared" si="6"/>
        <v>0</v>
      </c>
      <c r="Q40">
        <f t="shared" si="7"/>
        <v>0</v>
      </c>
      <c r="R40">
        <f t="shared" si="8"/>
        <v>0</v>
      </c>
      <c r="S40">
        <f t="shared" si="9"/>
        <v>0</v>
      </c>
    </row>
    <row r="41" spans="2:19" x14ac:dyDescent="0.2">
      <c r="B41" s="17" t="s">
        <v>9</v>
      </c>
      <c r="C41" s="17" t="s">
        <v>7</v>
      </c>
      <c r="D41" s="17" t="s">
        <v>103</v>
      </c>
      <c r="E41" s="18">
        <v>0.27013888888888887</v>
      </c>
      <c r="F41" s="3">
        <v>0.66666666666666663</v>
      </c>
      <c r="G41" s="12">
        <f t="shared" si="10"/>
        <v>0</v>
      </c>
      <c r="H41" s="30">
        <f t="shared" si="0"/>
        <v>0</v>
      </c>
      <c r="I41" s="13" t="str">
        <f t="shared" si="1"/>
        <v>DIURNO</v>
      </c>
      <c r="J41" s="12" t="str">
        <f t="shared" si="11"/>
        <v/>
      </c>
      <c r="K41" s="3" t="str">
        <f t="shared" si="2"/>
        <v/>
      </c>
      <c r="M41" s="13">
        <f t="shared" si="3"/>
        <v>0</v>
      </c>
      <c r="N41" s="32">
        <f t="shared" si="4"/>
        <v>0</v>
      </c>
      <c r="O41" s="30">
        <f t="shared" si="5"/>
        <v>0</v>
      </c>
      <c r="P41" s="30">
        <f t="shared" si="6"/>
        <v>0</v>
      </c>
      <c r="Q41">
        <f t="shared" si="7"/>
        <v>0</v>
      </c>
      <c r="R41">
        <f t="shared" si="8"/>
        <v>0</v>
      </c>
      <c r="S41">
        <f t="shared" si="9"/>
        <v>0</v>
      </c>
    </row>
    <row r="42" spans="2:19" x14ac:dyDescent="0.2">
      <c r="B42" s="17" t="s">
        <v>9</v>
      </c>
      <c r="C42" s="17" t="s">
        <v>7</v>
      </c>
      <c r="D42" s="17" t="s">
        <v>104</v>
      </c>
      <c r="E42" s="18">
        <v>0.27499999999999997</v>
      </c>
      <c r="F42" s="3">
        <v>0.66666666666666663</v>
      </c>
      <c r="G42" s="12">
        <f t="shared" si="10"/>
        <v>0</v>
      </c>
      <c r="H42" s="30">
        <f t="shared" si="0"/>
        <v>0</v>
      </c>
      <c r="I42" s="13" t="str">
        <f t="shared" si="1"/>
        <v>DIURNO</v>
      </c>
      <c r="J42" s="12" t="str">
        <f t="shared" si="11"/>
        <v/>
      </c>
      <c r="K42" s="3" t="str">
        <f t="shared" si="2"/>
        <v/>
      </c>
      <c r="M42" s="13">
        <f t="shared" si="3"/>
        <v>0</v>
      </c>
      <c r="N42" s="32">
        <f t="shared" si="4"/>
        <v>0</v>
      </c>
      <c r="O42" s="30">
        <f t="shared" si="5"/>
        <v>0</v>
      </c>
      <c r="P42" s="30">
        <f t="shared" si="6"/>
        <v>0</v>
      </c>
      <c r="Q42">
        <f t="shared" si="7"/>
        <v>0</v>
      </c>
      <c r="R42">
        <f t="shared" si="8"/>
        <v>0</v>
      </c>
      <c r="S42">
        <f t="shared" si="9"/>
        <v>0</v>
      </c>
    </row>
    <row r="43" spans="2:19" x14ac:dyDescent="0.2">
      <c r="B43" s="17" t="s">
        <v>9</v>
      </c>
      <c r="C43" s="17" t="s">
        <v>7</v>
      </c>
      <c r="D43" s="17" t="s">
        <v>105</v>
      </c>
      <c r="E43" s="18">
        <v>0.27291666666666664</v>
      </c>
      <c r="F43" s="3">
        <v>0.66666666666666663</v>
      </c>
      <c r="G43" s="12">
        <f t="shared" si="10"/>
        <v>0</v>
      </c>
      <c r="H43" s="30">
        <f t="shared" si="0"/>
        <v>0</v>
      </c>
      <c r="I43" s="13" t="str">
        <f t="shared" si="1"/>
        <v>DIURNO</v>
      </c>
      <c r="J43" s="12" t="str">
        <f t="shared" si="11"/>
        <v/>
      </c>
      <c r="K43" s="3" t="str">
        <f t="shared" si="2"/>
        <v/>
      </c>
      <c r="M43" s="13">
        <f t="shared" si="3"/>
        <v>0</v>
      </c>
      <c r="N43" s="32">
        <f t="shared" si="4"/>
        <v>0</v>
      </c>
      <c r="O43" s="30">
        <f t="shared" si="5"/>
        <v>0</v>
      </c>
      <c r="P43" s="30">
        <f t="shared" si="6"/>
        <v>0</v>
      </c>
      <c r="Q43">
        <f t="shared" si="7"/>
        <v>0</v>
      </c>
      <c r="R43">
        <f t="shared" si="8"/>
        <v>0</v>
      </c>
      <c r="S43">
        <f t="shared" si="9"/>
        <v>0</v>
      </c>
    </row>
    <row r="44" spans="2:19" x14ac:dyDescent="0.2">
      <c r="B44" s="17" t="s">
        <v>9</v>
      </c>
      <c r="C44" s="17" t="s">
        <v>7</v>
      </c>
      <c r="D44" s="17" t="s">
        <v>106</v>
      </c>
      <c r="E44" s="18">
        <v>0.27847222222222223</v>
      </c>
      <c r="F44" s="3">
        <v>0.66736111111111107</v>
      </c>
      <c r="G44" s="12">
        <f t="shared" si="10"/>
        <v>6.9444444444444198E-4</v>
      </c>
      <c r="H44" s="30">
        <f t="shared" si="0"/>
        <v>1</v>
      </c>
      <c r="I44" s="13" t="str">
        <f t="shared" si="1"/>
        <v>DIURNO</v>
      </c>
      <c r="J44" s="12" t="str">
        <f t="shared" si="11"/>
        <v/>
      </c>
      <c r="K44" s="3" t="str">
        <f t="shared" si="2"/>
        <v/>
      </c>
      <c r="M44" s="13">
        <f t="shared" si="3"/>
        <v>0</v>
      </c>
      <c r="N44" s="32">
        <f t="shared" si="4"/>
        <v>0</v>
      </c>
      <c r="O44" s="30">
        <f t="shared" si="5"/>
        <v>0</v>
      </c>
      <c r="P44" s="30">
        <f t="shared" si="6"/>
        <v>0</v>
      </c>
      <c r="Q44">
        <f t="shared" si="7"/>
        <v>0</v>
      </c>
      <c r="R44">
        <f t="shared" si="8"/>
        <v>0</v>
      </c>
      <c r="S44">
        <f t="shared" si="9"/>
        <v>0</v>
      </c>
    </row>
    <row r="45" spans="2:19" x14ac:dyDescent="0.2">
      <c r="B45" s="17" t="s">
        <v>9</v>
      </c>
      <c r="C45" s="17" t="s">
        <v>7</v>
      </c>
      <c r="D45" s="17" t="s">
        <v>107</v>
      </c>
      <c r="E45" s="18">
        <v>0.26666666666666666</v>
      </c>
      <c r="F45" s="3">
        <v>0.66736111111111107</v>
      </c>
      <c r="G45" s="12">
        <f t="shared" si="10"/>
        <v>6.9444444444444198E-4</v>
      </c>
      <c r="H45" s="30">
        <f t="shared" si="0"/>
        <v>1</v>
      </c>
      <c r="I45" s="13" t="str">
        <f t="shared" si="1"/>
        <v>DIURNO</v>
      </c>
      <c r="J45" s="12" t="str">
        <f t="shared" si="11"/>
        <v/>
      </c>
      <c r="K45" s="3" t="str">
        <f t="shared" si="2"/>
        <v/>
      </c>
      <c r="M45" s="13">
        <f t="shared" si="3"/>
        <v>0</v>
      </c>
      <c r="N45" s="32">
        <f t="shared" si="4"/>
        <v>0</v>
      </c>
      <c r="O45" s="30">
        <f t="shared" si="5"/>
        <v>0</v>
      </c>
      <c r="P45" s="30">
        <f t="shared" si="6"/>
        <v>0</v>
      </c>
      <c r="Q45">
        <f t="shared" si="7"/>
        <v>0</v>
      </c>
      <c r="R45">
        <f t="shared" si="8"/>
        <v>0</v>
      </c>
      <c r="S45">
        <f t="shared" si="9"/>
        <v>0</v>
      </c>
    </row>
    <row r="46" spans="2:19" x14ac:dyDescent="0.2">
      <c r="B46" s="17" t="s">
        <v>9</v>
      </c>
      <c r="C46" s="17" t="s">
        <v>7</v>
      </c>
      <c r="D46" s="17" t="s">
        <v>113</v>
      </c>
      <c r="E46" s="18">
        <v>0.2722222222222222</v>
      </c>
      <c r="F46" s="3">
        <v>0.66736111111111107</v>
      </c>
      <c r="G46" s="12">
        <f t="shared" si="10"/>
        <v>6.9444444444444198E-4</v>
      </c>
      <c r="H46" s="30">
        <f t="shared" si="0"/>
        <v>1</v>
      </c>
      <c r="I46" s="13" t="str">
        <f t="shared" si="1"/>
        <v>DIURNO</v>
      </c>
      <c r="J46" s="12" t="str">
        <f t="shared" si="11"/>
        <v/>
      </c>
      <c r="K46" s="3" t="str">
        <f t="shared" si="2"/>
        <v/>
      </c>
      <c r="M46" s="13">
        <f t="shared" si="3"/>
        <v>0</v>
      </c>
      <c r="N46" s="32">
        <f t="shared" si="4"/>
        <v>0</v>
      </c>
      <c r="O46" s="30">
        <f t="shared" si="5"/>
        <v>0</v>
      </c>
      <c r="P46" s="30">
        <f t="shared" si="6"/>
        <v>0</v>
      </c>
      <c r="Q46">
        <f t="shared" si="7"/>
        <v>0</v>
      </c>
      <c r="R46">
        <f t="shared" si="8"/>
        <v>0</v>
      </c>
      <c r="S46">
        <f t="shared" si="9"/>
        <v>0</v>
      </c>
    </row>
    <row r="47" spans="2:19" x14ac:dyDescent="0.2">
      <c r="B47" s="17" t="s">
        <v>9</v>
      </c>
      <c r="C47" s="17" t="s">
        <v>7</v>
      </c>
      <c r="D47" s="17" t="s">
        <v>108</v>
      </c>
      <c r="E47" s="18">
        <v>0.26944444444444443</v>
      </c>
      <c r="F47" s="3">
        <v>0.66666666666666663</v>
      </c>
      <c r="G47" s="12">
        <f t="shared" si="10"/>
        <v>0</v>
      </c>
      <c r="H47" s="30">
        <f t="shared" si="0"/>
        <v>0</v>
      </c>
      <c r="I47" s="13" t="str">
        <f t="shared" si="1"/>
        <v>DIURNO</v>
      </c>
      <c r="J47" s="12" t="str">
        <f t="shared" si="11"/>
        <v/>
      </c>
      <c r="K47" s="3" t="str">
        <f t="shared" si="2"/>
        <v/>
      </c>
      <c r="M47" s="13">
        <f t="shared" si="3"/>
        <v>0</v>
      </c>
      <c r="N47" s="32">
        <f t="shared" si="4"/>
        <v>0</v>
      </c>
      <c r="O47" s="30">
        <f t="shared" si="5"/>
        <v>0</v>
      </c>
      <c r="P47" s="30">
        <f t="shared" si="6"/>
        <v>0</v>
      </c>
      <c r="Q47">
        <f t="shared" si="7"/>
        <v>0</v>
      </c>
      <c r="R47">
        <f t="shared" si="8"/>
        <v>0</v>
      </c>
      <c r="S47">
        <f t="shared" si="9"/>
        <v>0</v>
      </c>
    </row>
    <row r="48" spans="2:19" x14ac:dyDescent="0.2">
      <c r="B48" s="17" t="s">
        <v>9</v>
      </c>
      <c r="C48" s="17" t="s">
        <v>7</v>
      </c>
      <c r="D48" s="17" t="s">
        <v>109</v>
      </c>
      <c r="E48" s="18">
        <v>0.2722222222222222</v>
      </c>
      <c r="F48" s="3">
        <v>0.8305555555555556</v>
      </c>
      <c r="G48" s="12">
        <f t="shared" si="10"/>
        <v>0.16388888888888897</v>
      </c>
      <c r="H48" s="30">
        <f t="shared" si="0"/>
        <v>56</v>
      </c>
      <c r="I48" s="13" t="str">
        <f t="shared" si="1"/>
        <v>DIURNO</v>
      </c>
      <c r="J48" s="12" t="str">
        <f t="shared" si="11"/>
        <v/>
      </c>
      <c r="K48" s="3" t="str">
        <f t="shared" si="2"/>
        <v/>
      </c>
      <c r="M48" s="13">
        <f t="shared" si="3"/>
        <v>1</v>
      </c>
      <c r="N48" s="32">
        <f t="shared" si="4"/>
        <v>0</v>
      </c>
      <c r="O48" s="30">
        <f t="shared" si="5"/>
        <v>0</v>
      </c>
      <c r="P48" s="30">
        <f t="shared" si="6"/>
        <v>3</v>
      </c>
      <c r="Q48">
        <f t="shared" si="7"/>
        <v>0</v>
      </c>
      <c r="R48">
        <f t="shared" si="8"/>
        <v>3</v>
      </c>
      <c r="S48">
        <f t="shared" si="9"/>
        <v>1</v>
      </c>
    </row>
    <row r="49" spans="2:19" x14ac:dyDescent="0.2">
      <c r="B49" s="17" t="s">
        <v>9</v>
      </c>
      <c r="C49" s="17" t="s">
        <v>7</v>
      </c>
      <c r="D49" s="17" t="s">
        <v>110</v>
      </c>
      <c r="E49" s="18">
        <v>0.2722222222222222</v>
      </c>
      <c r="F49" s="3">
        <v>0.66666666666666663</v>
      </c>
      <c r="G49" s="12">
        <f t="shared" si="10"/>
        <v>0</v>
      </c>
      <c r="H49" s="30">
        <f t="shared" si="0"/>
        <v>0</v>
      </c>
      <c r="I49" s="13" t="str">
        <f t="shared" si="1"/>
        <v>DIURNO</v>
      </c>
      <c r="J49" s="12" t="str">
        <f t="shared" si="11"/>
        <v/>
      </c>
      <c r="K49" s="3" t="str">
        <f t="shared" si="2"/>
        <v/>
      </c>
      <c r="M49" s="13">
        <f t="shared" si="3"/>
        <v>0</v>
      </c>
      <c r="N49" s="32">
        <f t="shared" si="4"/>
        <v>0</v>
      </c>
      <c r="O49" s="30">
        <f t="shared" si="5"/>
        <v>0</v>
      </c>
      <c r="P49" s="30">
        <f t="shared" si="6"/>
        <v>0</v>
      </c>
      <c r="Q49">
        <f t="shared" si="7"/>
        <v>0</v>
      </c>
      <c r="R49">
        <f t="shared" si="8"/>
        <v>0</v>
      </c>
      <c r="S49">
        <f t="shared" si="9"/>
        <v>0</v>
      </c>
    </row>
    <row r="50" spans="2:19" x14ac:dyDescent="0.2">
      <c r="B50" s="17" t="s">
        <v>9</v>
      </c>
      <c r="C50" s="17" t="s">
        <v>7</v>
      </c>
      <c r="D50" s="17" t="s">
        <v>111</v>
      </c>
      <c r="E50" s="18">
        <v>0.27013888888888887</v>
      </c>
      <c r="F50" s="3">
        <v>0.66736111111111107</v>
      </c>
      <c r="G50" s="12">
        <f t="shared" si="10"/>
        <v>6.9444444444444198E-4</v>
      </c>
      <c r="H50" s="30">
        <f t="shared" si="0"/>
        <v>1</v>
      </c>
      <c r="I50" s="13" t="str">
        <f t="shared" si="1"/>
        <v>DIURNO</v>
      </c>
      <c r="J50" s="12" t="str">
        <f t="shared" si="11"/>
        <v/>
      </c>
      <c r="K50" s="3" t="str">
        <f t="shared" si="2"/>
        <v/>
      </c>
      <c r="M50" s="13">
        <f t="shared" si="3"/>
        <v>0</v>
      </c>
      <c r="N50" s="32">
        <f t="shared" si="4"/>
        <v>0</v>
      </c>
      <c r="O50" s="30">
        <f t="shared" si="5"/>
        <v>0</v>
      </c>
      <c r="P50" s="30">
        <f t="shared" si="6"/>
        <v>0</v>
      </c>
      <c r="Q50">
        <f t="shared" si="7"/>
        <v>0</v>
      </c>
      <c r="R50">
        <f t="shared" si="8"/>
        <v>0</v>
      </c>
      <c r="S50">
        <f t="shared" si="9"/>
        <v>0</v>
      </c>
    </row>
    <row r="51" spans="2:19" x14ac:dyDescent="0.2">
      <c r="B51" s="17" t="s">
        <v>9</v>
      </c>
      <c r="C51" s="17" t="s">
        <v>7</v>
      </c>
      <c r="D51" s="17" t="s">
        <v>112</v>
      </c>
      <c r="E51" s="18">
        <v>0.28611111111111115</v>
      </c>
      <c r="F51" s="3">
        <v>0.66736111111111107</v>
      </c>
      <c r="G51" s="12">
        <f t="shared" si="10"/>
        <v>6.9444444444444198E-4</v>
      </c>
      <c r="H51" s="30">
        <f t="shared" si="0"/>
        <v>1</v>
      </c>
      <c r="I51" s="13" t="str">
        <f t="shared" si="1"/>
        <v>DIURNO</v>
      </c>
      <c r="J51" s="12" t="str">
        <f t="shared" si="11"/>
        <v/>
      </c>
      <c r="K51" s="3" t="str">
        <f t="shared" si="2"/>
        <v/>
      </c>
      <c r="M51" s="13">
        <f t="shared" si="3"/>
        <v>0</v>
      </c>
      <c r="N51" s="32">
        <f t="shared" si="4"/>
        <v>0</v>
      </c>
      <c r="O51" s="30">
        <f t="shared" si="5"/>
        <v>0</v>
      </c>
      <c r="P51" s="30">
        <f t="shared" si="6"/>
        <v>0</v>
      </c>
      <c r="Q51">
        <f t="shared" si="7"/>
        <v>0</v>
      </c>
      <c r="R51">
        <f t="shared" si="8"/>
        <v>0</v>
      </c>
      <c r="S51">
        <f t="shared" si="9"/>
        <v>0</v>
      </c>
    </row>
    <row r="52" spans="2:19" x14ac:dyDescent="0.2">
      <c r="B52" s="17" t="s">
        <v>10</v>
      </c>
      <c r="C52" s="17" t="s">
        <v>7</v>
      </c>
      <c r="D52" s="17" t="s">
        <v>102</v>
      </c>
      <c r="E52" s="18">
        <v>0.26319444444444445</v>
      </c>
      <c r="F52" s="3">
        <v>0.7090277777777777</v>
      </c>
      <c r="G52" s="12">
        <f t="shared" si="10"/>
        <v>4.2361111111111072E-2</v>
      </c>
      <c r="H52" s="30">
        <f t="shared" si="0"/>
        <v>1</v>
      </c>
      <c r="I52" s="13" t="str">
        <f t="shared" si="1"/>
        <v>DIURNO</v>
      </c>
      <c r="J52" s="12" t="str">
        <f t="shared" si="11"/>
        <v/>
      </c>
      <c r="K52" s="3" t="str">
        <f t="shared" si="2"/>
        <v/>
      </c>
      <c r="M52" s="13">
        <f t="shared" si="3"/>
        <v>0</v>
      </c>
      <c r="N52" s="32">
        <f t="shared" si="4"/>
        <v>0</v>
      </c>
      <c r="O52" s="30">
        <f t="shared" si="5"/>
        <v>0</v>
      </c>
      <c r="P52" s="30">
        <f t="shared" si="6"/>
        <v>1</v>
      </c>
      <c r="Q52">
        <f t="shared" si="7"/>
        <v>0</v>
      </c>
      <c r="R52">
        <f t="shared" si="8"/>
        <v>1</v>
      </c>
      <c r="S52">
        <f t="shared" si="9"/>
        <v>0</v>
      </c>
    </row>
    <row r="53" spans="2:19" x14ac:dyDescent="0.2">
      <c r="B53" s="17" t="s">
        <v>10</v>
      </c>
      <c r="C53" s="17" t="s">
        <v>7</v>
      </c>
      <c r="D53" s="17" t="s">
        <v>103</v>
      </c>
      <c r="E53" s="18">
        <v>0.26805555555555555</v>
      </c>
      <c r="F53" s="3">
        <v>0.66666666666666663</v>
      </c>
      <c r="G53" s="12">
        <f t="shared" si="10"/>
        <v>0</v>
      </c>
      <c r="H53" s="30">
        <f t="shared" si="0"/>
        <v>0</v>
      </c>
      <c r="I53" s="13" t="str">
        <f t="shared" si="1"/>
        <v>DIURNO</v>
      </c>
      <c r="J53" s="12" t="str">
        <f t="shared" si="11"/>
        <v/>
      </c>
      <c r="K53" s="3" t="str">
        <f t="shared" si="2"/>
        <v/>
      </c>
      <c r="M53" s="13">
        <f t="shared" si="3"/>
        <v>0</v>
      </c>
      <c r="N53" s="32">
        <f t="shared" si="4"/>
        <v>0</v>
      </c>
      <c r="O53" s="30">
        <f t="shared" si="5"/>
        <v>0</v>
      </c>
      <c r="P53" s="30">
        <f t="shared" si="6"/>
        <v>0</v>
      </c>
      <c r="Q53">
        <f t="shared" si="7"/>
        <v>0</v>
      </c>
      <c r="R53">
        <f t="shared" si="8"/>
        <v>0</v>
      </c>
      <c r="S53">
        <f t="shared" si="9"/>
        <v>0</v>
      </c>
    </row>
    <row r="54" spans="2:19" x14ac:dyDescent="0.2">
      <c r="B54" s="17" t="s">
        <v>10</v>
      </c>
      <c r="C54" s="17" t="s">
        <v>7</v>
      </c>
      <c r="D54" s="17" t="s">
        <v>104</v>
      </c>
      <c r="E54" s="18">
        <v>0.26180555555555557</v>
      </c>
      <c r="F54" s="3">
        <v>0.66666666666666663</v>
      </c>
      <c r="G54" s="12">
        <f t="shared" si="10"/>
        <v>0</v>
      </c>
      <c r="H54" s="30">
        <f t="shared" si="0"/>
        <v>0</v>
      </c>
      <c r="I54" s="13" t="str">
        <f t="shared" si="1"/>
        <v>DIURNO</v>
      </c>
      <c r="J54" s="12" t="str">
        <f t="shared" si="11"/>
        <v/>
      </c>
      <c r="K54" s="3" t="str">
        <f t="shared" si="2"/>
        <v/>
      </c>
      <c r="M54" s="13">
        <f t="shared" si="3"/>
        <v>0</v>
      </c>
      <c r="N54" s="32">
        <f t="shared" si="4"/>
        <v>0</v>
      </c>
      <c r="O54" s="30">
        <f t="shared" si="5"/>
        <v>0</v>
      </c>
      <c r="P54" s="30">
        <f t="shared" si="6"/>
        <v>0</v>
      </c>
      <c r="Q54">
        <f t="shared" si="7"/>
        <v>0</v>
      </c>
      <c r="R54">
        <f t="shared" si="8"/>
        <v>0</v>
      </c>
      <c r="S54">
        <f t="shared" si="9"/>
        <v>0</v>
      </c>
    </row>
    <row r="55" spans="2:19" x14ac:dyDescent="0.2">
      <c r="B55" s="17" t="s">
        <v>10</v>
      </c>
      <c r="C55" s="17" t="s">
        <v>7</v>
      </c>
      <c r="D55" s="17" t="s">
        <v>105</v>
      </c>
      <c r="E55" s="18">
        <v>0.26250000000000001</v>
      </c>
      <c r="F55" s="3">
        <v>0.66666666666666663</v>
      </c>
      <c r="G55" s="12">
        <f t="shared" si="10"/>
        <v>0</v>
      </c>
      <c r="H55" s="30">
        <f t="shared" si="0"/>
        <v>0</v>
      </c>
      <c r="I55" s="13" t="str">
        <f t="shared" si="1"/>
        <v>DIURNO</v>
      </c>
      <c r="J55" s="12" t="str">
        <f t="shared" si="11"/>
        <v/>
      </c>
      <c r="K55" s="3" t="str">
        <f t="shared" si="2"/>
        <v/>
      </c>
      <c r="M55" s="13">
        <f t="shared" si="3"/>
        <v>0</v>
      </c>
      <c r="N55" s="32">
        <f t="shared" si="4"/>
        <v>0</v>
      </c>
      <c r="O55" s="30">
        <f t="shared" si="5"/>
        <v>0</v>
      </c>
      <c r="P55" s="30">
        <f t="shared" si="6"/>
        <v>0</v>
      </c>
      <c r="Q55">
        <f t="shared" si="7"/>
        <v>0</v>
      </c>
      <c r="R55">
        <f t="shared" si="8"/>
        <v>0</v>
      </c>
      <c r="S55">
        <f t="shared" si="9"/>
        <v>0</v>
      </c>
    </row>
    <row r="56" spans="2:19" x14ac:dyDescent="0.2">
      <c r="B56" s="17" t="s">
        <v>10</v>
      </c>
      <c r="C56" s="17" t="s">
        <v>7</v>
      </c>
      <c r="D56" s="17" t="s">
        <v>106</v>
      </c>
      <c r="E56" s="18">
        <v>0.26874999999999999</v>
      </c>
      <c r="F56" s="3">
        <v>0.67361111111111116</v>
      </c>
      <c r="G56" s="12">
        <f t="shared" si="10"/>
        <v>6.9444444444445308E-3</v>
      </c>
      <c r="H56" s="30">
        <f t="shared" si="0"/>
        <v>10</v>
      </c>
      <c r="I56" s="13" t="str">
        <f t="shared" si="1"/>
        <v>DIURNO</v>
      </c>
      <c r="J56" s="12" t="str">
        <f t="shared" si="11"/>
        <v/>
      </c>
      <c r="K56" s="3" t="str">
        <f t="shared" si="2"/>
        <v/>
      </c>
      <c r="M56" s="13">
        <f t="shared" si="3"/>
        <v>0.25</v>
      </c>
      <c r="N56" s="32">
        <f t="shared" si="4"/>
        <v>0</v>
      </c>
      <c r="O56" s="30">
        <f t="shared" si="5"/>
        <v>0</v>
      </c>
      <c r="P56" s="30">
        <f t="shared" si="6"/>
        <v>0</v>
      </c>
      <c r="Q56">
        <f t="shared" si="7"/>
        <v>0</v>
      </c>
      <c r="R56">
        <f t="shared" si="8"/>
        <v>0</v>
      </c>
      <c r="S56">
        <f t="shared" si="9"/>
        <v>0.25</v>
      </c>
    </row>
    <row r="57" spans="2:19" x14ac:dyDescent="0.2">
      <c r="B57" s="17" t="s">
        <v>10</v>
      </c>
      <c r="C57" s="17" t="s">
        <v>7</v>
      </c>
      <c r="D57" s="17" t="s">
        <v>107</v>
      </c>
      <c r="E57" s="18">
        <v>0.26805555555555555</v>
      </c>
      <c r="F57" s="3">
        <v>0.75069444444444444</v>
      </c>
      <c r="G57" s="12">
        <f t="shared" si="10"/>
        <v>8.4027777777777812E-2</v>
      </c>
      <c r="H57" s="30">
        <f t="shared" si="0"/>
        <v>1</v>
      </c>
      <c r="I57" s="13" t="str">
        <f t="shared" si="1"/>
        <v>DIURNO</v>
      </c>
      <c r="J57" s="12" t="str">
        <f t="shared" si="11"/>
        <v/>
      </c>
      <c r="K57" s="3" t="str">
        <f t="shared" si="2"/>
        <v/>
      </c>
      <c r="M57" s="13">
        <f t="shared" si="3"/>
        <v>0</v>
      </c>
      <c r="N57" s="32">
        <f t="shared" si="4"/>
        <v>0</v>
      </c>
      <c r="O57" s="30">
        <f t="shared" si="5"/>
        <v>0</v>
      </c>
      <c r="P57" s="30">
        <f t="shared" si="6"/>
        <v>2</v>
      </c>
      <c r="Q57">
        <f t="shared" si="7"/>
        <v>0</v>
      </c>
      <c r="R57">
        <f t="shared" si="8"/>
        <v>2</v>
      </c>
      <c r="S57">
        <f t="shared" si="9"/>
        <v>0</v>
      </c>
    </row>
    <row r="58" spans="2:19" x14ac:dyDescent="0.2">
      <c r="B58" s="17" t="s">
        <v>10</v>
      </c>
      <c r="C58" s="17" t="s">
        <v>7</v>
      </c>
      <c r="D58" s="17" t="s">
        <v>113</v>
      </c>
      <c r="E58" s="18">
        <v>0.2638888888888889</v>
      </c>
      <c r="F58" s="3">
        <v>0.90208333333333324</v>
      </c>
      <c r="G58" s="12">
        <f t="shared" si="10"/>
        <v>0.23541666666666661</v>
      </c>
      <c r="H58" s="30">
        <f t="shared" si="0"/>
        <v>39</v>
      </c>
      <c r="I58" s="13" t="str">
        <f t="shared" si="1"/>
        <v>DIURNO</v>
      </c>
      <c r="J58" s="12" t="str">
        <f t="shared" si="11"/>
        <v/>
      </c>
      <c r="K58" s="3" t="str">
        <f t="shared" si="2"/>
        <v/>
      </c>
      <c r="M58" s="13">
        <f t="shared" si="3"/>
        <v>0.5</v>
      </c>
      <c r="N58" s="32">
        <f t="shared" si="4"/>
        <v>0</v>
      </c>
      <c r="O58" s="30">
        <f t="shared" si="5"/>
        <v>0</v>
      </c>
      <c r="P58" s="30">
        <f t="shared" si="6"/>
        <v>5</v>
      </c>
      <c r="Q58">
        <f t="shared" si="7"/>
        <v>0</v>
      </c>
      <c r="R58">
        <f t="shared" si="8"/>
        <v>5</v>
      </c>
      <c r="S58">
        <f t="shared" si="9"/>
        <v>0.5</v>
      </c>
    </row>
    <row r="59" spans="2:19" x14ac:dyDescent="0.2">
      <c r="B59" s="17" t="s">
        <v>10</v>
      </c>
      <c r="C59" s="17" t="s">
        <v>7</v>
      </c>
      <c r="D59" s="17" t="s">
        <v>108</v>
      </c>
      <c r="E59" s="18">
        <v>0.26805555555555555</v>
      </c>
      <c r="F59" s="3">
        <v>0.66736111111111107</v>
      </c>
      <c r="G59" s="12">
        <f t="shared" si="10"/>
        <v>6.9444444444444198E-4</v>
      </c>
      <c r="H59" s="30">
        <f t="shared" si="0"/>
        <v>1</v>
      </c>
      <c r="I59" s="13" t="str">
        <f t="shared" si="1"/>
        <v>DIURNO</v>
      </c>
      <c r="J59" s="12" t="str">
        <f t="shared" si="11"/>
        <v/>
      </c>
      <c r="K59" s="3" t="str">
        <f t="shared" si="2"/>
        <v/>
      </c>
      <c r="M59" s="13">
        <f t="shared" si="3"/>
        <v>0</v>
      </c>
      <c r="N59" s="32">
        <f t="shared" si="4"/>
        <v>0</v>
      </c>
      <c r="O59" s="30">
        <f t="shared" si="5"/>
        <v>0</v>
      </c>
      <c r="P59" s="30">
        <f t="shared" si="6"/>
        <v>0</v>
      </c>
      <c r="Q59">
        <f t="shared" si="7"/>
        <v>0</v>
      </c>
      <c r="R59">
        <f t="shared" si="8"/>
        <v>0</v>
      </c>
      <c r="S59">
        <f t="shared" si="9"/>
        <v>0</v>
      </c>
    </row>
    <row r="60" spans="2:19" x14ac:dyDescent="0.2">
      <c r="B60" s="17" t="s">
        <v>10</v>
      </c>
      <c r="C60" s="17" t="s">
        <v>7</v>
      </c>
      <c r="D60" s="17" t="s">
        <v>114</v>
      </c>
      <c r="E60" s="18">
        <v>0.33263888888888887</v>
      </c>
      <c r="F60" s="3">
        <v>0.50138888888888888</v>
      </c>
      <c r="G60" s="12">
        <f t="shared" si="10"/>
        <v>0</v>
      </c>
      <c r="H60" s="30">
        <f t="shared" si="0"/>
        <v>0</v>
      </c>
      <c r="I60" s="13" t="str">
        <f t="shared" si="1"/>
        <v>DIURNO</v>
      </c>
      <c r="J60" s="12" t="str">
        <f t="shared" si="11"/>
        <v/>
      </c>
      <c r="K60" s="3" t="str">
        <f t="shared" si="2"/>
        <v/>
      </c>
      <c r="M60" s="13">
        <f t="shared" si="3"/>
        <v>0</v>
      </c>
      <c r="N60" s="32">
        <f t="shared" si="4"/>
        <v>0</v>
      </c>
      <c r="O60" s="30">
        <f t="shared" si="5"/>
        <v>0</v>
      </c>
      <c r="P60" s="30">
        <f t="shared" si="6"/>
        <v>0</v>
      </c>
      <c r="Q60">
        <f t="shared" si="7"/>
        <v>0</v>
      </c>
      <c r="R60">
        <f t="shared" si="8"/>
        <v>0</v>
      </c>
      <c r="S60">
        <f t="shared" si="9"/>
        <v>0</v>
      </c>
    </row>
    <row r="61" spans="2:19" x14ac:dyDescent="0.2">
      <c r="B61" s="17" t="s">
        <v>10</v>
      </c>
      <c r="C61" s="17" t="s">
        <v>7</v>
      </c>
      <c r="D61" s="17" t="s">
        <v>109</v>
      </c>
      <c r="E61" s="18">
        <v>0.26805555555555555</v>
      </c>
      <c r="F61" s="3">
        <v>0.34652777777777777</v>
      </c>
      <c r="G61" s="12">
        <f t="shared" si="10"/>
        <v>0</v>
      </c>
      <c r="H61" s="30">
        <f t="shared" si="0"/>
        <v>0</v>
      </c>
      <c r="I61" s="13" t="str">
        <f t="shared" si="1"/>
        <v>DIURNO</v>
      </c>
      <c r="J61" s="12" t="str">
        <f t="shared" si="11"/>
        <v/>
      </c>
      <c r="K61" s="3" t="str">
        <f t="shared" si="2"/>
        <v/>
      </c>
      <c r="M61" s="13">
        <f t="shared" si="3"/>
        <v>0</v>
      </c>
      <c r="N61" s="32">
        <f t="shared" si="4"/>
        <v>0</v>
      </c>
      <c r="O61" s="30">
        <f t="shared" si="5"/>
        <v>0</v>
      </c>
      <c r="P61" s="30">
        <f t="shared" si="6"/>
        <v>0</v>
      </c>
      <c r="Q61">
        <f t="shared" si="7"/>
        <v>0</v>
      </c>
      <c r="R61">
        <f t="shared" si="8"/>
        <v>0</v>
      </c>
      <c r="S61">
        <f t="shared" si="9"/>
        <v>0</v>
      </c>
    </row>
    <row r="62" spans="2:19" x14ac:dyDescent="0.2">
      <c r="B62" s="17" t="s">
        <v>10</v>
      </c>
      <c r="C62" s="17" t="s">
        <v>7</v>
      </c>
      <c r="D62" s="17" t="s">
        <v>112</v>
      </c>
      <c r="E62" s="18">
        <v>0.26666666666666666</v>
      </c>
      <c r="F62" s="3">
        <v>0.66666666666666663</v>
      </c>
      <c r="G62" s="12">
        <f t="shared" si="10"/>
        <v>0</v>
      </c>
      <c r="H62" s="30">
        <f t="shared" si="0"/>
        <v>0</v>
      </c>
      <c r="I62" s="13" t="str">
        <f t="shared" si="1"/>
        <v>DIURNO</v>
      </c>
      <c r="J62" s="12" t="str">
        <f t="shared" si="11"/>
        <v/>
      </c>
      <c r="K62" s="3" t="str">
        <f t="shared" si="2"/>
        <v/>
      </c>
      <c r="M62" s="13">
        <f t="shared" si="3"/>
        <v>0</v>
      </c>
      <c r="N62" s="32">
        <f t="shared" si="4"/>
        <v>0</v>
      </c>
      <c r="O62" s="30">
        <f t="shared" si="5"/>
        <v>0</v>
      </c>
      <c r="P62" s="30">
        <f t="shared" si="6"/>
        <v>0</v>
      </c>
      <c r="Q62">
        <f t="shared" si="7"/>
        <v>0</v>
      </c>
      <c r="R62">
        <f t="shared" si="8"/>
        <v>0</v>
      </c>
      <c r="S62">
        <f t="shared" si="9"/>
        <v>0</v>
      </c>
    </row>
    <row r="63" spans="2:19" x14ac:dyDescent="0.2">
      <c r="B63" s="17" t="s">
        <v>11</v>
      </c>
      <c r="C63" s="17" t="s">
        <v>7</v>
      </c>
      <c r="D63" s="17" t="s">
        <v>102</v>
      </c>
      <c r="E63" s="18">
        <v>0.35486111111111113</v>
      </c>
      <c r="F63" s="3">
        <v>0.75069444444444444</v>
      </c>
      <c r="G63" s="12">
        <f t="shared" si="10"/>
        <v>8.4027777777777812E-2</v>
      </c>
      <c r="H63" s="30">
        <f t="shared" si="0"/>
        <v>1</v>
      </c>
      <c r="I63" s="13" t="str">
        <f t="shared" si="1"/>
        <v>DIURNO</v>
      </c>
      <c r="J63" s="12" t="str">
        <f t="shared" si="11"/>
        <v/>
      </c>
      <c r="K63" s="3" t="str">
        <f t="shared" si="2"/>
        <v/>
      </c>
      <c r="M63" s="13">
        <f t="shared" si="3"/>
        <v>0</v>
      </c>
      <c r="N63" s="32">
        <f t="shared" si="4"/>
        <v>0</v>
      </c>
      <c r="O63" s="30">
        <f t="shared" si="5"/>
        <v>0</v>
      </c>
      <c r="P63" s="30">
        <f t="shared" si="6"/>
        <v>2</v>
      </c>
      <c r="Q63">
        <f t="shared" si="7"/>
        <v>0</v>
      </c>
      <c r="R63">
        <f t="shared" si="8"/>
        <v>2</v>
      </c>
      <c r="S63">
        <f t="shared" si="9"/>
        <v>0</v>
      </c>
    </row>
    <row r="64" spans="2:19" x14ac:dyDescent="0.2">
      <c r="B64" s="17" t="s">
        <v>11</v>
      </c>
      <c r="C64" s="17" t="s">
        <v>7</v>
      </c>
      <c r="D64" s="17" t="s">
        <v>103</v>
      </c>
      <c r="E64" s="18">
        <v>0.26944444444444443</v>
      </c>
      <c r="F64" s="3">
        <v>0.66736111111111107</v>
      </c>
      <c r="G64" s="12">
        <f t="shared" si="10"/>
        <v>6.9444444444444198E-4</v>
      </c>
      <c r="H64" s="30">
        <f t="shared" si="0"/>
        <v>1</v>
      </c>
      <c r="I64" s="13" t="str">
        <f t="shared" si="1"/>
        <v>DIURNO</v>
      </c>
      <c r="J64" s="12" t="str">
        <f t="shared" si="11"/>
        <v/>
      </c>
      <c r="K64" s="3" t="str">
        <f t="shared" si="2"/>
        <v/>
      </c>
      <c r="M64" s="13">
        <f t="shared" si="3"/>
        <v>0</v>
      </c>
      <c r="N64" s="32">
        <f t="shared" si="4"/>
        <v>0</v>
      </c>
      <c r="O64" s="30">
        <f t="shared" si="5"/>
        <v>0</v>
      </c>
      <c r="P64" s="30">
        <f t="shared" si="6"/>
        <v>0</v>
      </c>
      <c r="Q64">
        <f t="shared" si="7"/>
        <v>0</v>
      </c>
      <c r="R64">
        <f t="shared" si="8"/>
        <v>0</v>
      </c>
      <c r="S64">
        <f t="shared" si="9"/>
        <v>0</v>
      </c>
    </row>
    <row r="65" spans="2:19" x14ac:dyDescent="0.2">
      <c r="B65" s="17" t="s">
        <v>11</v>
      </c>
      <c r="C65" s="17" t="s">
        <v>7</v>
      </c>
      <c r="D65" s="17" t="s">
        <v>104</v>
      </c>
      <c r="E65" s="18">
        <v>0.74236111111111114</v>
      </c>
      <c r="G65" s="12">
        <f t="shared" si="10"/>
        <v>0</v>
      </c>
      <c r="H65" s="30">
        <f t="shared" si="0"/>
        <v>0</v>
      </c>
      <c r="I65" s="13" t="str">
        <f t="shared" si="1"/>
        <v>DIURNO</v>
      </c>
      <c r="J65" s="12" t="str">
        <f t="shared" si="11"/>
        <v>SI</v>
      </c>
      <c r="K65" s="3">
        <f t="shared" si="2"/>
        <v>-0.14583333333333334</v>
      </c>
      <c r="M65" s="13">
        <f t="shared" si="3"/>
        <v>0</v>
      </c>
      <c r="N65" s="32">
        <f t="shared" si="4"/>
        <v>0</v>
      </c>
      <c r="O65" s="30">
        <f t="shared" si="5"/>
        <v>0</v>
      </c>
      <c r="P65" s="30">
        <f t="shared" si="6"/>
        <v>0</v>
      </c>
      <c r="Q65">
        <f t="shared" si="7"/>
        <v>0</v>
      </c>
      <c r="R65">
        <f t="shared" si="8"/>
        <v>0</v>
      </c>
      <c r="S65">
        <f t="shared" si="9"/>
        <v>0</v>
      </c>
    </row>
    <row r="66" spans="2:19" x14ac:dyDescent="0.2">
      <c r="B66" s="17" t="s">
        <v>11</v>
      </c>
      <c r="C66" s="17" t="s">
        <v>7</v>
      </c>
      <c r="D66" s="17" t="s">
        <v>105</v>
      </c>
      <c r="E66" s="18">
        <v>0.24722222222222223</v>
      </c>
      <c r="F66" s="3">
        <v>0.74861111111111101</v>
      </c>
      <c r="G66" s="12">
        <f t="shared" si="10"/>
        <v>8.1944444444444375E-2</v>
      </c>
      <c r="H66" s="30">
        <f t="shared" si="0"/>
        <v>58</v>
      </c>
      <c r="I66" s="13" t="str">
        <f t="shared" si="1"/>
        <v>DIURNO</v>
      </c>
      <c r="J66" s="12" t="str">
        <f t="shared" si="11"/>
        <v/>
      </c>
      <c r="K66" s="3" t="str">
        <f t="shared" si="2"/>
        <v/>
      </c>
      <c r="L66" s="13" t="str">
        <f>IF(J66="SI","5,5","")</f>
        <v/>
      </c>
      <c r="M66" s="13">
        <f t="shared" si="3"/>
        <v>1</v>
      </c>
      <c r="N66" s="32">
        <f t="shared" si="4"/>
        <v>0</v>
      </c>
      <c r="O66" s="30">
        <f t="shared" si="5"/>
        <v>0</v>
      </c>
      <c r="P66" s="30">
        <f t="shared" si="6"/>
        <v>1</v>
      </c>
      <c r="Q66">
        <f t="shared" si="7"/>
        <v>0</v>
      </c>
      <c r="R66">
        <f t="shared" si="8"/>
        <v>1</v>
      </c>
      <c r="S66">
        <f t="shared" si="9"/>
        <v>1</v>
      </c>
    </row>
    <row r="67" spans="2:19" x14ac:dyDescent="0.2">
      <c r="B67" s="17" t="s">
        <v>11</v>
      </c>
      <c r="C67" s="17" t="s">
        <v>7</v>
      </c>
      <c r="D67" s="17" t="s">
        <v>106</v>
      </c>
      <c r="E67" s="18">
        <v>0.25</v>
      </c>
      <c r="F67" s="3">
        <v>0.74236111111111114</v>
      </c>
      <c r="G67" s="12">
        <f t="shared" si="10"/>
        <v>7.5694444444444509E-2</v>
      </c>
      <c r="H67" s="30">
        <f t="shared" si="0"/>
        <v>49</v>
      </c>
      <c r="I67" s="13" t="str">
        <f>IF(E67&lt;$I$3,"DIURNO",IF(E67&gt;$I$3,"EXTRANOC",""))</f>
        <v>DIURNO</v>
      </c>
      <c r="J67" s="12" t="str">
        <f t="shared" si="11"/>
        <v/>
      </c>
      <c r="K67" s="3" t="str">
        <f t="shared" si="2"/>
        <v/>
      </c>
      <c r="L67" s="13" t="str">
        <f t="shared" ref="L67:L130" si="12">IF(J67="SI","5,5","")</f>
        <v/>
      </c>
      <c r="M67" s="13">
        <f t="shared" si="3"/>
        <v>0.75</v>
      </c>
      <c r="N67" s="32">
        <f t="shared" si="4"/>
        <v>0</v>
      </c>
      <c r="O67" s="30">
        <f t="shared" si="5"/>
        <v>0</v>
      </c>
      <c r="P67" s="30">
        <f t="shared" si="6"/>
        <v>1</v>
      </c>
      <c r="Q67">
        <f t="shared" si="7"/>
        <v>0</v>
      </c>
      <c r="R67">
        <f t="shared" si="8"/>
        <v>1</v>
      </c>
      <c r="S67">
        <f t="shared" si="9"/>
        <v>0.75</v>
      </c>
    </row>
    <row r="68" spans="2:19" x14ac:dyDescent="0.2">
      <c r="B68" s="17" t="s">
        <v>11</v>
      </c>
      <c r="C68" s="17" t="s">
        <v>7</v>
      </c>
      <c r="D68" s="17" t="s">
        <v>107</v>
      </c>
      <c r="E68" s="18">
        <v>0.27013888888888887</v>
      </c>
      <c r="F68" s="3">
        <v>0.75069444444444444</v>
      </c>
      <c r="G68" s="12">
        <f t="shared" si="10"/>
        <v>8.4027777777777812E-2</v>
      </c>
      <c r="H68" s="30">
        <f t="shared" si="0"/>
        <v>1</v>
      </c>
      <c r="I68" s="13" t="str">
        <f>IF(E68&lt;$I$3,"DIURNO",IF(E68&gt;$I$3,"EXTRANOC",""))</f>
        <v>DIURNO</v>
      </c>
      <c r="J68" s="12" t="str">
        <f t="shared" si="11"/>
        <v/>
      </c>
      <c r="K68" s="3" t="str">
        <f t="shared" si="2"/>
        <v/>
      </c>
      <c r="L68" s="13" t="str">
        <f t="shared" si="12"/>
        <v/>
      </c>
      <c r="M68" s="13">
        <f t="shared" si="3"/>
        <v>0</v>
      </c>
      <c r="N68" s="32">
        <f t="shared" si="4"/>
        <v>0</v>
      </c>
      <c r="O68" s="30">
        <f t="shared" si="5"/>
        <v>0</v>
      </c>
      <c r="P68" s="30">
        <f t="shared" si="6"/>
        <v>2</v>
      </c>
      <c r="Q68">
        <f t="shared" si="7"/>
        <v>0</v>
      </c>
      <c r="R68">
        <f t="shared" si="8"/>
        <v>2</v>
      </c>
      <c r="S68">
        <f t="shared" si="9"/>
        <v>0</v>
      </c>
    </row>
    <row r="69" spans="2:19" x14ac:dyDescent="0.2">
      <c r="B69" s="17" t="s">
        <v>11</v>
      </c>
      <c r="C69" s="17" t="s">
        <v>7</v>
      </c>
      <c r="D69" s="17" t="s">
        <v>113</v>
      </c>
      <c r="E69" s="18">
        <v>0.26874999999999999</v>
      </c>
      <c r="F69" s="3">
        <v>0.66736111111111107</v>
      </c>
      <c r="G69" s="12">
        <f t="shared" si="10"/>
        <v>6.9444444444444198E-4</v>
      </c>
      <c r="H69" s="30">
        <f t="shared" si="0"/>
        <v>1</v>
      </c>
      <c r="I69" s="13" t="str">
        <f>IF(E69&lt;$I$3,"DIURNO",IF(E69&gt;$I$3,"EXTRANOC",""))</f>
        <v>DIURNO</v>
      </c>
      <c r="J69" s="12" t="str">
        <f t="shared" si="11"/>
        <v/>
      </c>
      <c r="K69" s="3" t="str">
        <f t="shared" si="2"/>
        <v/>
      </c>
      <c r="L69" s="13" t="str">
        <f t="shared" si="12"/>
        <v/>
      </c>
      <c r="M69" s="13">
        <f t="shared" si="3"/>
        <v>0</v>
      </c>
      <c r="N69" s="32">
        <f t="shared" si="4"/>
        <v>0</v>
      </c>
      <c r="O69" s="30">
        <f t="shared" si="5"/>
        <v>0</v>
      </c>
      <c r="P69" s="30">
        <f t="shared" si="6"/>
        <v>0</v>
      </c>
      <c r="Q69">
        <f t="shared" si="7"/>
        <v>0</v>
      </c>
      <c r="R69">
        <f t="shared" si="8"/>
        <v>0</v>
      </c>
      <c r="S69">
        <f t="shared" si="9"/>
        <v>0</v>
      </c>
    </row>
    <row r="70" spans="2:19" x14ac:dyDescent="0.2">
      <c r="B70" s="17" t="s">
        <v>11</v>
      </c>
      <c r="C70" s="17" t="s">
        <v>7</v>
      </c>
      <c r="D70" s="17" t="s">
        <v>108</v>
      </c>
      <c r="E70" s="18">
        <v>0.26944444444444443</v>
      </c>
      <c r="F70" s="3">
        <v>0.71250000000000002</v>
      </c>
      <c r="G70" s="12">
        <f t="shared" si="10"/>
        <v>4.5833333333333393E-2</v>
      </c>
      <c r="H70" s="30">
        <f t="shared" ref="H70:H133" si="13">MINUTE(G70)</f>
        <v>6</v>
      </c>
      <c r="I70" s="13" t="str">
        <f>IF(E70&lt;$I$3,"DIURNO",IF(E70&gt;$I$3,"EXTRANOC",""))</f>
        <v>DIURNO</v>
      </c>
      <c r="J70" s="12" t="str">
        <f t="shared" si="11"/>
        <v/>
      </c>
      <c r="K70" s="3" t="str">
        <f>IF(J70="SI",F70-$J$2,"")</f>
        <v/>
      </c>
      <c r="L70" s="13" t="str">
        <f t="shared" si="12"/>
        <v/>
      </c>
      <c r="M70" s="13">
        <f t="shared" si="3"/>
        <v>0.25</v>
      </c>
      <c r="N70" s="32">
        <f t="shared" si="4"/>
        <v>0</v>
      </c>
      <c r="O70" s="30">
        <f t="shared" si="5"/>
        <v>0</v>
      </c>
      <c r="P70" s="30">
        <f t="shared" si="6"/>
        <v>1</v>
      </c>
      <c r="Q70">
        <f t="shared" si="7"/>
        <v>0</v>
      </c>
      <c r="R70">
        <f t="shared" si="8"/>
        <v>1</v>
      </c>
      <c r="S70">
        <f t="shared" si="9"/>
        <v>0.25</v>
      </c>
    </row>
    <row r="71" spans="2:19" x14ac:dyDescent="0.2">
      <c r="B71" s="17" t="s">
        <v>11</v>
      </c>
      <c r="C71" s="17" t="s">
        <v>7</v>
      </c>
      <c r="D71" s="17" t="s">
        <v>114</v>
      </c>
      <c r="E71" s="18">
        <v>0.33124999999999999</v>
      </c>
      <c r="F71" s="3">
        <v>0.50138888888888888</v>
      </c>
      <c r="G71" s="12">
        <f t="shared" si="10"/>
        <v>0</v>
      </c>
      <c r="H71" s="30">
        <f t="shared" si="13"/>
        <v>0</v>
      </c>
      <c r="I71" s="13" t="str">
        <f t="shared" ref="I71:I134" si="14">IF(F71&lt;$I$3,"DIURNO",IF(F71&gt;$I$3,"EXTRANOC",""))</f>
        <v>DIURNO</v>
      </c>
      <c r="J71" s="12" t="str">
        <f t="shared" si="11"/>
        <v/>
      </c>
      <c r="K71" s="3" t="str">
        <f>IF(J71="SI",F71-$J$2,"")</f>
        <v/>
      </c>
      <c r="L71" s="13" t="str">
        <f t="shared" si="12"/>
        <v/>
      </c>
      <c r="M71" s="13">
        <f t="shared" ref="M71:M134" si="15">IF(H71&lt;=5,0,IF(H71&lt;=20,0.25,IF(H71&lt;=40,0.5,IF(H71&lt;=55,0.75,1))))</f>
        <v>0</v>
      </c>
      <c r="N71" s="32">
        <f t="shared" ref="N71:N134" si="16">IF(F71&gt;$I$3,F71-$I$3,0)</f>
        <v>0</v>
      </c>
      <c r="O71" s="30">
        <f t="shared" ref="O71:O134" si="17">MINUTE(N71)</f>
        <v>0</v>
      </c>
      <c r="P71" s="30">
        <f t="shared" ref="P71:P134" si="18">HOUR(G71)</f>
        <v>0</v>
      </c>
      <c r="Q71">
        <f t="shared" ref="Q71:Q134" si="19">HOUR(N71)</f>
        <v>0</v>
      </c>
      <c r="R71">
        <f t="shared" ref="R71:R134" si="20">P71-Q71</f>
        <v>0</v>
      </c>
      <c r="S71">
        <f t="shared" ref="S71:S134" si="21">M71</f>
        <v>0</v>
      </c>
    </row>
    <row r="72" spans="2:19" x14ac:dyDescent="0.2">
      <c r="B72" s="17" t="s">
        <v>11</v>
      </c>
      <c r="C72" s="17" t="s">
        <v>7</v>
      </c>
      <c r="D72" s="17" t="s">
        <v>116</v>
      </c>
      <c r="E72" s="18">
        <v>0.32847222222222222</v>
      </c>
      <c r="F72" s="3">
        <v>0.5</v>
      </c>
      <c r="G72" s="12">
        <f t="shared" si="10"/>
        <v>0</v>
      </c>
      <c r="H72" s="30">
        <f t="shared" si="13"/>
        <v>0</v>
      </c>
      <c r="I72" s="13" t="str">
        <f t="shared" si="14"/>
        <v>DIURNO</v>
      </c>
      <c r="J72" s="12" t="str">
        <f t="shared" si="11"/>
        <v/>
      </c>
      <c r="L72" s="13" t="str">
        <f t="shared" si="12"/>
        <v/>
      </c>
      <c r="M72" s="13">
        <f t="shared" si="15"/>
        <v>0</v>
      </c>
      <c r="N72" s="32">
        <f t="shared" si="16"/>
        <v>0</v>
      </c>
      <c r="O72" s="30">
        <f t="shared" si="17"/>
        <v>0</v>
      </c>
      <c r="P72" s="30">
        <f t="shared" si="18"/>
        <v>0</v>
      </c>
      <c r="Q72">
        <f t="shared" si="19"/>
        <v>0</v>
      </c>
      <c r="R72">
        <f t="shared" si="20"/>
        <v>0</v>
      </c>
      <c r="S72">
        <f t="shared" si="21"/>
        <v>0</v>
      </c>
    </row>
    <row r="73" spans="2:19" x14ac:dyDescent="0.2">
      <c r="B73" s="17" t="s">
        <v>11</v>
      </c>
      <c r="C73" s="17" t="s">
        <v>7</v>
      </c>
      <c r="D73" s="17" t="s">
        <v>109</v>
      </c>
      <c r="E73" s="18">
        <v>0.26805555555555555</v>
      </c>
      <c r="F73" s="3">
        <v>0.66736111111111107</v>
      </c>
      <c r="G73" s="12">
        <f t="shared" ref="G73:G136" si="22">IF(F73&gt;$G$3,F73-$G$3,)</f>
        <v>6.9444444444444198E-4</v>
      </c>
      <c r="H73" s="30">
        <f t="shared" si="13"/>
        <v>1</v>
      </c>
      <c r="I73" s="13" t="str">
        <f t="shared" si="14"/>
        <v>DIURNO</v>
      </c>
      <c r="J73" s="12" t="str">
        <f t="shared" ref="J73:J136" si="23">IF(E73&gt;=$G$3,"SI","")</f>
        <v/>
      </c>
      <c r="L73" s="13" t="str">
        <f t="shared" si="12"/>
        <v/>
      </c>
      <c r="M73" s="13">
        <f t="shared" si="15"/>
        <v>0</v>
      </c>
      <c r="N73" s="32">
        <f t="shared" si="16"/>
        <v>0</v>
      </c>
      <c r="O73" s="30">
        <f t="shared" si="17"/>
        <v>0</v>
      </c>
      <c r="P73" s="30">
        <f t="shared" si="18"/>
        <v>0</v>
      </c>
      <c r="Q73">
        <f t="shared" si="19"/>
        <v>0</v>
      </c>
      <c r="R73">
        <f t="shared" si="20"/>
        <v>0</v>
      </c>
      <c r="S73">
        <f t="shared" si="21"/>
        <v>0</v>
      </c>
    </row>
    <row r="74" spans="2:19" x14ac:dyDescent="0.2">
      <c r="B74" s="17" t="s">
        <v>11</v>
      </c>
      <c r="C74" s="17" t="s">
        <v>7</v>
      </c>
      <c r="D74" s="17" t="s">
        <v>110</v>
      </c>
      <c r="E74" s="18">
        <v>0.2673611111111111</v>
      </c>
      <c r="F74" s="3">
        <v>0.66736111111111107</v>
      </c>
      <c r="G74" s="12">
        <f t="shared" si="22"/>
        <v>6.9444444444444198E-4</v>
      </c>
      <c r="H74" s="30">
        <f t="shared" si="13"/>
        <v>1</v>
      </c>
      <c r="I74" s="13" t="str">
        <f t="shared" si="14"/>
        <v>DIURNO</v>
      </c>
      <c r="J74" s="12" t="str">
        <f t="shared" si="23"/>
        <v/>
      </c>
      <c r="L74" s="13" t="str">
        <f t="shared" si="12"/>
        <v/>
      </c>
      <c r="M74" s="13">
        <f t="shared" si="15"/>
        <v>0</v>
      </c>
      <c r="N74" s="32">
        <f t="shared" si="16"/>
        <v>0</v>
      </c>
      <c r="O74" s="30">
        <f t="shared" si="17"/>
        <v>0</v>
      </c>
      <c r="P74" s="30">
        <f t="shared" si="18"/>
        <v>0</v>
      </c>
      <c r="Q74">
        <f t="shared" si="19"/>
        <v>0</v>
      </c>
      <c r="R74">
        <f t="shared" si="20"/>
        <v>0</v>
      </c>
      <c r="S74">
        <f t="shared" si="21"/>
        <v>0</v>
      </c>
    </row>
    <row r="75" spans="2:19" x14ac:dyDescent="0.2">
      <c r="B75" s="17" t="s">
        <v>11</v>
      </c>
      <c r="C75" s="17" t="s">
        <v>7</v>
      </c>
      <c r="D75" s="17" t="s">
        <v>111</v>
      </c>
      <c r="E75" s="18">
        <v>0.2673611111111111</v>
      </c>
      <c r="F75" s="3">
        <v>0.67152777777777783</v>
      </c>
      <c r="G75" s="12">
        <f t="shared" si="22"/>
        <v>4.8611111111112049E-3</v>
      </c>
      <c r="H75" s="30">
        <f t="shared" si="13"/>
        <v>7</v>
      </c>
      <c r="I75" s="13" t="str">
        <f t="shared" si="14"/>
        <v>DIURNO</v>
      </c>
      <c r="J75" s="12" t="str">
        <f t="shared" si="23"/>
        <v/>
      </c>
      <c r="L75" s="13" t="str">
        <f t="shared" si="12"/>
        <v/>
      </c>
      <c r="M75" s="13">
        <f t="shared" si="15"/>
        <v>0.25</v>
      </c>
      <c r="N75" s="32">
        <f t="shared" si="16"/>
        <v>0</v>
      </c>
      <c r="O75" s="30">
        <f t="shared" si="17"/>
        <v>0</v>
      </c>
      <c r="P75" s="30">
        <f t="shared" si="18"/>
        <v>0</v>
      </c>
      <c r="Q75">
        <f t="shared" si="19"/>
        <v>0</v>
      </c>
      <c r="R75">
        <f t="shared" si="20"/>
        <v>0</v>
      </c>
      <c r="S75">
        <f t="shared" si="21"/>
        <v>0.25</v>
      </c>
    </row>
    <row r="76" spans="2:19" x14ac:dyDescent="0.2">
      <c r="B76" s="17" t="s">
        <v>11</v>
      </c>
      <c r="C76" s="17" t="s">
        <v>7</v>
      </c>
      <c r="D76" s="17" t="s">
        <v>112</v>
      </c>
      <c r="E76" s="18">
        <v>0.26666666666666666</v>
      </c>
      <c r="F76" s="3">
        <v>0.66736111111111107</v>
      </c>
      <c r="G76" s="12">
        <f t="shared" si="22"/>
        <v>6.9444444444444198E-4</v>
      </c>
      <c r="H76" s="30">
        <f t="shared" si="13"/>
        <v>1</v>
      </c>
      <c r="I76" s="13" t="str">
        <f t="shared" si="14"/>
        <v>DIURNO</v>
      </c>
      <c r="J76" s="12" t="str">
        <f t="shared" si="23"/>
        <v/>
      </c>
      <c r="L76" s="13" t="str">
        <f t="shared" si="12"/>
        <v/>
      </c>
      <c r="M76" s="13">
        <f t="shared" si="15"/>
        <v>0</v>
      </c>
      <c r="N76" s="32">
        <f t="shared" si="16"/>
        <v>0</v>
      </c>
      <c r="O76" s="30">
        <f t="shared" si="17"/>
        <v>0</v>
      </c>
      <c r="P76" s="30">
        <f t="shared" si="18"/>
        <v>0</v>
      </c>
      <c r="Q76">
        <f t="shared" si="19"/>
        <v>0</v>
      </c>
      <c r="R76">
        <f t="shared" si="20"/>
        <v>0</v>
      </c>
      <c r="S76">
        <f t="shared" si="21"/>
        <v>0</v>
      </c>
    </row>
    <row r="77" spans="2:19" x14ac:dyDescent="0.2">
      <c r="B77" s="17" t="s">
        <v>12</v>
      </c>
      <c r="C77" s="17" t="s">
        <v>7</v>
      </c>
      <c r="D77" s="17" t="s">
        <v>102</v>
      </c>
      <c r="E77" s="18">
        <v>0.26180555555555557</v>
      </c>
      <c r="F77" s="3">
        <v>0.66736111111111107</v>
      </c>
      <c r="G77" s="12">
        <f t="shared" si="22"/>
        <v>6.9444444444444198E-4</v>
      </c>
      <c r="H77" s="30">
        <f t="shared" si="13"/>
        <v>1</v>
      </c>
      <c r="I77" s="13" t="str">
        <f t="shared" si="14"/>
        <v>DIURNO</v>
      </c>
      <c r="J77" s="12" t="str">
        <f t="shared" si="23"/>
        <v/>
      </c>
      <c r="L77" s="13" t="str">
        <f t="shared" si="12"/>
        <v/>
      </c>
      <c r="M77" s="13">
        <f t="shared" si="15"/>
        <v>0</v>
      </c>
      <c r="N77" s="32">
        <f t="shared" si="16"/>
        <v>0</v>
      </c>
      <c r="O77" s="30">
        <f t="shared" si="17"/>
        <v>0</v>
      </c>
      <c r="P77" s="30">
        <f t="shared" si="18"/>
        <v>0</v>
      </c>
      <c r="Q77">
        <f t="shared" si="19"/>
        <v>0</v>
      </c>
      <c r="R77">
        <f t="shared" si="20"/>
        <v>0</v>
      </c>
      <c r="S77">
        <f t="shared" si="21"/>
        <v>0</v>
      </c>
    </row>
    <row r="78" spans="2:19" x14ac:dyDescent="0.2">
      <c r="B78" s="17" t="s">
        <v>12</v>
      </c>
      <c r="C78" s="17" t="s">
        <v>7</v>
      </c>
      <c r="D78" s="17" t="s">
        <v>103</v>
      </c>
      <c r="E78" s="18">
        <v>0.26180555555555557</v>
      </c>
      <c r="F78" s="3">
        <v>0.66736111111111107</v>
      </c>
      <c r="G78" s="12">
        <f t="shared" si="22"/>
        <v>6.9444444444444198E-4</v>
      </c>
      <c r="H78" s="30">
        <f t="shared" si="13"/>
        <v>1</v>
      </c>
      <c r="I78" s="13" t="str">
        <f t="shared" si="14"/>
        <v>DIURNO</v>
      </c>
      <c r="J78" s="12" t="str">
        <f t="shared" si="23"/>
        <v/>
      </c>
      <c r="L78" s="13" t="str">
        <f t="shared" si="12"/>
        <v/>
      </c>
      <c r="M78" s="13">
        <f t="shared" si="15"/>
        <v>0</v>
      </c>
      <c r="N78" s="32">
        <f t="shared" si="16"/>
        <v>0</v>
      </c>
      <c r="O78" s="30">
        <f t="shared" si="17"/>
        <v>0</v>
      </c>
      <c r="P78" s="30">
        <f t="shared" si="18"/>
        <v>0</v>
      </c>
      <c r="Q78">
        <f t="shared" si="19"/>
        <v>0</v>
      </c>
      <c r="R78">
        <f t="shared" si="20"/>
        <v>0</v>
      </c>
      <c r="S78">
        <f t="shared" si="21"/>
        <v>0</v>
      </c>
    </row>
    <row r="79" spans="2:19" x14ac:dyDescent="0.2">
      <c r="B79" s="17" t="s">
        <v>12</v>
      </c>
      <c r="C79" s="17" t="s">
        <v>7</v>
      </c>
      <c r="D79" s="17" t="s">
        <v>104</v>
      </c>
      <c r="E79" s="18">
        <v>0.26250000000000001</v>
      </c>
      <c r="F79" s="3">
        <v>0.66736111111111107</v>
      </c>
      <c r="G79" s="12">
        <f t="shared" si="22"/>
        <v>6.9444444444444198E-4</v>
      </c>
      <c r="H79" s="30">
        <f t="shared" si="13"/>
        <v>1</v>
      </c>
      <c r="I79" s="13" t="str">
        <f t="shared" si="14"/>
        <v>DIURNO</v>
      </c>
      <c r="J79" s="12" t="str">
        <f t="shared" si="23"/>
        <v/>
      </c>
      <c r="L79" s="13" t="str">
        <f t="shared" si="12"/>
        <v/>
      </c>
      <c r="M79" s="13">
        <f t="shared" si="15"/>
        <v>0</v>
      </c>
      <c r="N79" s="32">
        <f t="shared" si="16"/>
        <v>0</v>
      </c>
      <c r="O79" s="30">
        <f t="shared" si="17"/>
        <v>0</v>
      </c>
      <c r="P79" s="30">
        <f t="shared" si="18"/>
        <v>0</v>
      </c>
      <c r="Q79">
        <f t="shared" si="19"/>
        <v>0</v>
      </c>
      <c r="R79">
        <f t="shared" si="20"/>
        <v>0</v>
      </c>
      <c r="S79">
        <f t="shared" si="21"/>
        <v>0</v>
      </c>
    </row>
    <row r="80" spans="2:19" x14ac:dyDescent="0.2">
      <c r="B80" s="17" t="s">
        <v>12</v>
      </c>
      <c r="C80" s="17" t="s">
        <v>7</v>
      </c>
      <c r="D80" s="17" t="s">
        <v>105</v>
      </c>
      <c r="E80" s="18">
        <v>0.26874999999999999</v>
      </c>
      <c r="F80" s="3">
        <v>0.66736111111111107</v>
      </c>
      <c r="G80" s="12">
        <f t="shared" si="22"/>
        <v>6.9444444444444198E-4</v>
      </c>
      <c r="H80" s="30">
        <f t="shared" si="13"/>
        <v>1</v>
      </c>
      <c r="I80" s="13" t="str">
        <f t="shared" si="14"/>
        <v>DIURNO</v>
      </c>
      <c r="J80" s="12" t="str">
        <f t="shared" si="23"/>
        <v/>
      </c>
      <c r="L80" s="13" t="str">
        <f t="shared" si="12"/>
        <v/>
      </c>
      <c r="M80" s="13">
        <f t="shared" si="15"/>
        <v>0</v>
      </c>
      <c r="N80" s="32">
        <f t="shared" si="16"/>
        <v>0</v>
      </c>
      <c r="O80" s="30">
        <f t="shared" si="17"/>
        <v>0</v>
      </c>
      <c r="P80" s="30">
        <f t="shared" si="18"/>
        <v>0</v>
      </c>
      <c r="Q80">
        <f t="shared" si="19"/>
        <v>0</v>
      </c>
      <c r="R80">
        <f t="shared" si="20"/>
        <v>0</v>
      </c>
      <c r="S80">
        <f t="shared" si="21"/>
        <v>0</v>
      </c>
    </row>
    <row r="81" spans="2:19" x14ac:dyDescent="0.2">
      <c r="B81" s="17" t="s">
        <v>12</v>
      </c>
      <c r="C81" s="17" t="s">
        <v>7</v>
      </c>
      <c r="D81" s="17" t="s">
        <v>106</v>
      </c>
      <c r="E81" s="18">
        <v>0.26250000000000001</v>
      </c>
      <c r="F81" s="3">
        <v>0.66736111111111107</v>
      </c>
      <c r="G81" s="12">
        <f t="shared" si="22"/>
        <v>6.9444444444444198E-4</v>
      </c>
      <c r="H81" s="30">
        <f t="shared" si="13"/>
        <v>1</v>
      </c>
      <c r="I81" s="13" t="str">
        <f t="shared" si="14"/>
        <v>DIURNO</v>
      </c>
      <c r="J81" s="12" t="str">
        <f t="shared" si="23"/>
        <v/>
      </c>
      <c r="L81" s="13" t="str">
        <f t="shared" si="12"/>
        <v/>
      </c>
      <c r="M81" s="13">
        <f t="shared" si="15"/>
        <v>0</v>
      </c>
      <c r="N81" s="32">
        <f t="shared" si="16"/>
        <v>0</v>
      </c>
      <c r="O81" s="30">
        <f t="shared" si="17"/>
        <v>0</v>
      </c>
      <c r="P81" s="30">
        <f t="shared" si="18"/>
        <v>0</v>
      </c>
      <c r="Q81">
        <f t="shared" si="19"/>
        <v>0</v>
      </c>
      <c r="R81">
        <f t="shared" si="20"/>
        <v>0</v>
      </c>
      <c r="S81">
        <f t="shared" si="21"/>
        <v>0</v>
      </c>
    </row>
    <row r="82" spans="2:19" x14ac:dyDescent="0.2">
      <c r="B82" s="17" t="s">
        <v>12</v>
      </c>
      <c r="C82" s="17" t="s">
        <v>7</v>
      </c>
      <c r="D82" s="17" t="s">
        <v>107</v>
      </c>
      <c r="E82" s="18">
        <v>0.26111111111111113</v>
      </c>
      <c r="F82" s="3">
        <v>0.62222222222222223</v>
      </c>
      <c r="G82" s="12">
        <f t="shared" si="22"/>
        <v>0</v>
      </c>
      <c r="H82" s="30">
        <f t="shared" si="13"/>
        <v>0</v>
      </c>
      <c r="I82" s="13" t="str">
        <f t="shared" si="14"/>
        <v>DIURNO</v>
      </c>
      <c r="J82" s="12" t="str">
        <f t="shared" si="23"/>
        <v/>
      </c>
      <c r="L82" s="13" t="str">
        <f t="shared" si="12"/>
        <v/>
      </c>
      <c r="M82" s="13">
        <f t="shared" si="15"/>
        <v>0</v>
      </c>
      <c r="N82" s="32">
        <f t="shared" si="16"/>
        <v>0</v>
      </c>
      <c r="O82" s="30">
        <f t="shared" si="17"/>
        <v>0</v>
      </c>
      <c r="P82" s="30">
        <f t="shared" si="18"/>
        <v>0</v>
      </c>
      <c r="Q82">
        <f t="shared" si="19"/>
        <v>0</v>
      </c>
      <c r="R82">
        <f t="shared" si="20"/>
        <v>0</v>
      </c>
      <c r="S82">
        <f t="shared" si="21"/>
        <v>0</v>
      </c>
    </row>
    <row r="83" spans="2:19" x14ac:dyDescent="0.2">
      <c r="B83" s="17" t="s">
        <v>12</v>
      </c>
      <c r="C83" s="17" t="s">
        <v>7</v>
      </c>
      <c r="D83" s="17" t="s">
        <v>113</v>
      </c>
      <c r="E83" s="18">
        <v>0.26111111111111113</v>
      </c>
      <c r="F83" s="3">
        <v>0.66736111111111107</v>
      </c>
      <c r="G83" s="12">
        <f t="shared" si="22"/>
        <v>6.9444444444444198E-4</v>
      </c>
      <c r="H83" s="30">
        <f t="shared" si="13"/>
        <v>1</v>
      </c>
      <c r="I83" s="13" t="str">
        <f t="shared" si="14"/>
        <v>DIURNO</v>
      </c>
      <c r="J83" s="12" t="str">
        <f t="shared" si="23"/>
        <v/>
      </c>
      <c r="L83" s="13" t="str">
        <f t="shared" si="12"/>
        <v/>
      </c>
      <c r="M83" s="13">
        <f t="shared" si="15"/>
        <v>0</v>
      </c>
      <c r="N83" s="32">
        <f t="shared" si="16"/>
        <v>0</v>
      </c>
      <c r="O83" s="30">
        <f t="shared" si="17"/>
        <v>0</v>
      </c>
      <c r="P83" s="30">
        <f t="shared" si="18"/>
        <v>0</v>
      </c>
      <c r="Q83">
        <f t="shared" si="19"/>
        <v>0</v>
      </c>
      <c r="R83">
        <f t="shared" si="20"/>
        <v>0</v>
      </c>
      <c r="S83">
        <f t="shared" si="21"/>
        <v>0</v>
      </c>
    </row>
    <row r="84" spans="2:19" x14ac:dyDescent="0.2">
      <c r="B84" s="17" t="s">
        <v>12</v>
      </c>
      <c r="C84" s="17" t="s">
        <v>7</v>
      </c>
      <c r="D84" s="17" t="s">
        <v>108</v>
      </c>
      <c r="E84" s="18">
        <v>0.26180555555555557</v>
      </c>
      <c r="F84" s="3">
        <v>0.66666666666666663</v>
      </c>
      <c r="G84" s="12">
        <f t="shared" si="22"/>
        <v>0</v>
      </c>
      <c r="H84" s="30">
        <f t="shared" si="13"/>
        <v>0</v>
      </c>
      <c r="I84" s="13" t="str">
        <f t="shared" si="14"/>
        <v>DIURNO</v>
      </c>
      <c r="J84" s="12" t="str">
        <f t="shared" si="23"/>
        <v/>
      </c>
      <c r="L84" s="13" t="str">
        <f t="shared" si="12"/>
        <v/>
      </c>
      <c r="M84" s="13">
        <f t="shared" si="15"/>
        <v>0</v>
      </c>
      <c r="N84" s="32">
        <f t="shared" si="16"/>
        <v>0</v>
      </c>
      <c r="O84" s="30">
        <f t="shared" si="17"/>
        <v>0</v>
      </c>
      <c r="P84" s="30">
        <f t="shared" si="18"/>
        <v>0</v>
      </c>
      <c r="Q84">
        <f t="shared" si="19"/>
        <v>0</v>
      </c>
      <c r="R84">
        <f t="shared" si="20"/>
        <v>0</v>
      </c>
      <c r="S84">
        <f t="shared" si="21"/>
        <v>0</v>
      </c>
    </row>
    <row r="85" spans="2:19" x14ac:dyDescent="0.2">
      <c r="B85" s="17" t="s">
        <v>12</v>
      </c>
      <c r="C85" s="17" t="s">
        <v>7</v>
      </c>
      <c r="D85" s="17" t="s">
        <v>114</v>
      </c>
      <c r="E85" s="18">
        <v>0.26874999999999999</v>
      </c>
      <c r="F85" s="3">
        <v>0.50069444444444444</v>
      </c>
      <c r="G85" s="12">
        <f t="shared" si="22"/>
        <v>0</v>
      </c>
      <c r="H85" s="30">
        <f t="shared" si="13"/>
        <v>0</v>
      </c>
      <c r="I85" s="13" t="str">
        <f t="shared" si="14"/>
        <v>DIURNO</v>
      </c>
      <c r="J85" s="12" t="str">
        <f t="shared" si="23"/>
        <v/>
      </c>
      <c r="L85" s="13" t="str">
        <f t="shared" si="12"/>
        <v/>
      </c>
      <c r="M85" s="13">
        <f t="shared" si="15"/>
        <v>0</v>
      </c>
      <c r="N85" s="32">
        <f t="shared" si="16"/>
        <v>0</v>
      </c>
      <c r="O85" s="30">
        <f t="shared" si="17"/>
        <v>0</v>
      </c>
      <c r="P85" s="30">
        <f t="shared" si="18"/>
        <v>0</v>
      </c>
      <c r="Q85">
        <f t="shared" si="19"/>
        <v>0</v>
      </c>
      <c r="R85">
        <f t="shared" si="20"/>
        <v>0</v>
      </c>
      <c r="S85">
        <f t="shared" si="21"/>
        <v>0</v>
      </c>
    </row>
    <row r="86" spans="2:19" x14ac:dyDescent="0.2">
      <c r="B86" s="17" t="s">
        <v>12</v>
      </c>
      <c r="C86" s="17" t="s">
        <v>7</v>
      </c>
      <c r="D86" s="17" t="s">
        <v>116</v>
      </c>
      <c r="E86" s="18">
        <v>0.28333333333333333</v>
      </c>
      <c r="F86" s="3">
        <v>0.45694444444444443</v>
      </c>
      <c r="G86" s="12">
        <f t="shared" si="22"/>
        <v>0</v>
      </c>
      <c r="H86" s="30">
        <f t="shared" si="13"/>
        <v>0</v>
      </c>
      <c r="I86" s="13" t="str">
        <f t="shared" si="14"/>
        <v>DIURNO</v>
      </c>
      <c r="J86" s="12" t="str">
        <f t="shared" si="23"/>
        <v/>
      </c>
      <c r="L86" s="13" t="str">
        <f t="shared" si="12"/>
        <v/>
      </c>
      <c r="M86" s="13">
        <f t="shared" si="15"/>
        <v>0</v>
      </c>
      <c r="N86" s="32">
        <f t="shared" si="16"/>
        <v>0</v>
      </c>
      <c r="O86" s="30">
        <f t="shared" si="17"/>
        <v>0</v>
      </c>
      <c r="P86" s="30">
        <f t="shared" si="18"/>
        <v>0</v>
      </c>
      <c r="Q86">
        <f t="shared" si="19"/>
        <v>0</v>
      </c>
      <c r="R86">
        <f t="shared" si="20"/>
        <v>0</v>
      </c>
      <c r="S86">
        <f t="shared" si="21"/>
        <v>0</v>
      </c>
    </row>
    <row r="87" spans="2:19" x14ac:dyDescent="0.2">
      <c r="B87" s="17" t="s">
        <v>12</v>
      </c>
      <c r="C87" s="17" t="s">
        <v>7</v>
      </c>
      <c r="D87" s="17" t="s">
        <v>109</v>
      </c>
      <c r="E87" s="18">
        <v>0.26319444444444445</v>
      </c>
      <c r="F87" s="3">
        <v>0.66736111111111107</v>
      </c>
      <c r="G87" s="12">
        <f t="shared" si="22"/>
        <v>6.9444444444444198E-4</v>
      </c>
      <c r="H87" s="30">
        <f t="shared" si="13"/>
        <v>1</v>
      </c>
      <c r="I87" s="13" t="str">
        <f t="shared" si="14"/>
        <v>DIURNO</v>
      </c>
      <c r="J87" s="12" t="str">
        <f t="shared" si="23"/>
        <v/>
      </c>
      <c r="L87" s="13" t="str">
        <f t="shared" si="12"/>
        <v/>
      </c>
      <c r="M87" s="13">
        <f t="shared" si="15"/>
        <v>0</v>
      </c>
      <c r="N87" s="32">
        <f t="shared" si="16"/>
        <v>0</v>
      </c>
      <c r="O87" s="30">
        <f t="shared" si="17"/>
        <v>0</v>
      </c>
      <c r="P87" s="30">
        <f t="shared" si="18"/>
        <v>0</v>
      </c>
      <c r="Q87">
        <f t="shared" si="19"/>
        <v>0</v>
      </c>
      <c r="R87">
        <f t="shared" si="20"/>
        <v>0</v>
      </c>
      <c r="S87">
        <f t="shared" si="21"/>
        <v>0</v>
      </c>
    </row>
    <row r="88" spans="2:19" x14ac:dyDescent="0.2">
      <c r="B88" s="17" t="s">
        <v>12</v>
      </c>
      <c r="C88" s="17" t="s">
        <v>7</v>
      </c>
      <c r="D88" s="17" t="s">
        <v>110</v>
      </c>
      <c r="E88" s="18">
        <v>0.26250000000000001</v>
      </c>
      <c r="F88" s="3">
        <v>0.66736111111111107</v>
      </c>
      <c r="G88" s="12">
        <f t="shared" si="22"/>
        <v>6.9444444444444198E-4</v>
      </c>
      <c r="H88" s="30">
        <f t="shared" si="13"/>
        <v>1</v>
      </c>
      <c r="I88" s="13" t="str">
        <f t="shared" si="14"/>
        <v>DIURNO</v>
      </c>
      <c r="J88" s="12" t="str">
        <f t="shared" si="23"/>
        <v/>
      </c>
      <c r="L88" s="13" t="str">
        <f t="shared" si="12"/>
        <v/>
      </c>
      <c r="M88" s="13">
        <f t="shared" si="15"/>
        <v>0</v>
      </c>
      <c r="N88" s="32">
        <f t="shared" si="16"/>
        <v>0</v>
      </c>
      <c r="O88" s="30">
        <f t="shared" si="17"/>
        <v>0</v>
      </c>
      <c r="P88" s="30">
        <f t="shared" si="18"/>
        <v>0</v>
      </c>
      <c r="Q88">
        <f t="shared" si="19"/>
        <v>0</v>
      </c>
      <c r="R88">
        <f t="shared" si="20"/>
        <v>0</v>
      </c>
      <c r="S88">
        <f t="shared" si="21"/>
        <v>0</v>
      </c>
    </row>
    <row r="89" spans="2:19" x14ac:dyDescent="0.2">
      <c r="B89" s="17" t="s">
        <v>12</v>
      </c>
      <c r="C89" s="17" t="s">
        <v>7</v>
      </c>
      <c r="D89" s="17" t="s">
        <v>111</v>
      </c>
      <c r="E89" s="18">
        <v>0.26250000000000001</v>
      </c>
      <c r="F89" s="3">
        <v>0.66736111111111107</v>
      </c>
      <c r="G89" s="12">
        <f t="shared" si="22"/>
        <v>6.9444444444444198E-4</v>
      </c>
      <c r="H89" s="30">
        <f t="shared" si="13"/>
        <v>1</v>
      </c>
      <c r="I89" s="13" t="str">
        <f t="shared" si="14"/>
        <v>DIURNO</v>
      </c>
      <c r="J89" s="12" t="str">
        <f t="shared" si="23"/>
        <v/>
      </c>
      <c r="L89" s="13" t="str">
        <f t="shared" si="12"/>
        <v/>
      </c>
      <c r="M89" s="13">
        <f t="shared" si="15"/>
        <v>0</v>
      </c>
      <c r="N89" s="32">
        <f t="shared" si="16"/>
        <v>0</v>
      </c>
      <c r="O89" s="30">
        <f t="shared" si="17"/>
        <v>0</v>
      </c>
      <c r="P89" s="30">
        <f t="shared" si="18"/>
        <v>0</v>
      </c>
      <c r="Q89">
        <f t="shared" si="19"/>
        <v>0</v>
      </c>
      <c r="R89">
        <f t="shared" si="20"/>
        <v>0</v>
      </c>
      <c r="S89">
        <f t="shared" si="21"/>
        <v>0</v>
      </c>
    </row>
    <row r="90" spans="2:19" x14ac:dyDescent="0.2">
      <c r="B90" s="17" t="s">
        <v>12</v>
      </c>
      <c r="C90" s="17" t="s">
        <v>7</v>
      </c>
      <c r="D90" s="17" t="s">
        <v>112</v>
      </c>
      <c r="E90" s="18">
        <v>0.26180555555555557</v>
      </c>
      <c r="F90" s="3">
        <v>0.66736111111111107</v>
      </c>
      <c r="G90" s="12">
        <f t="shared" si="22"/>
        <v>6.9444444444444198E-4</v>
      </c>
      <c r="H90" s="30">
        <f t="shared" si="13"/>
        <v>1</v>
      </c>
      <c r="I90" s="13" t="str">
        <f t="shared" si="14"/>
        <v>DIURNO</v>
      </c>
      <c r="J90" s="12" t="str">
        <f t="shared" si="23"/>
        <v/>
      </c>
      <c r="L90" s="13" t="str">
        <f t="shared" si="12"/>
        <v/>
      </c>
      <c r="M90" s="13">
        <f t="shared" si="15"/>
        <v>0</v>
      </c>
      <c r="N90" s="32">
        <f t="shared" si="16"/>
        <v>0</v>
      </c>
      <c r="O90" s="30">
        <f t="shared" si="17"/>
        <v>0</v>
      </c>
      <c r="P90" s="30">
        <f t="shared" si="18"/>
        <v>0</v>
      </c>
      <c r="Q90">
        <f t="shared" si="19"/>
        <v>0</v>
      </c>
      <c r="R90">
        <f t="shared" si="20"/>
        <v>0</v>
      </c>
      <c r="S90">
        <f t="shared" si="21"/>
        <v>0</v>
      </c>
    </row>
    <row r="91" spans="2:19" x14ac:dyDescent="0.2">
      <c r="B91" s="17" t="s">
        <v>13</v>
      </c>
      <c r="C91" s="17" t="s">
        <v>7</v>
      </c>
      <c r="D91" s="17" t="s">
        <v>102</v>
      </c>
      <c r="E91" s="18">
        <v>0.25972222222222224</v>
      </c>
      <c r="F91" s="3">
        <v>0.74791666666666667</v>
      </c>
      <c r="G91" s="12">
        <f t="shared" si="22"/>
        <v>8.1250000000000044E-2</v>
      </c>
      <c r="H91" s="30">
        <f t="shared" si="13"/>
        <v>57</v>
      </c>
      <c r="I91" s="13" t="str">
        <f t="shared" si="14"/>
        <v>DIURNO</v>
      </c>
      <c r="J91" s="12" t="str">
        <f t="shared" si="23"/>
        <v/>
      </c>
      <c r="L91" s="13" t="str">
        <f t="shared" si="12"/>
        <v/>
      </c>
      <c r="M91" s="13">
        <f t="shared" si="15"/>
        <v>1</v>
      </c>
      <c r="N91" s="32">
        <f t="shared" si="16"/>
        <v>0</v>
      </c>
      <c r="O91" s="30">
        <f t="shared" si="17"/>
        <v>0</v>
      </c>
      <c r="P91" s="30">
        <f t="shared" si="18"/>
        <v>1</v>
      </c>
      <c r="Q91">
        <f t="shared" si="19"/>
        <v>0</v>
      </c>
      <c r="R91">
        <f t="shared" si="20"/>
        <v>1</v>
      </c>
      <c r="S91">
        <f t="shared" si="21"/>
        <v>1</v>
      </c>
    </row>
    <row r="92" spans="2:19" x14ac:dyDescent="0.2">
      <c r="B92" s="17" t="s">
        <v>13</v>
      </c>
      <c r="C92" s="17" t="s">
        <v>7</v>
      </c>
      <c r="D92" s="17" t="s">
        <v>103</v>
      </c>
      <c r="E92" s="18">
        <v>0.25625000000000003</v>
      </c>
      <c r="F92" s="3">
        <v>0.75277777777777777</v>
      </c>
      <c r="G92" s="12">
        <f t="shared" si="22"/>
        <v>8.6111111111111138E-2</v>
      </c>
      <c r="H92" s="30">
        <f t="shared" si="13"/>
        <v>4</v>
      </c>
      <c r="I92" s="13" t="str">
        <f t="shared" si="14"/>
        <v>DIURNO</v>
      </c>
      <c r="J92" s="12" t="str">
        <f t="shared" si="23"/>
        <v/>
      </c>
      <c r="L92" s="13" t="str">
        <f t="shared" si="12"/>
        <v/>
      </c>
      <c r="M92" s="13">
        <f t="shared" si="15"/>
        <v>0</v>
      </c>
      <c r="N92" s="32">
        <f t="shared" si="16"/>
        <v>0</v>
      </c>
      <c r="O92" s="30">
        <f t="shared" si="17"/>
        <v>0</v>
      </c>
      <c r="P92" s="30">
        <f t="shared" si="18"/>
        <v>2</v>
      </c>
      <c r="Q92">
        <f t="shared" si="19"/>
        <v>0</v>
      </c>
      <c r="R92">
        <f t="shared" si="20"/>
        <v>2</v>
      </c>
      <c r="S92">
        <f t="shared" si="21"/>
        <v>0</v>
      </c>
    </row>
    <row r="93" spans="2:19" x14ac:dyDescent="0.2">
      <c r="B93" s="17" t="s">
        <v>13</v>
      </c>
      <c r="C93" s="17" t="s">
        <v>7</v>
      </c>
      <c r="D93" s="17" t="s">
        <v>117</v>
      </c>
      <c r="E93" s="18">
        <v>0.32777777777777778</v>
      </c>
      <c r="F93" s="3">
        <v>0.50624999999999998</v>
      </c>
      <c r="G93" s="12">
        <f t="shared" si="22"/>
        <v>0</v>
      </c>
      <c r="H93" s="30">
        <f t="shared" si="13"/>
        <v>0</v>
      </c>
      <c r="I93" s="13" t="str">
        <f t="shared" si="14"/>
        <v>DIURNO</v>
      </c>
      <c r="J93" s="12" t="str">
        <f t="shared" si="23"/>
        <v/>
      </c>
      <c r="L93" s="13" t="str">
        <f t="shared" si="12"/>
        <v/>
      </c>
      <c r="M93" s="13">
        <f t="shared" si="15"/>
        <v>0</v>
      </c>
      <c r="N93" s="32">
        <f t="shared" si="16"/>
        <v>0</v>
      </c>
      <c r="O93" s="30">
        <f t="shared" si="17"/>
        <v>0</v>
      </c>
      <c r="P93" s="30">
        <f t="shared" si="18"/>
        <v>0</v>
      </c>
      <c r="Q93">
        <f t="shared" si="19"/>
        <v>0</v>
      </c>
      <c r="R93">
        <f t="shared" si="20"/>
        <v>0</v>
      </c>
      <c r="S93">
        <f t="shared" si="21"/>
        <v>0</v>
      </c>
    </row>
    <row r="94" spans="2:19" x14ac:dyDescent="0.2">
      <c r="B94" s="17" t="s">
        <v>13</v>
      </c>
      <c r="C94" s="17" t="s">
        <v>7</v>
      </c>
      <c r="D94" s="17" t="s">
        <v>118</v>
      </c>
      <c r="E94" s="18">
        <v>0.33194444444444443</v>
      </c>
      <c r="F94" s="3">
        <v>0.4993055555555555</v>
      </c>
      <c r="G94" s="12">
        <f t="shared" si="22"/>
        <v>0</v>
      </c>
      <c r="H94" s="30">
        <f t="shared" si="13"/>
        <v>0</v>
      </c>
      <c r="I94" s="13" t="str">
        <f t="shared" si="14"/>
        <v>DIURNO</v>
      </c>
      <c r="J94" s="12" t="str">
        <f t="shared" si="23"/>
        <v/>
      </c>
      <c r="L94" s="13" t="str">
        <f t="shared" si="12"/>
        <v/>
      </c>
      <c r="M94" s="13">
        <f t="shared" si="15"/>
        <v>0</v>
      </c>
      <c r="N94" s="32">
        <f t="shared" si="16"/>
        <v>0</v>
      </c>
      <c r="O94" s="30">
        <f t="shared" si="17"/>
        <v>0</v>
      </c>
      <c r="P94" s="30">
        <f t="shared" si="18"/>
        <v>0</v>
      </c>
      <c r="Q94">
        <f t="shared" si="19"/>
        <v>0</v>
      </c>
      <c r="R94">
        <f t="shared" si="20"/>
        <v>0</v>
      </c>
      <c r="S94">
        <f t="shared" si="21"/>
        <v>0</v>
      </c>
    </row>
    <row r="95" spans="2:19" x14ac:dyDescent="0.2">
      <c r="B95" s="17" t="s">
        <v>13</v>
      </c>
      <c r="C95" s="17" t="s">
        <v>7</v>
      </c>
      <c r="D95" s="17" t="s">
        <v>104</v>
      </c>
      <c r="E95" s="18">
        <v>0.25972222222222224</v>
      </c>
      <c r="F95" s="3">
        <v>0.67708333333333337</v>
      </c>
      <c r="G95" s="12">
        <f t="shared" si="22"/>
        <v>1.0416666666666741E-2</v>
      </c>
      <c r="H95" s="30">
        <f t="shared" si="13"/>
        <v>15</v>
      </c>
      <c r="I95" s="13" t="str">
        <f t="shared" si="14"/>
        <v>DIURNO</v>
      </c>
      <c r="J95" s="12" t="str">
        <f t="shared" si="23"/>
        <v/>
      </c>
      <c r="L95" s="13" t="str">
        <f t="shared" si="12"/>
        <v/>
      </c>
      <c r="M95" s="13">
        <f t="shared" si="15"/>
        <v>0.25</v>
      </c>
      <c r="N95" s="32">
        <f t="shared" si="16"/>
        <v>0</v>
      </c>
      <c r="O95" s="30">
        <f t="shared" si="17"/>
        <v>0</v>
      </c>
      <c r="P95" s="30">
        <f t="shared" si="18"/>
        <v>0</v>
      </c>
      <c r="Q95">
        <f t="shared" si="19"/>
        <v>0</v>
      </c>
      <c r="R95">
        <f t="shared" si="20"/>
        <v>0</v>
      </c>
      <c r="S95">
        <f t="shared" si="21"/>
        <v>0.25</v>
      </c>
    </row>
    <row r="96" spans="2:19" x14ac:dyDescent="0.2">
      <c r="B96" s="17" t="s">
        <v>13</v>
      </c>
      <c r="C96" s="17" t="s">
        <v>7</v>
      </c>
      <c r="D96" s="17" t="s">
        <v>105</v>
      </c>
      <c r="E96" s="18">
        <v>0.25833333333333336</v>
      </c>
      <c r="F96" s="3">
        <v>0.75138888888888899</v>
      </c>
      <c r="G96" s="12">
        <f t="shared" si="22"/>
        <v>8.4722222222222365E-2</v>
      </c>
      <c r="H96" s="30">
        <f t="shared" si="13"/>
        <v>2</v>
      </c>
      <c r="I96" s="13" t="str">
        <f t="shared" si="14"/>
        <v>DIURNO</v>
      </c>
      <c r="J96" s="12" t="str">
        <f t="shared" si="23"/>
        <v/>
      </c>
      <c r="L96" s="13" t="str">
        <f t="shared" si="12"/>
        <v/>
      </c>
      <c r="M96" s="13">
        <f t="shared" si="15"/>
        <v>0</v>
      </c>
      <c r="N96" s="32">
        <f t="shared" si="16"/>
        <v>0</v>
      </c>
      <c r="O96" s="30">
        <f t="shared" si="17"/>
        <v>0</v>
      </c>
      <c r="P96" s="30">
        <f t="shared" si="18"/>
        <v>2</v>
      </c>
      <c r="Q96">
        <f t="shared" si="19"/>
        <v>0</v>
      </c>
      <c r="R96">
        <f t="shared" si="20"/>
        <v>2</v>
      </c>
      <c r="S96">
        <f t="shared" si="21"/>
        <v>0</v>
      </c>
    </row>
    <row r="97" spans="2:19" x14ac:dyDescent="0.2">
      <c r="B97" s="17" t="s">
        <v>13</v>
      </c>
      <c r="C97" s="17" t="s">
        <v>7</v>
      </c>
      <c r="D97" s="17" t="s">
        <v>106</v>
      </c>
      <c r="E97" s="18">
        <v>0.26180555555555557</v>
      </c>
      <c r="F97" s="3">
        <v>0.71250000000000002</v>
      </c>
      <c r="G97" s="12">
        <f t="shared" si="22"/>
        <v>4.5833333333333393E-2</v>
      </c>
      <c r="H97" s="30">
        <f t="shared" si="13"/>
        <v>6</v>
      </c>
      <c r="I97" s="13" t="str">
        <f t="shared" si="14"/>
        <v>DIURNO</v>
      </c>
      <c r="J97" s="12" t="str">
        <f t="shared" si="23"/>
        <v/>
      </c>
      <c r="L97" s="13" t="str">
        <f t="shared" si="12"/>
        <v/>
      </c>
      <c r="M97" s="13">
        <f t="shared" si="15"/>
        <v>0.25</v>
      </c>
      <c r="N97" s="32">
        <f t="shared" si="16"/>
        <v>0</v>
      </c>
      <c r="O97" s="30">
        <f t="shared" si="17"/>
        <v>0</v>
      </c>
      <c r="P97" s="30">
        <f t="shared" si="18"/>
        <v>1</v>
      </c>
      <c r="Q97">
        <f t="shared" si="19"/>
        <v>0</v>
      </c>
      <c r="R97">
        <f t="shared" si="20"/>
        <v>1</v>
      </c>
      <c r="S97">
        <f t="shared" si="21"/>
        <v>0.25</v>
      </c>
    </row>
    <row r="98" spans="2:19" x14ac:dyDescent="0.2">
      <c r="B98" s="17" t="s">
        <v>13</v>
      </c>
      <c r="C98" s="17" t="s">
        <v>7</v>
      </c>
      <c r="D98" s="17" t="s">
        <v>107</v>
      </c>
      <c r="E98" s="18">
        <v>0.25763888888888892</v>
      </c>
      <c r="F98" s="3">
        <v>0.74722222222222223</v>
      </c>
      <c r="G98" s="12">
        <f t="shared" si="22"/>
        <v>8.0555555555555602E-2</v>
      </c>
      <c r="H98" s="30">
        <f t="shared" si="13"/>
        <v>56</v>
      </c>
      <c r="I98" s="13" t="str">
        <f t="shared" si="14"/>
        <v>DIURNO</v>
      </c>
      <c r="J98" s="12" t="str">
        <f t="shared" si="23"/>
        <v/>
      </c>
      <c r="L98" s="13" t="str">
        <f t="shared" si="12"/>
        <v/>
      </c>
      <c r="M98" s="13">
        <f t="shared" si="15"/>
        <v>1</v>
      </c>
      <c r="N98" s="32">
        <f t="shared" si="16"/>
        <v>0</v>
      </c>
      <c r="O98" s="30">
        <f t="shared" si="17"/>
        <v>0</v>
      </c>
      <c r="P98" s="30">
        <f t="shared" si="18"/>
        <v>1</v>
      </c>
      <c r="Q98">
        <f t="shared" si="19"/>
        <v>0</v>
      </c>
      <c r="R98">
        <f t="shared" si="20"/>
        <v>1</v>
      </c>
      <c r="S98">
        <f t="shared" si="21"/>
        <v>1</v>
      </c>
    </row>
    <row r="99" spans="2:19" x14ac:dyDescent="0.2">
      <c r="B99" s="17" t="s">
        <v>13</v>
      </c>
      <c r="C99" s="17" t="s">
        <v>7</v>
      </c>
      <c r="D99" s="17" t="s">
        <v>113</v>
      </c>
      <c r="E99" s="18">
        <v>0.25486111111111109</v>
      </c>
      <c r="F99" s="3">
        <v>0.74722222222222223</v>
      </c>
      <c r="G99" s="12">
        <f t="shared" si="22"/>
        <v>8.0555555555555602E-2</v>
      </c>
      <c r="H99" s="30">
        <f t="shared" si="13"/>
        <v>56</v>
      </c>
      <c r="I99" s="13" t="str">
        <f t="shared" si="14"/>
        <v>DIURNO</v>
      </c>
      <c r="J99" s="12" t="str">
        <f t="shared" si="23"/>
        <v/>
      </c>
      <c r="L99" s="13" t="str">
        <f t="shared" si="12"/>
        <v/>
      </c>
      <c r="M99" s="13">
        <f t="shared" si="15"/>
        <v>1</v>
      </c>
      <c r="N99" s="32">
        <f t="shared" si="16"/>
        <v>0</v>
      </c>
      <c r="O99" s="30">
        <f t="shared" si="17"/>
        <v>0</v>
      </c>
      <c r="P99" s="30">
        <f t="shared" si="18"/>
        <v>1</v>
      </c>
      <c r="Q99">
        <f t="shared" si="19"/>
        <v>0</v>
      </c>
      <c r="R99">
        <f t="shared" si="20"/>
        <v>1</v>
      </c>
      <c r="S99">
        <f t="shared" si="21"/>
        <v>1</v>
      </c>
    </row>
    <row r="100" spans="2:19" x14ac:dyDescent="0.2">
      <c r="B100" s="17" t="s">
        <v>13</v>
      </c>
      <c r="C100" s="17" t="s">
        <v>7</v>
      </c>
      <c r="D100" s="17" t="s">
        <v>108</v>
      </c>
      <c r="E100" s="18">
        <v>0.25833333333333336</v>
      </c>
      <c r="F100" s="3">
        <v>0.74513888888888891</v>
      </c>
      <c r="G100" s="12">
        <f t="shared" si="22"/>
        <v>7.8472222222222276E-2</v>
      </c>
      <c r="H100" s="30">
        <f t="shared" si="13"/>
        <v>53</v>
      </c>
      <c r="I100" s="13" t="str">
        <f t="shared" si="14"/>
        <v>DIURNO</v>
      </c>
      <c r="J100" s="12" t="str">
        <f t="shared" si="23"/>
        <v/>
      </c>
      <c r="L100" s="13" t="str">
        <f t="shared" si="12"/>
        <v/>
      </c>
      <c r="M100" s="13">
        <f t="shared" si="15"/>
        <v>0.75</v>
      </c>
      <c r="N100" s="32">
        <f t="shared" si="16"/>
        <v>0</v>
      </c>
      <c r="O100" s="30">
        <f t="shared" si="17"/>
        <v>0</v>
      </c>
      <c r="P100" s="30">
        <f t="shared" si="18"/>
        <v>1</v>
      </c>
      <c r="Q100">
        <f t="shared" si="19"/>
        <v>0</v>
      </c>
      <c r="R100">
        <f t="shared" si="20"/>
        <v>1</v>
      </c>
      <c r="S100">
        <f t="shared" si="21"/>
        <v>0.75</v>
      </c>
    </row>
    <row r="101" spans="2:19" x14ac:dyDescent="0.2">
      <c r="B101" s="17" t="s">
        <v>13</v>
      </c>
      <c r="C101" s="17" t="s">
        <v>7</v>
      </c>
      <c r="D101" s="17" t="s">
        <v>114</v>
      </c>
      <c r="E101" s="18">
        <v>0.36249999999999999</v>
      </c>
      <c r="F101" s="3">
        <v>0.50694444444444442</v>
      </c>
      <c r="G101" s="12">
        <f t="shared" si="22"/>
        <v>0</v>
      </c>
      <c r="H101" s="30">
        <f t="shared" si="13"/>
        <v>0</v>
      </c>
      <c r="I101" s="13" t="str">
        <f t="shared" si="14"/>
        <v>DIURNO</v>
      </c>
      <c r="J101" s="12" t="str">
        <f t="shared" si="23"/>
        <v/>
      </c>
      <c r="L101" s="13" t="str">
        <f t="shared" si="12"/>
        <v/>
      </c>
      <c r="M101" s="13">
        <f t="shared" si="15"/>
        <v>0</v>
      </c>
      <c r="N101" s="32">
        <f t="shared" si="16"/>
        <v>0</v>
      </c>
      <c r="O101" s="30">
        <f t="shared" si="17"/>
        <v>0</v>
      </c>
      <c r="P101" s="30">
        <f t="shared" si="18"/>
        <v>0</v>
      </c>
      <c r="Q101">
        <f t="shared" si="19"/>
        <v>0</v>
      </c>
      <c r="R101">
        <f t="shared" si="20"/>
        <v>0</v>
      </c>
      <c r="S101">
        <f t="shared" si="21"/>
        <v>0</v>
      </c>
    </row>
    <row r="102" spans="2:19" x14ac:dyDescent="0.2">
      <c r="B102" s="17" t="s">
        <v>13</v>
      </c>
      <c r="C102" s="17" t="s">
        <v>7</v>
      </c>
      <c r="D102" s="17" t="s">
        <v>109</v>
      </c>
      <c r="E102" s="18">
        <v>0.2590277777777778</v>
      </c>
      <c r="F102" s="3">
        <v>0.75</v>
      </c>
      <c r="G102" s="12">
        <f t="shared" si="22"/>
        <v>8.333333333333337E-2</v>
      </c>
      <c r="H102" s="30">
        <f t="shared" si="13"/>
        <v>0</v>
      </c>
      <c r="I102" s="13" t="str">
        <f t="shared" si="14"/>
        <v>DIURNO</v>
      </c>
      <c r="J102" s="12" t="str">
        <f t="shared" si="23"/>
        <v/>
      </c>
      <c r="L102" s="13" t="str">
        <f t="shared" si="12"/>
        <v/>
      </c>
      <c r="M102" s="13">
        <f t="shared" si="15"/>
        <v>0</v>
      </c>
      <c r="N102" s="32">
        <f t="shared" si="16"/>
        <v>0</v>
      </c>
      <c r="O102" s="30">
        <f t="shared" si="17"/>
        <v>0</v>
      </c>
      <c r="P102" s="30">
        <f t="shared" si="18"/>
        <v>2</v>
      </c>
      <c r="Q102">
        <f t="shared" si="19"/>
        <v>0</v>
      </c>
      <c r="R102">
        <f t="shared" si="20"/>
        <v>2</v>
      </c>
      <c r="S102">
        <f t="shared" si="21"/>
        <v>0</v>
      </c>
    </row>
    <row r="103" spans="2:19" x14ac:dyDescent="0.2">
      <c r="B103" s="17" t="s">
        <v>13</v>
      </c>
      <c r="C103" s="17" t="s">
        <v>7</v>
      </c>
      <c r="D103" s="17" t="s">
        <v>110</v>
      </c>
      <c r="E103" s="18">
        <v>0.25694444444444448</v>
      </c>
      <c r="F103" s="3">
        <v>0.78819444444444453</v>
      </c>
      <c r="G103" s="12">
        <f t="shared" si="22"/>
        <v>0.1215277777777779</v>
      </c>
      <c r="H103" s="30">
        <f t="shared" si="13"/>
        <v>55</v>
      </c>
      <c r="I103" s="13" t="str">
        <f t="shared" si="14"/>
        <v>DIURNO</v>
      </c>
      <c r="J103" s="12" t="str">
        <f t="shared" si="23"/>
        <v/>
      </c>
      <c r="L103" s="13" t="str">
        <f t="shared" si="12"/>
        <v/>
      </c>
      <c r="M103" s="13">
        <f t="shared" si="15"/>
        <v>0.75</v>
      </c>
      <c r="N103" s="32">
        <f t="shared" si="16"/>
        <v>0</v>
      </c>
      <c r="O103" s="30">
        <f t="shared" si="17"/>
        <v>0</v>
      </c>
      <c r="P103" s="30">
        <f t="shared" si="18"/>
        <v>2</v>
      </c>
      <c r="Q103">
        <f t="shared" si="19"/>
        <v>0</v>
      </c>
      <c r="R103">
        <f t="shared" si="20"/>
        <v>2</v>
      </c>
      <c r="S103">
        <f t="shared" si="21"/>
        <v>0.75</v>
      </c>
    </row>
    <row r="104" spans="2:19" x14ac:dyDescent="0.2">
      <c r="B104" s="17" t="s">
        <v>13</v>
      </c>
      <c r="C104" s="17" t="s">
        <v>7</v>
      </c>
      <c r="D104" s="17" t="s">
        <v>111</v>
      </c>
      <c r="E104" s="18">
        <v>0.25625000000000003</v>
      </c>
      <c r="G104" s="12">
        <f t="shared" si="22"/>
        <v>0</v>
      </c>
      <c r="H104" s="30">
        <f t="shared" si="13"/>
        <v>0</v>
      </c>
      <c r="I104" s="13" t="str">
        <f t="shared" si="14"/>
        <v>DIURNO</v>
      </c>
      <c r="J104" s="12" t="str">
        <f t="shared" si="23"/>
        <v/>
      </c>
      <c r="L104" s="13" t="str">
        <f t="shared" si="12"/>
        <v/>
      </c>
      <c r="M104" s="13">
        <f t="shared" si="15"/>
        <v>0</v>
      </c>
      <c r="N104" s="32">
        <f t="shared" si="16"/>
        <v>0</v>
      </c>
      <c r="O104" s="30">
        <f t="shared" si="17"/>
        <v>0</v>
      </c>
      <c r="P104" s="30">
        <f t="shared" si="18"/>
        <v>0</v>
      </c>
      <c r="Q104">
        <f t="shared" si="19"/>
        <v>0</v>
      </c>
      <c r="R104">
        <f t="shared" si="20"/>
        <v>0</v>
      </c>
      <c r="S104">
        <f t="shared" si="21"/>
        <v>0</v>
      </c>
    </row>
    <row r="105" spans="2:19" x14ac:dyDescent="0.2">
      <c r="B105" s="17" t="s">
        <v>13</v>
      </c>
      <c r="C105" s="17" t="s">
        <v>7</v>
      </c>
      <c r="D105" s="17" t="s">
        <v>112</v>
      </c>
      <c r="E105" s="18">
        <v>0.2590277777777778</v>
      </c>
      <c r="F105" s="3">
        <v>0.79027777777777775</v>
      </c>
      <c r="G105" s="12">
        <f t="shared" si="22"/>
        <v>0.12361111111111112</v>
      </c>
      <c r="H105" s="30">
        <f t="shared" si="13"/>
        <v>58</v>
      </c>
      <c r="I105" s="13" t="str">
        <f t="shared" si="14"/>
        <v>DIURNO</v>
      </c>
      <c r="J105" s="12" t="str">
        <f t="shared" si="23"/>
        <v/>
      </c>
      <c r="L105" s="13" t="str">
        <f t="shared" si="12"/>
        <v/>
      </c>
      <c r="M105" s="13">
        <f t="shared" si="15"/>
        <v>1</v>
      </c>
      <c r="N105" s="32">
        <f t="shared" si="16"/>
        <v>0</v>
      </c>
      <c r="O105" s="30">
        <f t="shared" si="17"/>
        <v>0</v>
      </c>
      <c r="P105" s="30">
        <f t="shared" si="18"/>
        <v>2</v>
      </c>
      <c r="Q105">
        <f t="shared" si="19"/>
        <v>0</v>
      </c>
      <c r="R105">
        <f t="shared" si="20"/>
        <v>2</v>
      </c>
      <c r="S105">
        <f t="shared" si="21"/>
        <v>1</v>
      </c>
    </row>
    <row r="106" spans="2:19" x14ac:dyDescent="0.2">
      <c r="B106" s="17" t="s">
        <v>14</v>
      </c>
      <c r="C106" s="17" t="s">
        <v>7</v>
      </c>
      <c r="D106" s="17" t="s">
        <v>102</v>
      </c>
      <c r="E106" s="18">
        <v>0.27916666666666667</v>
      </c>
      <c r="F106" s="3">
        <v>0.66805555555555562</v>
      </c>
      <c r="G106" s="12">
        <f t="shared" si="22"/>
        <v>1.388888888888995E-3</v>
      </c>
      <c r="H106" s="30">
        <f t="shared" si="13"/>
        <v>2</v>
      </c>
      <c r="I106" s="13" t="str">
        <f t="shared" si="14"/>
        <v>DIURNO</v>
      </c>
      <c r="J106" s="12" t="str">
        <f t="shared" si="23"/>
        <v/>
      </c>
      <c r="L106" s="13" t="str">
        <f t="shared" si="12"/>
        <v/>
      </c>
      <c r="M106" s="13">
        <f t="shared" si="15"/>
        <v>0</v>
      </c>
      <c r="N106" s="32">
        <f t="shared" si="16"/>
        <v>0</v>
      </c>
      <c r="O106" s="30">
        <f t="shared" si="17"/>
        <v>0</v>
      </c>
      <c r="P106" s="30">
        <f t="shared" si="18"/>
        <v>0</v>
      </c>
      <c r="Q106">
        <f t="shared" si="19"/>
        <v>0</v>
      </c>
      <c r="R106">
        <f t="shared" si="20"/>
        <v>0</v>
      </c>
      <c r="S106">
        <f t="shared" si="21"/>
        <v>0</v>
      </c>
    </row>
    <row r="107" spans="2:19" x14ac:dyDescent="0.2">
      <c r="B107" s="17" t="s">
        <v>14</v>
      </c>
      <c r="C107" s="17" t="s">
        <v>7</v>
      </c>
      <c r="D107" s="17" t="s">
        <v>103</v>
      </c>
      <c r="E107" s="18">
        <v>0.25138888888888888</v>
      </c>
      <c r="F107" s="3">
        <v>0.66736111111111107</v>
      </c>
      <c r="G107" s="12">
        <f t="shared" si="22"/>
        <v>6.9444444444444198E-4</v>
      </c>
      <c r="H107" s="30">
        <f t="shared" si="13"/>
        <v>1</v>
      </c>
      <c r="I107" s="13" t="str">
        <f t="shared" si="14"/>
        <v>DIURNO</v>
      </c>
      <c r="J107" s="12" t="str">
        <f t="shared" si="23"/>
        <v/>
      </c>
      <c r="L107" s="13" t="str">
        <f t="shared" si="12"/>
        <v/>
      </c>
      <c r="M107" s="13">
        <f t="shared" si="15"/>
        <v>0</v>
      </c>
      <c r="N107" s="32">
        <f t="shared" si="16"/>
        <v>0</v>
      </c>
      <c r="O107" s="30">
        <f t="shared" si="17"/>
        <v>0</v>
      </c>
      <c r="P107" s="30">
        <f t="shared" si="18"/>
        <v>0</v>
      </c>
      <c r="Q107">
        <f t="shared" si="19"/>
        <v>0</v>
      </c>
      <c r="R107">
        <f t="shared" si="20"/>
        <v>0</v>
      </c>
      <c r="S107">
        <f t="shared" si="21"/>
        <v>0</v>
      </c>
    </row>
    <row r="108" spans="2:19" x14ac:dyDescent="0.2">
      <c r="B108" s="17" t="s">
        <v>14</v>
      </c>
      <c r="C108" s="17" t="s">
        <v>7</v>
      </c>
      <c r="D108" s="17" t="s">
        <v>117</v>
      </c>
      <c r="E108" s="18">
        <v>0.32013888888888892</v>
      </c>
      <c r="F108" s="3">
        <v>0.50277777777777777</v>
      </c>
      <c r="G108" s="12">
        <f t="shared" si="22"/>
        <v>0</v>
      </c>
      <c r="H108" s="30">
        <f t="shared" si="13"/>
        <v>0</v>
      </c>
      <c r="I108" s="13" t="str">
        <f t="shared" si="14"/>
        <v>DIURNO</v>
      </c>
      <c r="J108" s="12" t="str">
        <f t="shared" si="23"/>
        <v/>
      </c>
      <c r="L108" s="13" t="str">
        <f t="shared" si="12"/>
        <v/>
      </c>
      <c r="M108" s="13">
        <f t="shared" si="15"/>
        <v>0</v>
      </c>
      <c r="N108" s="32">
        <f t="shared" si="16"/>
        <v>0</v>
      </c>
      <c r="O108" s="30">
        <f t="shared" si="17"/>
        <v>0</v>
      </c>
      <c r="P108" s="30">
        <f t="shared" si="18"/>
        <v>0</v>
      </c>
      <c r="Q108">
        <f t="shared" si="19"/>
        <v>0</v>
      </c>
      <c r="R108">
        <f t="shared" si="20"/>
        <v>0</v>
      </c>
      <c r="S108">
        <f t="shared" si="21"/>
        <v>0</v>
      </c>
    </row>
    <row r="109" spans="2:19" x14ac:dyDescent="0.2">
      <c r="B109" s="17" t="s">
        <v>14</v>
      </c>
      <c r="C109" s="17" t="s">
        <v>7</v>
      </c>
      <c r="D109" s="17" t="s">
        <v>104</v>
      </c>
      <c r="E109" s="18">
        <v>0.26319444444444445</v>
      </c>
      <c r="F109" s="3">
        <v>0.66736111111111107</v>
      </c>
      <c r="G109" s="12">
        <f t="shared" si="22"/>
        <v>6.9444444444444198E-4</v>
      </c>
      <c r="H109" s="30">
        <f t="shared" si="13"/>
        <v>1</v>
      </c>
      <c r="I109" s="13" t="str">
        <f t="shared" si="14"/>
        <v>DIURNO</v>
      </c>
      <c r="J109" s="12" t="str">
        <f t="shared" si="23"/>
        <v/>
      </c>
      <c r="L109" s="13" t="str">
        <f t="shared" si="12"/>
        <v/>
      </c>
      <c r="M109" s="13">
        <f t="shared" si="15"/>
        <v>0</v>
      </c>
      <c r="N109" s="32">
        <f t="shared" si="16"/>
        <v>0</v>
      </c>
      <c r="O109" s="30">
        <f t="shared" si="17"/>
        <v>0</v>
      </c>
      <c r="P109" s="30">
        <f t="shared" si="18"/>
        <v>0</v>
      </c>
      <c r="Q109">
        <f t="shared" si="19"/>
        <v>0</v>
      </c>
      <c r="R109">
        <f t="shared" si="20"/>
        <v>0</v>
      </c>
      <c r="S109">
        <f t="shared" si="21"/>
        <v>0</v>
      </c>
    </row>
    <row r="110" spans="2:19" x14ac:dyDescent="0.2">
      <c r="B110" s="17" t="s">
        <v>14</v>
      </c>
      <c r="C110" s="17" t="s">
        <v>7</v>
      </c>
      <c r="D110" s="17" t="s">
        <v>105</v>
      </c>
      <c r="E110" s="18">
        <v>0.26666666666666666</v>
      </c>
      <c r="F110" s="3">
        <v>0.66736111111111107</v>
      </c>
      <c r="G110" s="12">
        <f t="shared" si="22"/>
        <v>6.9444444444444198E-4</v>
      </c>
      <c r="H110" s="30">
        <f t="shared" si="13"/>
        <v>1</v>
      </c>
      <c r="I110" s="13" t="str">
        <f t="shared" si="14"/>
        <v>DIURNO</v>
      </c>
      <c r="J110" s="12" t="str">
        <f t="shared" si="23"/>
        <v/>
      </c>
      <c r="L110" s="13" t="str">
        <f t="shared" si="12"/>
        <v/>
      </c>
      <c r="M110" s="13">
        <f t="shared" si="15"/>
        <v>0</v>
      </c>
      <c r="N110" s="32">
        <f t="shared" si="16"/>
        <v>0</v>
      </c>
      <c r="O110" s="30">
        <f t="shared" si="17"/>
        <v>0</v>
      </c>
      <c r="P110" s="30">
        <f t="shared" si="18"/>
        <v>0</v>
      </c>
      <c r="Q110">
        <f t="shared" si="19"/>
        <v>0</v>
      </c>
      <c r="R110">
        <f t="shared" si="20"/>
        <v>0</v>
      </c>
      <c r="S110">
        <f t="shared" si="21"/>
        <v>0</v>
      </c>
    </row>
    <row r="111" spans="2:19" x14ac:dyDescent="0.2">
      <c r="B111" s="17" t="s">
        <v>14</v>
      </c>
      <c r="C111" s="17" t="s">
        <v>7</v>
      </c>
      <c r="D111" s="17" t="s">
        <v>106</v>
      </c>
      <c r="E111" s="18">
        <v>0.26597222222222222</v>
      </c>
      <c r="F111" s="3">
        <v>0.66736111111111107</v>
      </c>
      <c r="G111" s="12">
        <f t="shared" si="22"/>
        <v>6.9444444444444198E-4</v>
      </c>
      <c r="H111" s="30">
        <f t="shared" si="13"/>
        <v>1</v>
      </c>
      <c r="I111" s="13" t="str">
        <f t="shared" si="14"/>
        <v>DIURNO</v>
      </c>
      <c r="J111" s="12" t="str">
        <f t="shared" si="23"/>
        <v/>
      </c>
      <c r="L111" s="13" t="str">
        <f t="shared" si="12"/>
        <v/>
      </c>
      <c r="M111" s="13">
        <f t="shared" si="15"/>
        <v>0</v>
      </c>
      <c r="N111" s="32">
        <f t="shared" si="16"/>
        <v>0</v>
      </c>
      <c r="O111" s="30">
        <f t="shared" si="17"/>
        <v>0</v>
      </c>
      <c r="P111" s="30">
        <f t="shared" si="18"/>
        <v>0</v>
      </c>
      <c r="Q111">
        <f t="shared" si="19"/>
        <v>0</v>
      </c>
      <c r="R111">
        <f t="shared" si="20"/>
        <v>0</v>
      </c>
      <c r="S111">
        <f t="shared" si="21"/>
        <v>0</v>
      </c>
    </row>
    <row r="112" spans="2:19" x14ac:dyDescent="0.2">
      <c r="B112" s="17" t="s">
        <v>14</v>
      </c>
      <c r="C112" s="17" t="s">
        <v>7</v>
      </c>
      <c r="D112" s="17" t="s">
        <v>107</v>
      </c>
      <c r="E112" s="18">
        <v>0.26527777777777778</v>
      </c>
      <c r="F112" s="3">
        <v>0.6694444444444444</v>
      </c>
      <c r="G112" s="12">
        <f t="shared" si="22"/>
        <v>2.7777777777777679E-3</v>
      </c>
      <c r="H112" s="30">
        <f t="shared" si="13"/>
        <v>4</v>
      </c>
      <c r="I112" s="13" t="str">
        <f t="shared" si="14"/>
        <v>DIURNO</v>
      </c>
      <c r="J112" s="12" t="str">
        <f t="shared" si="23"/>
        <v/>
      </c>
      <c r="L112" s="13" t="str">
        <f t="shared" si="12"/>
        <v/>
      </c>
      <c r="M112" s="13">
        <f t="shared" si="15"/>
        <v>0</v>
      </c>
      <c r="N112" s="32">
        <f t="shared" si="16"/>
        <v>0</v>
      </c>
      <c r="O112" s="30">
        <f t="shared" si="17"/>
        <v>0</v>
      </c>
      <c r="P112" s="30">
        <f t="shared" si="18"/>
        <v>0</v>
      </c>
      <c r="Q112">
        <f t="shared" si="19"/>
        <v>0</v>
      </c>
      <c r="R112">
        <f t="shared" si="20"/>
        <v>0</v>
      </c>
      <c r="S112">
        <f t="shared" si="21"/>
        <v>0</v>
      </c>
    </row>
    <row r="113" spans="2:19" x14ac:dyDescent="0.2">
      <c r="B113" s="17" t="s">
        <v>14</v>
      </c>
      <c r="C113" s="17" t="s">
        <v>7</v>
      </c>
      <c r="D113" s="17" t="s">
        <v>113</v>
      </c>
      <c r="E113" s="18">
        <v>0.26250000000000001</v>
      </c>
      <c r="F113" s="3">
        <v>0.66875000000000007</v>
      </c>
      <c r="G113" s="12">
        <f t="shared" si="22"/>
        <v>2.083333333333437E-3</v>
      </c>
      <c r="H113" s="30">
        <f t="shared" si="13"/>
        <v>3</v>
      </c>
      <c r="I113" s="13" t="str">
        <f t="shared" si="14"/>
        <v>DIURNO</v>
      </c>
      <c r="J113" s="12" t="str">
        <f t="shared" si="23"/>
        <v/>
      </c>
      <c r="L113" s="13" t="str">
        <f t="shared" si="12"/>
        <v/>
      </c>
      <c r="M113" s="13">
        <f t="shared" si="15"/>
        <v>0</v>
      </c>
      <c r="N113" s="32">
        <f t="shared" si="16"/>
        <v>0</v>
      </c>
      <c r="O113" s="30">
        <f t="shared" si="17"/>
        <v>0</v>
      </c>
      <c r="P113" s="30">
        <f t="shared" si="18"/>
        <v>0</v>
      </c>
      <c r="Q113">
        <f t="shared" si="19"/>
        <v>0</v>
      </c>
      <c r="R113">
        <f t="shared" si="20"/>
        <v>0</v>
      </c>
      <c r="S113">
        <f t="shared" si="21"/>
        <v>0</v>
      </c>
    </row>
    <row r="114" spans="2:19" x14ac:dyDescent="0.2">
      <c r="B114" s="17" t="s">
        <v>14</v>
      </c>
      <c r="C114" s="17" t="s">
        <v>7</v>
      </c>
      <c r="D114" s="17" t="s">
        <v>108</v>
      </c>
      <c r="E114" s="18">
        <v>0.26180555555555557</v>
      </c>
      <c r="F114" s="3">
        <v>0.66666666666666663</v>
      </c>
      <c r="G114" s="12">
        <f t="shared" si="22"/>
        <v>0</v>
      </c>
      <c r="H114" s="30">
        <f t="shared" si="13"/>
        <v>0</v>
      </c>
      <c r="I114" s="13" t="str">
        <f t="shared" si="14"/>
        <v>DIURNO</v>
      </c>
      <c r="J114" s="12" t="str">
        <f t="shared" si="23"/>
        <v/>
      </c>
      <c r="L114" s="13" t="str">
        <f t="shared" si="12"/>
        <v/>
      </c>
      <c r="M114" s="13">
        <f t="shared" si="15"/>
        <v>0</v>
      </c>
      <c r="N114" s="32">
        <f t="shared" si="16"/>
        <v>0</v>
      </c>
      <c r="O114" s="30">
        <f t="shared" si="17"/>
        <v>0</v>
      </c>
      <c r="P114" s="30">
        <f t="shared" si="18"/>
        <v>0</v>
      </c>
      <c r="Q114">
        <f t="shared" si="19"/>
        <v>0</v>
      </c>
      <c r="R114">
        <f t="shared" si="20"/>
        <v>0</v>
      </c>
      <c r="S114">
        <f t="shared" si="21"/>
        <v>0</v>
      </c>
    </row>
    <row r="115" spans="2:19" x14ac:dyDescent="0.2">
      <c r="B115" s="17" t="s">
        <v>14</v>
      </c>
      <c r="C115" s="17" t="s">
        <v>7</v>
      </c>
      <c r="D115" s="17" t="s">
        <v>114</v>
      </c>
      <c r="E115" s="18">
        <v>0.32847222222222222</v>
      </c>
      <c r="F115" s="3">
        <v>0.50138888888888888</v>
      </c>
      <c r="G115" s="12">
        <f t="shared" si="22"/>
        <v>0</v>
      </c>
      <c r="H115" s="30">
        <f t="shared" si="13"/>
        <v>0</v>
      </c>
      <c r="I115" s="13" t="str">
        <f t="shared" si="14"/>
        <v>DIURNO</v>
      </c>
      <c r="J115" s="12" t="str">
        <f t="shared" si="23"/>
        <v/>
      </c>
      <c r="L115" s="13" t="str">
        <f t="shared" si="12"/>
        <v/>
      </c>
      <c r="M115" s="13">
        <f t="shared" si="15"/>
        <v>0</v>
      </c>
      <c r="N115" s="32">
        <f t="shared" si="16"/>
        <v>0</v>
      </c>
      <c r="O115" s="30">
        <f t="shared" si="17"/>
        <v>0</v>
      </c>
      <c r="P115" s="30">
        <f t="shared" si="18"/>
        <v>0</v>
      </c>
      <c r="Q115">
        <f t="shared" si="19"/>
        <v>0</v>
      </c>
      <c r="R115">
        <f t="shared" si="20"/>
        <v>0</v>
      </c>
      <c r="S115">
        <f t="shared" si="21"/>
        <v>0</v>
      </c>
    </row>
    <row r="116" spans="2:19" x14ac:dyDescent="0.2">
      <c r="B116" s="17" t="s">
        <v>14</v>
      </c>
      <c r="C116" s="17" t="s">
        <v>7</v>
      </c>
      <c r="D116" s="17" t="s">
        <v>109</v>
      </c>
      <c r="E116" s="18">
        <v>0.26041666666666669</v>
      </c>
      <c r="F116" s="3">
        <v>0.66666666666666663</v>
      </c>
      <c r="G116" s="12">
        <f t="shared" si="22"/>
        <v>0</v>
      </c>
      <c r="H116" s="30">
        <f t="shared" si="13"/>
        <v>0</v>
      </c>
      <c r="I116" s="13" t="str">
        <f t="shared" si="14"/>
        <v>DIURNO</v>
      </c>
      <c r="J116" s="12" t="str">
        <f t="shared" si="23"/>
        <v/>
      </c>
      <c r="L116" s="13" t="str">
        <f t="shared" si="12"/>
        <v/>
      </c>
      <c r="M116" s="13">
        <f t="shared" si="15"/>
        <v>0</v>
      </c>
      <c r="N116" s="32">
        <f t="shared" si="16"/>
        <v>0</v>
      </c>
      <c r="O116" s="30">
        <f t="shared" si="17"/>
        <v>0</v>
      </c>
      <c r="P116" s="30">
        <f t="shared" si="18"/>
        <v>0</v>
      </c>
      <c r="Q116">
        <f t="shared" si="19"/>
        <v>0</v>
      </c>
      <c r="R116">
        <f t="shared" si="20"/>
        <v>0</v>
      </c>
      <c r="S116">
        <f t="shared" si="21"/>
        <v>0</v>
      </c>
    </row>
    <row r="117" spans="2:19" x14ac:dyDescent="0.2">
      <c r="B117" s="17" t="s">
        <v>14</v>
      </c>
      <c r="C117" s="17" t="s">
        <v>7</v>
      </c>
      <c r="D117" s="17" t="s">
        <v>110</v>
      </c>
      <c r="E117" s="18">
        <v>0.26041666666666669</v>
      </c>
      <c r="F117" s="3">
        <v>0.66666666666666663</v>
      </c>
      <c r="G117" s="12">
        <f t="shared" si="22"/>
        <v>0</v>
      </c>
      <c r="H117" s="30">
        <f t="shared" si="13"/>
        <v>0</v>
      </c>
      <c r="I117" s="13" t="str">
        <f t="shared" si="14"/>
        <v>DIURNO</v>
      </c>
      <c r="J117" s="12" t="str">
        <f t="shared" si="23"/>
        <v/>
      </c>
      <c r="L117" s="13" t="str">
        <f t="shared" si="12"/>
        <v/>
      </c>
      <c r="M117" s="13">
        <f t="shared" si="15"/>
        <v>0</v>
      </c>
      <c r="N117" s="32">
        <f t="shared" si="16"/>
        <v>0</v>
      </c>
      <c r="O117" s="30">
        <f t="shared" si="17"/>
        <v>0</v>
      </c>
      <c r="P117" s="30">
        <f t="shared" si="18"/>
        <v>0</v>
      </c>
      <c r="Q117">
        <f t="shared" si="19"/>
        <v>0</v>
      </c>
      <c r="R117">
        <f t="shared" si="20"/>
        <v>0</v>
      </c>
      <c r="S117">
        <f t="shared" si="21"/>
        <v>0</v>
      </c>
    </row>
    <row r="118" spans="2:19" x14ac:dyDescent="0.2">
      <c r="B118" s="17" t="s">
        <v>14</v>
      </c>
      <c r="C118" s="17" t="s">
        <v>7</v>
      </c>
      <c r="D118" s="17" t="s">
        <v>111</v>
      </c>
      <c r="E118" s="18">
        <v>0.26319444444444445</v>
      </c>
      <c r="F118" s="3">
        <v>0.66805555555555562</v>
      </c>
      <c r="G118" s="12">
        <f t="shared" si="22"/>
        <v>1.388888888888995E-3</v>
      </c>
      <c r="H118" s="30">
        <f t="shared" si="13"/>
        <v>2</v>
      </c>
      <c r="I118" s="13" t="str">
        <f t="shared" si="14"/>
        <v>DIURNO</v>
      </c>
      <c r="J118" s="12" t="str">
        <f t="shared" si="23"/>
        <v/>
      </c>
      <c r="L118" s="13" t="str">
        <f t="shared" si="12"/>
        <v/>
      </c>
      <c r="M118" s="13">
        <f t="shared" si="15"/>
        <v>0</v>
      </c>
      <c r="N118" s="32">
        <f t="shared" si="16"/>
        <v>0</v>
      </c>
      <c r="O118" s="30">
        <f t="shared" si="17"/>
        <v>0</v>
      </c>
      <c r="P118" s="30">
        <f t="shared" si="18"/>
        <v>0</v>
      </c>
      <c r="Q118">
        <f t="shared" si="19"/>
        <v>0</v>
      </c>
      <c r="R118">
        <f t="shared" si="20"/>
        <v>0</v>
      </c>
      <c r="S118">
        <f t="shared" si="21"/>
        <v>0</v>
      </c>
    </row>
    <row r="119" spans="2:19" x14ac:dyDescent="0.2">
      <c r="B119" s="17" t="s">
        <v>14</v>
      </c>
      <c r="C119" s="17" t="s">
        <v>7</v>
      </c>
      <c r="D119" s="17" t="s">
        <v>112</v>
      </c>
      <c r="E119" s="18">
        <v>0.26111111111111113</v>
      </c>
      <c r="F119" s="3">
        <v>0.66805555555555562</v>
      </c>
      <c r="G119" s="12">
        <f t="shared" si="22"/>
        <v>1.388888888888995E-3</v>
      </c>
      <c r="H119" s="30">
        <f t="shared" si="13"/>
        <v>2</v>
      </c>
      <c r="I119" s="13" t="str">
        <f t="shared" si="14"/>
        <v>DIURNO</v>
      </c>
      <c r="J119" s="12" t="str">
        <f t="shared" si="23"/>
        <v/>
      </c>
      <c r="L119" s="13" t="str">
        <f t="shared" si="12"/>
        <v/>
      </c>
      <c r="M119" s="13">
        <f t="shared" si="15"/>
        <v>0</v>
      </c>
      <c r="N119" s="32">
        <f t="shared" si="16"/>
        <v>0</v>
      </c>
      <c r="O119" s="30">
        <f t="shared" si="17"/>
        <v>0</v>
      </c>
      <c r="P119" s="30">
        <f t="shared" si="18"/>
        <v>0</v>
      </c>
      <c r="Q119">
        <f t="shared" si="19"/>
        <v>0</v>
      </c>
      <c r="R119">
        <f t="shared" si="20"/>
        <v>0</v>
      </c>
      <c r="S119">
        <f t="shared" si="21"/>
        <v>0</v>
      </c>
    </row>
    <row r="120" spans="2:19" x14ac:dyDescent="0.2">
      <c r="B120" s="17" t="s">
        <v>15</v>
      </c>
      <c r="C120" s="17" t="s">
        <v>7</v>
      </c>
      <c r="D120" s="17" t="s">
        <v>102</v>
      </c>
      <c r="E120" s="18">
        <v>0.26944444444444443</v>
      </c>
      <c r="F120" s="3">
        <v>0.5854166666666667</v>
      </c>
      <c r="G120" s="12">
        <f t="shared" si="22"/>
        <v>0</v>
      </c>
      <c r="H120" s="30">
        <f t="shared" si="13"/>
        <v>0</v>
      </c>
      <c r="I120" s="13" t="str">
        <f t="shared" si="14"/>
        <v>DIURNO</v>
      </c>
      <c r="J120" s="12" t="str">
        <f t="shared" si="23"/>
        <v/>
      </c>
      <c r="L120" s="13" t="str">
        <f t="shared" si="12"/>
        <v/>
      </c>
      <c r="M120" s="13">
        <f t="shared" si="15"/>
        <v>0</v>
      </c>
      <c r="N120" s="32">
        <f t="shared" si="16"/>
        <v>0</v>
      </c>
      <c r="O120" s="30">
        <f t="shared" si="17"/>
        <v>0</v>
      </c>
      <c r="P120" s="30">
        <f t="shared" si="18"/>
        <v>0</v>
      </c>
      <c r="Q120">
        <f t="shared" si="19"/>
        <v>0</v>
      </c>
      <c r="R120">
        <f t="shared" si="20"/>
        <v>0</v>
      </c>
      <c r="S120">
        <f t="shared" si="21"/>
        <v>0</v>
      </c>
    </row>
    <row r="121" spans="2:19" x14ac:dyDescent="0.2">
      <c r="B121" s="17" t="s">
        <v>15</v>
      </c>
      <c r="C121" s="17" t="s">
        <v>7</v>
      </c>
      <c r="D121" s="17" t="s">
        <v>103</v>
      </c>
      <c r="E121" s="18">
        <v>0.2722222222222222</v>
      </c>
      <c r="F121" s="3">
        <v>0.66736111111111107</v>
      </c>
      <c r="G121" s="12">
        <f t="shared" si="22"/>
        <v>6.9444444444444198E-4</v>
      </c>
      <c r="H121" s="30">
        <f t="shared" si="13"/>
        <v>1</v>
      </c>
      <c r="I121" s="13" t="str">
        <f t="shared" si="14"/>
        <v>DIURNO</v>
      </c>
      <c r="J121" s="12" t="str">
        <f t="shared" si="23"/>
        <v/>
      </c>
      <c r="L121" s="13" t="str">
        <f t="shared" si="12"/>
        <v/>
      </c>
      <c r="M121" s="13">
        <f t="shared" si="15"/>
        <v>0</v>
      </c>
      <c r="N121" s="32">
        <f t="shared" si="16"/>
        <v>0</v>
      </c>
      <c r="O121" s="30">
        <f t="shared" si="17"/>
        <v>0</v>
      </c>
      <c r="P121" s="30">
        <f t="shared" si="18"/>
        <v>0</v>
      </c>
      <c r="Q121">
        <f t="shared" si="19"/>
        <v>0</v>
      </c>
      <c r="R121">
        <f t="shared" si="20"/>
        <v>0</v>
      </c>
      <c r="S121">
        <f t="shared" si="21"/>
        <v>0</v>
      </c>
    </row>
    <row r="122" spans="2:19" x14ac:dyDescent="0.2">
      <c r="B122" s="17" t="s">
        <v>15</v>
      </c>
      <c r="C122" s="17" t="s">
        <v>7</v>
      </c>
      <c r="D122" s="17" t="s">
        <v>104</v>
      </c>
      <c r="E122" s="18">
        <v>0.27361111111111108</v>
      </c>
      <c r="F122" s="3">
        <v>0.66736111111111107</v>
      </c>
      <c r="G122" s="12">
        <f t="shared" si="22"/>
        <v>6.9444444444444198E-4</v>
      </c>
      <c r="H122" s="30">
        <f t="shared" si="13"/>
        <v>1</v>
      </c>
      <c r="I122" s="13" t="str">
        <f t="shared" si="14"/>
        <v>DIURNO</v>
      </c>
      <c r="J122" s="12" t="str">
        <f t="shared" si="23"/>
        <v/>
      </c>
      <c r="L122" s="13" t="str">
        <f t="shared" si="12"/>
        <v/>
      </c>
      <c r="M122" s="13">
        <f t="shared" si="15"/>
        <v>0</v>
      </c>
      <c r="N122" s="32">
        <f t="shared" si="16"/>
        <v>0</v>
      </c>
      <c r="O122" s="30">
        <f t="shared" si="17"/>
        <v>0</v>
      </c>
      <c r="P122" s="30">
        <f t="shared" si="18"/>
        <v>0</v>
      </c>
      <c r="Q122">
        <f t="shared" si="19"/>
        <v>0</v>
      </c>
      <c r="R122">
        <f t="shared" si="20"/>
        <v>0</v>
      </c>
      <c r="S122">
        <f t="shared" si="21"/>
        <v>0</v>
      </c>
    </row>
    <row r="123" spans="2:19" x14ac:dyDescent="0.2">
      <c r="B123" s="17" t="s">
        <v>15</v>
      </c>
      <c r="C123" s="17" t="s">
        <v>7</v>
      </c>
      <c r="D123" s="17" t="s">
        <v>105</v>
      </c>
      <c r="E123" s="18">
        <v>0.25833333333333336</v>
      </c>
      <c r="F123" s="3">
        <v>0.66736111111111107</v>
      </c>
      <c r="G123" s="12">
        <f t="shared" si="22"/>
        <v>6.9444444444444198E-4</v>
      </c>
      <c r="H123" s="30">
        <f t="shared" si="13"/>
        <v>1</v>
      </c>
      <c r="I123" s="13" t="str">
        <f t="shared" si="14"/>
        <v>DIURNO</v>
      </c>
      <c r="J123" s="12" t="str">
        <f t="shared" si="23"/>
        <v/>
      </c>
      <c r="L123" s="13" t="str">
        <f t="shared" si="12"/>
        <v/>
      </c>
      <c r="M123" s="13">
        <f t="shared" si="15"/>
        <v>0</v>
      </c>
      <c r="N123" s="32">
        <f t="shared" si="16"/>
        <v>0</v>
      </c>
      <c r="O123" s="30">
        <f t="shared" si="17"/>
        <v>0</v>
      </c>
      <c r="P123" s="30">
        <f t="shared" si="18"/>
        <v>0</v>
      </c>
      <c r="Q123">
        <f t="shared" si="19"/>
        <v>0</v>
      </c>
      <c r="R123">
        <f t="shared" si="20"/>
        <v>0</v>
      </c>
      <c r="S123">
        <f t="shared" si="21"/>
        <v>0</v>
      </c>
    </row>
    <row r="124" spans="2:19" x14ac:dyDescent="0.2">
      <c r="B124" s="17" t="s">
        <v>15</v>
      </c>
      <c r="C124" s="17" t="s">
        <v>7</v>
      </c>
      <c r="D124" s="17" t="s">
        <v>106</v>
      </c>
      <c r="E124" s="18">
        <v>0.26874999999999999</v>
      </c>
      <c r="F124" s="3">
        <v>0.66805555555555562</v>
      </c>
      <c r="G124" s="12">
        <f t="shared" si="22"/>
        <v>1.388888888888995E-3</v>
      </c>
      <c r="H124" s="30">
        <f t="shared" si="13"/>
        <v>2</v>
      </c>
      <c r="I124" s="13" t="str">
        <f t="shared" si="14"/>
        <v>DIURNO</v>
      </c>
      <c r="J124" s="12" t="str">
        <f t="shared" si="23"/>
        <v/>
      </c>
      <c r="L124" s="13" t="str">
        <f t="shared" si="12"/>
        <v/>
      </c>
      <c r="M124" s="13">
        <f t="shared" si="15"/>
        <v>0</v>
      </c>
      <c r="N124" s="32">
        <f t="shared" si="16"/>
        <v>0</v>
      </c>
      <c r="O124" s="30">
        <f t="shared" si="17"/>
        <v>0</v>
      </c>
      <c r="P124" s="30">
        <f t="shared" si="18"/>
        <v>0</v>
      </c>
      <c r="Q124">
        <f t="shared" si="19"/>
        <v>0</v>
      </c>
      <c r="R124">
        <f t="shared" si="20"/>
        <v>0</v>
      </c>
      <c r="S124">
        <f t="shared" si="21"/>
        <v>0</v>
      </c>
    </row>
    <row r="125" spans="2:19" x14ac:dyDescent="0.2">
      <c r="B125" s="17" t="s">
        <v>15</v>
      </c>
      <c r="C125" s="17" t="s">
        <v>7</v>
      </c>
      <c r="D125" s="17" t="s">
        <v>107</v>
      </c>
      <c r="E125" s="18">
        <v>0.27013888888888887</v>
      </c>
      <c r="F125" s="3">
        <v>0.75</v>
      </c>
      <c r="G125" s="12">
        <f t="shared" si="22"/>
        <v>8.333333333333337E-2</v>
      </c>
      <c r="H125" s="30">
        <f t="shared" si="13"/>
        <v>0</v>
      </c>
      <c r="I125" s="13" t="str">
        <f t="shared" si="14"/>
        <v>DIURNO</v>
      </c>
      <c r="J125" s="12" t="str">
        <f t="shared" si="23"/>
        <v/>
      </c>
      <c r="L125" s="13" t="str">
        <f t="shared" si="12"/>
        <v/>
      </c>
      <c r="M125" s="13">
        <f t="shared" si="15"/>
        <v>0</v>
      </c>
      <c r="N125" s="32">
        <f t="shared" si="16"/>
        <v>0</v>
      </c>
      <c r="O125" s="30">
        <f t="shared" si="17"/>
        <v>0</v>
      </c>
      <c r="P125" s="30">
        <f t="shared" si="18"/>
        <v>2</v>
      </c>
      <c r="Q125">
        <f t="shared" si="19"/>
        <v>0</v>
      </c>
      <c r="R125">
        <f t="shared" si="20"/>
        <v>2</v>
      </c>
      <c r="S125">
        <f t="shared" si="21"/>
        <v>0</v>
      </c>
    </row>
    <row r="126" spans="2:19" x14ac:dyDescent="0.2">
      <c r="B126" s="17" t="s">
        <v>15</v>
      </c>
      <c r="C126" s="17" t="s">
        <v>7</v>
      </c>
      <c r="D126" s="17" t="s">
        <v>113</v>
      </c>
      <c r="E126" s="18">
        <v>0.26944444444444443</v>
      </c>
      <c r="F126" s="3">
        <v>0.75</v>
      </c>
      <c r="G126" s="12">
        <f t="shared" si="22"/>
        <v>8.333333333333337E-2</v>
      </c>
      <c r="H126" s="30">
        <f t="shared" si="13"/>
        <v>0</v>
      </c>
      <c r="I126" s="13" t="str">
        <f t="shared" si="14"/>
        <v>DIURNO</v>
      </c>
      <c r="J126" s="12" t="str">
        <f t="shared" si="23"/>
        <v/>
      </c>
      <c r="L126" s="13" t="str">
        <f t="shared" si="12"/>
        <v/>
      </c>
      <c r="M126" s="13">
        <f t="shared" si="15"/>
        <v>0</v>
      </c>
      <c r="N126" s="32">
        <f t="shared" si="16"/>
        <v>0</v>
      </c>
      <c r="O126" s="30">
        <f t="shared" si="17"/>
        <v>0</v>
      </c>
      <c r="P126" s="30">
        <f t="shared" si="18"/>
        <v>2</v>
      </c>
      <c r="Q126">
        <f t="shared" si="19"/>
        <v>0</v>
      </c>
      <c r="R126">
        <f t="shared" si="20"/>
        <v>2</v>
      </c>
      <c r="S126">
        <f t="shared" si="21"/>
        <v>0</v>
      </c>
    </row>
    <row r="127" spans="2:19" x14ac:dyDescent="0.2">
      <c r="B127" s="17" t="s">
        <v>15</v>
      </c>
      <c r="C127" s="17" t="s">
        <v>7</v>
      </c>
      <c r="D127" s="17" t="s">
        <v>108</v>
      </c>
      <c r="E127" s="18">
        <v>0.26666666666666666</v>
      </c>
      <c r="F127" s="3">
        <v>0.66736111111111107</v>
      </c>
      <c r="G127" s="12">
        <f t="shared" si="22"/>
        <v>6.9444444444444198E-4</v>
      </c>
      <c r="H127" s="30">
        <f t="shared" si="13"/>
        <v>1</v>
      </c>
      <c r="I127" s="13" t="str">
        <f t="shared" si="14"/>
        <v>DIURNO</v>
      </c>
      <c r="J127" s="12" t="str">
        <f t="shared" si="23"/>
        <v/>
      </c>
      <c r="L127" s="13" t="str">
        <f t="shared" si="12"/>
        <v/>
      </c>
      <c r="M127" s="13">
        <f t="shared" si="15"/>
        <v>0</v>
      </c>
      <c r="N127" s="32">
        <f t="shared" si="16"/>
        <v>0</v>
      </c>
      <c r="O127" s="30">
        <f t="shared" si="17"/>
        <v>0</v>
      </c>
      <c r="P127" s="30">
        <f t="shared" si="18"/>
        <v>0</v>
      </c>
      <c r="Q127">
        <f t="shared" si="19"/>
        <v>0</v>
      </c>
      <c r="R127">
        <f t="shared" si="20"/>
        <v>0</v>
      </c>
      <c r="S127">
        <f t="shared" si="21"/>
        <v>0</v>
      </c>
    </row>
    <row r="128" spans="2:19" x14ac:dyDescent="0.2">
      <c r="B128" s="17" t="s">
        <v>15</v>
      </c>
      <c r="C128" s="17" t="s">
        <v>7</v>
      </c>
      <c r="D128" s="17" t="s">
        <v>116</v>
      </c>
      <c r="E128" s="18">
        <v>0.29375000000000001</v>
      </c>
      <c r="F128" s="3">
        <v>0.50138888888888888</v>
      </c>
      <c r="G128" s="12">
        <f t="shared" si="22"/>
        <v>0</v>
      </c>
      <c r="H128" s="30">
        <f t="shared" si="13"/>
        <v>0</v>
      </c>
      <c r="I128" s="13" t="str">
        <f t="shared" si="14"/>
        <v>DIURNO</v>
      </c>
      <c r="J128" s="12" t="str">
        <f t="shared" si="23"/>
        <v/>
      </c>
      <c r="L128" s="13" t="str">
        <f t="shared" si="12"/>
        <v/>
      </c>
      <c r="M128" s="13">
        <f t="shared" si="15"/>
        <v>0</v>
      </c>
      <c r="N128" s="32">
        <f t="shared" si="16"/>
        <v>0</v>
      </c>
      <c r="O128" s="30">
        <f t="shared" si="17"/>
        <v>0</v>
      </c>
      <c r="P128" s="30">
        <f t="shared" si="18"/>
        <v>0</v>
      </c>
      <c r="Q128">
        <f t="shared" si="19"/>
        <v>0</v>
      </c>
      <c r="R128">
        <f t="shared" si="20"/>
        <v>0</v>
      </c>
      <c r="S128">
        <f t="shared" si="21"/>
        <v>0</v>
      </c>
    </row>
    <row r="129" spans="2:19" x14ac:dyDescent="0.2">
      <c r="B129" s="17" t="s">
        <v>15</v>
      </c>
      <c r="C129" s="17" t="s">
        <v>7</v>
      </c>
      <c r="D129" s="17" t="s">
        <v>109</v>
      </c>
      <c r="E129" s="18">
        <v>0.27152777777777776</v>
      </c>
      <c r="F129" s="3">
        <v>0.75</v>
      </c>
      <c r="G129" s="12">
        <f t="shared" si="22"/>
        <v>8.333333333333337E-2</v>
      </c>
      <c r="H129" s="30">
        <f t="shared" si="13"/>
        <v>0</v>
      </c>
      <c r="I129" s="13" t="str">
        <f t="shared" si="14"/>
        <v>DIURNO</v>
      </c>
      <c r="J129" s="12" t="str">
        <f t="shared" si="23"/>
        <v/>
      </c>
      <c r="L129" s="13" t="str">
        <f t="shared" si="12"/>
        <v/>
      </c>
      <c r="M129" s="13">
        <f t="shared" si="15"/>
        <v>0</v>
      </c>
      <c r="N129" s="32">
        <f t="shared" si="16"/>
        <v>0</v>
      </c>
      <c r="O129" s="30">
        <f t="shared" si="17"/>
        <v>0</v>
      </c>
      <c r="P129" s="30">
        <f t="shared" si="18"/>
        <v>2</v>
      </c>
      <c r="Q129">
        <f t="shared" si="19"/>
        <v>0</v>
      </c>
      <c r="R129">
        <f t="shared" si="20"/>
        <v>2</v>
      </c>
      <c r="S129">
        <f t="shared" si="21"/>
        <v>0</v>
      </c>
    </row>
    <row r="130" spans="2:19" x14ac:dyDescent="0.2">
      <c r="B130" s="17" t="s">
        <v>15</v>
      </c>
      <c r="C130" s="17" t="s">
        <v>7</v>
      </c>
      <c r="D130" s="17" t="s">
        <v>110</v>
      </c>
      <c r="E130" s="18">
        <v>0.27013888888888887</v>
      </c>
      <c r="F130" s="3">
        <v>0.75</v>
      </c>
      <c r="G130" s="12">
        <f t="shared" si="22"/>
        <v>8.333333333333337E-2</v>
      </c>
      <c r="H130" s="30">
        <f t="shared" si="13"/>
        <v>0</v>
      </c>
      <c r="I130" s="13" t="str">
        <f t="shared" si="14"/>
        <v>DIURNO</v>
      </c>
      <c r="J130" s="12" t="str">
        <f t="shared" si="23"/>
        <v/>
      </c>
      <c r="L130" s="13" t="str">
        <f t="shared" si="12"/>
        <v/>
      </c>
      <c r="M130" s="13">
        <f t="shared" si="15"/>
        <v>0</v>
      </c>
      <c r="N130" s="32">
        <f t="shared" si="16"/>
        <v>0</v>
      </c>
      <c r="O130" s="30">
        <f t="shared" si="17"/>
        <v>0</v>
      </c>
      <c r="P130" s="30">
        <f t="shared" si="18"/>
        <v>2</v>
      </c>
      <c r="Q130">
        <f t="shared" si="19"/>
        <v>0</v>
      </c>
      <c r="R130">
        <f t="shared" si="20"/>
        <v>2</v>
      </c>
      <c r="S130">
        <f t="shared" si="21"/>
        <v>0</v>
      </c>
    </row>
    <row r="131" spans="2:19" x14ac:dyDescent="0.2">
      <c r="B131" s="17" t="s">
        <v>15</v>
      </c>
      <c r="C131" s="17" t="s">
        <v>7</v>
      </c>
      <c r="D131" s="17" t="s">
        <v>111</v>
      </c>
      <c r="E131" s="18">
        <v>0.26874999999999999</v>
      </c>
      <c r="F131" s="3">
        <v>0.75</v>
      </c>
      <c r="G131" s="12">
        <f t="shared" si="22"/>
        <v>8.333333333333337E-2</v>
      </c>
      <c r="H131" s="30">
        <f t="shared" si="13"/>
        <v>0</v>
      </c>
      <c r="I131" s="13" t="str">
        <f t="shared" si="14"/>
        <v>DIURNO</v>
      </c>
      <c r="J131" s="12" t="str">
        <f t="shared" si="23"/>
        <v/>
      </c>
      <c r="L131" s="13" t="str">
        <f t="shared" ref="L131:L194" si="24">IF(J131="SI","5,5","")</f>
        <v/>
      </c>
      <c r="M131" s="13">
        <f t="shared" si="15"/>
        <v>0</v>
      </c>
      <c r="N131" s="32">
        <f t="shared" si="16"/>
        <v>0</v>
      </c>
      <c r="O131" s="30">
        <f t="shared" si="17"/>
        <v>0</v>
      </c>
      <c r="P131" s="30">
        <f t="shared" si="18"/>
        <v>2</v>
      </c>
      <c r="Q131">
        <f t="shared" si="19"/>
        <v>0</v>
      </c>
      <c r="R131">
        <f t="shared" si="20"/>
        <v>2</v>
      </c>
      <c r="S131">
        <f t="shared" si="21"/>
        <v>0</v>
      </c>
    </row>
    <row r="132" spans="2:19" x14ac:dyDescent="0.2">
      <c r="B132" s="17" t="s">
        <v>15</v>
      </c>
      <c r="C132" s="17" t="s">
        <v>7</v>
      </c>
      <c r="D132" s="17" t="s">
        <v>112</v>
      </c>
      <c r="E132" s="18">
        <v>0.27013888888888887</v>
      </c>
      <c r="F132" s="3">
        <v>0.67013888888888884</v>
      </c>
      <c r="G132" s="12">
        <f t="shared" si="22"/>
        <v>3.4722222222222099E-3</v>
      </c>
      <c r="H132" s="30">
        <f t="shared" si="13"/>
        <v>5</v>
      </c>
      <c r="I132" s="13" t="str">
        <f t="shared" si="14"/>
        <v>DIURNO</v>
      </c>
      <c r="J132" s="12" t="str">
        <f t="shared" si="23"/>
        <v/>
      </c>
      <c r="L132" s="13" t="str">
        <f t="shared" si="24"/>
        <v/>
      </c>
      <c r="M132" s="13">
        <f t="shared" si="15"/>
        <v>0</v>
      </c>
      <c r="N132" s="32">
        <f t="shared" si="16"/>
        <v>0</v>
      </c>
      <c r="O132" s="30">
        <f t="shared" si="17"/>
        <v>0</v>
      </c>
      <c r="P132" s="30">
        <f t="shared" si="18"/>
        <v>0</v>
      </c>
      <c r="Q132">
        <f t="shared" si="19"/>
        <v>0</v>
      </c>
      <c r="R132">
        <f t="shared" si="20"/>
        <v>0</v>
      </c>
      <c r="S132">
        <f t="shared" si="21"/>
        <v>0</v>
      </c>
    </row>
    <row r="133" spans="2:19" x14ac:dyDescent="0.2">
      <c r="B133" s="17" t="s">
        <v>16</v>
      </c>
      <c r="C133" s="17" t="s">
        <v>7</v>
      </c>
      <c r="D133" s="17" t="s">
        <v>102</v>
      </c>
      <c r="E133" s="18">
        <v>0.25555555555555559</v>
      </c>
      <c r="F133" s="3">
        <v>0.66736111111111107</v>
      </c>
      <c r="G133" s="12">
        <f t="shared" si="22"/>
        <v>6.9444444444444198E-4</v>
      </c>
      <c r="H133" s="30">
        <f t="shared" si="13"/>
        <v>1</v>
      </c>
      <c r="I133" s="13" t="str">
        <f t="shared" si="14"/>
        <v>DIURNO</v>
      </c>
      <c r="J133" s="12" t="str">
        <f t="shared" si="23"/>
        <v/>
      </c>
      <c r="L133" s="13" t="str">
        <f t="shared" si="24"/>
        <v/>
      </c>
      <c r="M133" s="13">
        <f t="shared" si="15"/>
        <v>0</v>
      </c>
      <c r="N133" s="32">
        <f t="shared" si="16"/>
        <v>0</v>
      </c>
      <c r="O133" s="30">
        <f t="shared" si="17"/>
        <v>0</v>
      </c>
      <c r="P133" s="30">
        <f t="shared" si="18"/>
        <v>0</v>
      </c>
      <c r="Q133">
        <f t="shared" si="19"/>
        <v>0</v>
      </c>
      <c r="R133">
        <f t="shared" si="20"/>
        <v>0</v>
      </c>
      <c r="S133">
        <f t="shared" si="21"/>
        <v>0</v>
      </c>
    </row>
    <row r="134" spans="2:19" x14ac:dyDescent="0.2">
      <c r="B134" s="17" t="s">
        <v>16</v>
      </c>
      <c r="C134" s="17" t="s">
        <v>7</v>
      </c>
      <c r="D134" s="17" t="s">
        <v>103</v>
      </c>
      <c r="E134" s="18">
        <v>0.25555555555555559</v>
      </c>
      <c r="F134" s="3">
        <v>0.66736111111111107</v>
      </c>
      <c r="G134" s="12">
        <f t="shared" si="22"/>
        <v>6.9444444444444198E-4</v>
      </c>
      <c r="H134" s="30">
        <f t="shared" ref="H134:H197" si="25">MINUTE(G134)</f>
        <v>1</v>
      </c>
      <c r="I134" s="13" t="str">
        <f t="shared" si="14"/>
        <v>DIURNO</v>
      </c>
      <c r="J134" s="12" t="str">
        <f t="shared" si="23"/>
        <v/>
      </c>
      <c r="L134" s="13" t="str">
        <f t="shared" si="24"/>
        <v/>
      </c>
      <c r="M134" s="13">
        <f t="shared" si="15"/>
        <v>0</v>
      </c>
      <c r="N134" s="32">
        <f t="shared" si="16"/>
        <v>0</v>
      </c>
      <c r="O134" s="30">
        <f t="shared" si="17"/>
        <v>0</v>
      </c>
      <c r="P134" s="30">
        <f t="shared" si="18"/>
        <v>0</v>
      </c>
      <c r="Q134">
        <f t="shared" si="19"/>
        <v>0</v>
      </c>
      <c r="R134">
        <f t="shared" si="20"/>
        <v>0</v>
      </c>
      <c r="S134">
        <f t="shared" si="21"/>
        <v>0</v>
      </c>
    </row>
    <row r="135" spans="2:19" x14ac:dyDescent="0.2">
      <c r="B135" s="17" t="s">
        <v>16</v>
      </c>
      <c r="C135" s="17" t="s">
        <v>7</v>
      </c>
      <c r="D135" s="17" t="s">
        <v>104</v>
      </c>
      <c r="E135" s="18">
        <v>0.25763888888888892</v>
      </c>
      <c r="F135" s="3">
        <v>0.66875000000000007</v>
      </c>
      <c r="G135" s="12">
        <f t="shared" si="22"/>
        <v>2.083333333333437E-3</v>
      </c>
      <c r="H135" s="30">
        <f t="shared" si="25"/>
        <v>3</v>
      </c>
      <c r="I135" s="13" t="str">
        <f t="shared" ref="I135:I198" si="26">IF(F135&lt;$I$3,"DIURNO",IF(F135&gt;$I$3,"EXTRANOC",""))</f>
        <v>DIURNO</v>
      </c>
      <c r="J135" s="12" t="str">
        <f t="shared" si="23"/>
        <v/>
      </c>
      <c r="L135" s="13" t="str">
        <f t="shared" si="24"/>
        <v/>
      </c>
      <c r="M135" s="13">
        <f t="shared" ref="M135:M198" si="27">IF(H135&lt;=5,0,IF(H135&lt;=20,0.25,IF(H135&lt;=40,0.5,IF(H135&lt;=55,0.75,1))))</f>
        <v>0</v>
      </c>
      <c r="N135" s="32">
        <f t="shared" ref="N135:N198" si="28">IF(F135&gt;$I$3,F135-$I$3,0)</f>
        <v>0</v>
      </c>
      <c r="O135" s="30">
        <f t="shared" ref="O135:O198" si="29">MINUTE(N135)</f>
        <v>0</v>
      </c>
      <c r="P135" s="30">
        <f t="shared" ref="P135:P198" si="30">HOUR(G135)</f>
        <v>0</v>
      </c>
      <c r="Q135">
        <f t="shared" ref="Q135:Q198" si="31">HOUR(N135)</f>
        <v>0</v>
      </c>
      <c r="R135">
        <f t="shared" ref="R135:R198" si="32">P135-Q135</f>
        <v>0</v>
      </c>
      <c r="S135">
        <f t="shared" ref="S135:S198" si="33">M135</f>
        <v>0</v>
      </c>
    </row>
    <row r="136" spans="2:19" x14ac:dyDescent="0.2">
      <c r="B136" s="17" t="s">
        <v>16</v>
      </c>
      <c r="C136" s="17" t="s">
        <v>7</v>
      </c>
      <c r="D136" s="17" t="s">
        <v>105</v>
      </c>
      <c r="E136" s="18">
        <v>0.25555555555555559</v>
      </c>
      <c r="F136" s="3">
        <v>0.66736111111111107</v>
      </c>
      <c r="G136" s="12">
        <f t="shared" si="22"/>
        <v>6.9444444444444198E-4</v>
      </c>
      <c r="H136" s="30">
        <f t="shared" si="25"/>
        <v>1</v>
      </c>
      <c r="I136" s="13" t="str">
        <f t="shared" si="26"/>
        <v>DIURNO</v>
      </c>
      <c r="J136" s="12" t="str">
        <f t="shared" si="23"/>
        <v/>
      </c>
      <c r="L136" s="13" t="str">
        <f t="shared" si="24"/>
        <v/>
      </c>
      <c r="M136" s="13">
        <f t="shared" si="27"/>
        <v>0</v>
      </c>
      <c r="N136" s="32">
        <f t="shared" si="28"/>
        <v>0</v>
      </c>
      <c r="O136" s="30">
        <f t="shared" si="29"/>
        <v>0</v>
      </c>
      <c r="P136" s="30">
        <f t="shared" si="30"/>
        <v>0</v>
      </c>
      <c r="Q136">
        <f t="shared" si="31"/>
        <v>0</v>
      </c>
      <c r="R136">
        <f t="shared" si="32"/>
        <v>0</v>
      </c>
      <c r="S136">
        <f t="shared" si="33"/>
        <v>0</v>
      </c>
    </row>
    <row r="137" spans="2:19" x14ac:dyDescent="0.2">
      <c r="B137" s="17" t="s">
        <v>16</v>
      </c>
      <c r="C137" s="17" t="s">
        <v>7</v>
      </c>
      <c r="D137" s="17" t="s">
        <v>106</v>
      </c>
      <c r="E137" s="18">
        <v>0.26180555555555557</v>
      </c>
      <c r="G137" s="12">
        <f t="shared" ref="G137:G200" si="34">IF(F137&gt;$G$3,F137-$G$3,)</f>
        <v>0</v>
      </c>
      <c r="H137" s="30">
        <f t="shared" si="25"/>
        <v>0</v>
      </c>
      <c r="I137" s="13" t="str">
        <f t="shared" si="26"/>
        <v>DIURNO</v>
      </c>
      <c r="J137" s="12" t="str">
        <f t="shared" ref="J137:J200" si="35">IF(E137&gt;=$G$3,"SI","")</f>
        <v/>
      </c>
      <c r="L137" s="13" t="str">
        <f t="shared" si="24"/>
        <v/>
      </c>
      <c r="M137" s="13">
        <f t="shared" si="27"/>
        <v>0</v>
      </c>
      <c r="N137" s="32">
        <f t="shared" si="28"/>
        <v>0</v>
      </c>
      <c r="O137" s="30">
        <f t="shared" si="29"/>
        <v>0</v>
      </c>
      <c r="P137" s="30">
        <f t="shared" si="30"/>
        <v>0</v>
      </c>
      <c r="Q137">
        <f t="shared" si="31"/>
        <v>0</v>
      </c>
      <c r="R137">
        <f t="shared" si="32"/>
        <v>0</v>
      </c>
      <c r="S137">
        <f t="shared" si="33"/>
        <v>0</v>
      </c>
    </row>
    <row r="138" spans="2:19" x14ac:dyDescent="0.2">
      <c r="B138" s="17" t="s">
        <v>16</v>
      </c>
      <c r="C138" s="17" t="s">
        <v>7</v>
      </c>
      <c r="D138" s="17" t="s">
        <v>107</v>
      </c>
      <c r="E138" s="18">
        <v>0.25625000000000003</v>
      </c>
      <c r="F138" s="3">
        <v>0.66736111111111107</v>
      </c>
      <c r="G138" s="12">
        <f t="shared" si="34"/>
        <v>6.9444444444444198E-4</v>
      </c>
      <c r="H138" s="30">
        <f t="shared" si="25"/>
        <v>1</v>
      </c>
      <c r="I138" s="13" t="str">
        <f t="shared" si="26"/>
        <v>DIURNO</v>
      </c>
      <c r="J138" s="12" t="str">
        <f t="shared" si="35"/>
        <v/>
      </c>
      <c r="L138" s="13" t="str">
        <f t="shared" si="24"/>
        <v/>
      </c>
      <c r="M138" s="13">
        <f t="shared" si="27"/>
        <v>0</v>
      </c>
      <c r="N138" s="32">
        <f t="shared" si="28"/>
        <v>0</v>
      </c>
      <c r="O138" s="30">
        <f t="shared" si="29"/>
        <v>0</v>
      </c>
      <c r="P138" s="30">
        <f t="shared" si="30"/>
        <v>0</v>
      </c>
      <c r="Q138">
        <f t="shared" si="31"/>
        <v>0</v>
      </c>
      <c r="R138">
        <f t="shared" si="32"/>
        <v>0</v>
      </c>
      <c r="S138">
        <f t="shared" si="33"/>
        <v>0</v>
      </c>
    </row>
    <row r="139" spans="2:19" x14ac:dyDescent="0.2">
      <c r="B139" s="17" t="s">
        <v>16</v>
      </c>
      <c r="C139" s="17" t="s">
        <v>7</v>
      </c>
      <c r="D139" s="17" t="s">
        <v>113</v>
      </c>
      <c r="E139" s="18">
        <v>0.25208333333333333</v>
      </c>
      <c r="F139" s="3">
        <v>0.66805555555555562</v>
      </c>
      <c r="G139" s="12">
        <f t="shared" si="34"/>
        <v>1.388888888888995E-3</v>
      </c>
      <c r="H139" s="30">
        <f t="shared" si="25"/>
        <v>2</v>
      </c>
      <c r="I139" s="13" t="str">
        <f t="shared" si="26"/>
        <v>DIURNO</v>
      </c>
      <c r="J139" s="12" t="str">
        <f t="shared" si="35"/>
        <v/>
      </c>
      <c r="L139" s="13" t="str">
        <f t="shared" si="24"/>
        <v/>
      </c>
      <c r="M139" s="13">
        <f t="shared" si="27"/>
        <v>0</v>
      </c>
      <c r="N139" s="32">
        <f t="shared" si="28"/>
        <v>0</v>
      </c>
      <c r="O139" s="30">
        <f t="shared" si="29"/>
        <v>0</v>
      </c>
      <c r="P139" s="30">
        <f t="shared" si="30"/>
        <v>0</v>
      </c>
      <c r="Q139">
        <f t="shared" si="31"/>
        <v>0</v>
      </c>
      <c r="R139">
        <f t="shared" si="32"/>
        <v>0</v>
      </c>
      <c r="S139">
        <f t="shared" si="33"/>
        <v>0</v>
      </c>
    </row>
    <row r="140" spans="2:19" x14ac:dyDescent="0.2">
      <c r="B140" s="17" t="s">
        <v>16</v>
      </c>
      <c r="C140" s="17" t="s">
        <v>7</v>
      </c>
      <c r="D140" s="17" t="s">
        <v>108</v>
      </c>
      <c r="E140" s="18">
        <v>0.25486111111111109</v>
      </c>
      <c r="F140" s="3">
        <v>0.66805555555555562</v>
      </c>
      <c r="G140" s="12">
        <f t="shared" si="34"/>
        <v>1.388888888888995E-3</v>
      </c>
      <c r="H140" s="30">
        <f t="shared" si="25"/>
        <v>2</v>
      </c>
      <c r="I140" s="13" t="str">
        <f t="shared" si="26"/>
        <v>DIURNO</v>
      </c>
      <c r="J140" s="12" t="str">
        <f t="shared" si="35"/>
        <v/>
      </c>
      <c r="L140" s="13" t="str">
        <f t="shared" si="24"/>
        <v/>
      </c>
      <c r="M140" s="13">
        <f t="shared" si="27"/>
        <v>0</v>
      </c>
      <c r="N140" s="32">
        <f t="shared" si="28"/>
        <v>0</v>
      </c>
      <c r="O140" s="30">
        <f t="shared" si="29"/>
        <v>0</v>
      </c>
      <c r="P140" s="30">
        <f t="shared" si="30"/>
        <v>0</v>
      </c>
      <c r="Q140">
        <f t="shared" si="31"/>
        <v>0</v>
      </c>
      <c r="R140">
        <f t="shared" si="32"/>
        <v>0</v>
      </c>
      <c r="S140">
        <f t="shared" si="33"/>
        <v>0</v>
      </c>
    </row>
    <row r="141" spans="2:19" x14ac:dyDescent="0.2">
      <c r="B141" s="17" t="s">
        <v>16</v>
      </c>
      <c r="C141" s="17" t="s">
        <v>7</v>
      </c>
      <c r="D141" s="17" t="s">
        <v>114</v>
      </c>
      <c r="E141" s="18">
        <v>0.32777777777777778</v>
      </c>
      <c r="F141" s="3">
        <v>0.50138888888888888</v>
      </c>
      <c r="G141" s="12">
        <f t="shared" si="34"/>
        <v>0</v>
      </c>
      <c r="H141" s="30">
        <f t="shared" si="25"/>
        <v>0</v>
      </c>
      <c r="I141" s="13" t="str">
        <f t="shared" si="26"/>
        <v>DIURNO</v>
      </c>
      <c r="J141" s="12" t="str">
        <f t="shared" si="35"/>
        <v/>
      </c>
      <c r="L141" s="13" t="str">
        <f t="shared" si="24"/>
        <v/>
      </c>
      <c r="M141" s="13">
        <f t="shared" si="27"/>
        <v>0</v>
      </c>
      <c r="N141" s="32">
        <f t="shared" si="28"/>
        <v>0</v>
      </c>
      <c r="O141" s="30">
        <f t="shared" si="29"/>
        <v>0</v>
      </c>
      <c r="P141" s="30">
        <f t="shared" si="30"/>
        <v>0</v>
      </c>
      <c r="Q141">
        <f t="shared" si="31"/>
        <v>0</v>
      </c>
      <c r="R141">
        <f t="shared" si="32"/>
        <v>0</v>
      </c>
      <c r="S141">
        <f t="shared" si="33"/>
        <v>0</v>
      </c>
    </row>
    <row r="142" spans="2:19" x14ac:dyDescent="0.2">
      <c r="B142" s="17" t="s">
        <v>16</v>
      </c>
      <c r="C142" s="17" t="s">
        <v>7</v>
      </c>
      <c r="D142" s="17" t="s">
        <v>109</v>
      </c>
      <c r="E142" s="18">
        <v>0.25763888888888892</v>
      </c>
      <c r="F142" s="3">
        <v>0.66805555555555562</v>
      </c>
      <c r="G142" s="12">
        <f t="shared" si="34"/>
        <v>1.388888888888995E-3</v>
      </c>
      <c r="H142" s="30">
        <f t="shared" si="25"/>
        <v>2</v>
      </c>
      <c r="I142" s="13" t="str">
        <f t="shared" si="26"/>
        <v>DIURNO</v>
      </c>
      <c r="J142" s="12" t="str">
        <f t="shared" si="35"/>
        <v/>
      </c>
      <c r="L142" s="13" t="str">
        <f t="shared" si="24"/>
        <v/>
      </c>
      <c r="M142" s="13">
        <f t="shared" si="27"/>
        <v>0</v>
      </c>
      <c r="N142" s="32">
        <f t="shared" si="28"/>
        <v>0</v>
      </c>
      <c r="O142" s="30">
        <f t="shared" si="29"/>
        <v>0</v>
      </c>
      <c r="P142" s="30">
        <f t="shared" si="30"/>
        <v>0</v>
      </c>
      <c r="Q142">
        <f t="shared" si="31"/>
        <v>0</v>
      </c>
      <c r="R142">
        <f t="shared" si="32"/>
        <v>0</v>
      </c>
      <c r="S142">
        <f t="shared" si="33"/>
        <v>0</v>
      </c>
    </row>
    <row r="143" spans="2:19" x14ac:dyDescent="0.2">
      <c r="B143" s="17" t="s">
        <v>16</v>
      </c>
      <c r="C143" s="17" t="s">
        <v>7</v>
      </c>
      <c r="D143" s="17" t="s">
        <v>110</v>
      </c>
      <c r="E143" s="18">
        <v>0.25694444444444448</v>
      </c>
      <c r="F143" s="3">
        <v>0.50138888888888888</v>
      </c>
      <c r="G143" s="12">
        <f t="shared" si="34"/>
        <v>0</v>
      </c>
      <c r="H143" s="30">
        <f t="shared" si="25"/>
        <v>0</v>
      </c>
      <c r="I143" s="13" t="str">
        <f t="shared" si="26"/>
        <v>DIURNO</v>
      </c>
      <c r="J143" s="12" t="str">
        <f t="shared" si="35"/>
        <v/>
      </c>
      <c r="L143" s="13" t="str">
        <f t="shared" si="24"/>
        <v/>
      </c>
      <c r="M143" s="13">
        <f t="shared" si="27"/>
        <v>0</v>
      </c>
      <c r="N143" s="32">
        <f t="shared" si="28"/>
        <v>0</v>
      </c>
      <c r="O143" s="30">
        <f t="shared" si="29"/>
        <v>0</v>
      </c>
      <c r="P143" s="30">
        <f t="shared" si="30"/>
        <v>0</v>
      </c>
      <c r="Q143">
        <f t="shared" si="31"/>
        <v>0</v>
      </c>
      <c r="R143">
        <f t="shared" si="32"/>
        <v>0</v>
      </c>
      <c r="S143">
        <f t="shared" si="33"/>
        <v>0</v>
      </c>
    </row>
    <row r="144" spans="2:19" x14ac:dyDescent="0.2">
      <c r="B144" s="17" t="s">
        <v>16</v>
      </c>
      <c r="C144" s="17" t="s">
        <v>7</v>
      </c>
      <c r="D144" s="17" t="s">
        <v>111</v>
      </c>
      <c r="E144" s="18">
        <v>0.25833333333333336</v>
      </c>
      <c r="F144" s="3">
        <v>0.66736111111111107</v>
      </c>
      <c r="G144" s="12">
        <f t="shared" si="34"/>
        <v>6.9444444444444198E-4</v>
      </c>
      <c r="H144" s="30">
        <f t="shared" si="25"/>
        <v>1</v>
      </c>
      <c r="I144" s="13" t="str">
        <f t="shared" si="26"/>
        <v>DIURNO</v>
      </c>
      <c r="J144" s="12" t="str">
        <f t="shared" si="35"/>
        <v/>
      </c>
      <c r="L144" s="13" t="str">
        <f t="shared" si="24"/>
        <v/>
      </c>
      <c r="M144" s="13">
        <f t="shared" si="27"/>
        <v>0</v>
      </c>
      <c r="N144" s="32">
        <f t="shared" si="28"/>
        <v>0</v>
      </c>
      <c r="O144" s="30">
        <f t="shared" si="29"/>
        <v>0</v>
      </c>
      <c r="P144" s="30">
        <f t="shared" si="30"/>
        <v>0</v>
      </c>
      <c r="Q144">
        <f t="shared" si="31"/>
        <v>0</v>
      </c>
      <c r="R144">
        <f t="shared" si="32"/>
        <v>0</v>
      </c>
      <c r="S144">
        <f t="shared" si="33"/>
        <v>0</v>
      </c>
    </row>
    <row r="145" spans="2:19" x14ac:dyDescent="0.2">
      <c r="B145" s="17" t="s">
        <v>16</v>
      </c>
      <c r="C145" s="17" t="s">
        <v>7</v>
      </c>
      <c r="D145" s="17" t="s">
        <v>112</v>
      </c>
      <c r="E145" s="18">
        <v>0.25972222222222224</v>
      </c>
      <c r="F145" s="3">
        <v>0.66736111111111107</v>
      </c>
      <c r="G145" s="12">
        <f t="shared" si="34"/>
        <v>6.9444444444444198E-4</v>
      </c>
      <c r="H145" s="30">
        <f t="shared" si="25"/>
        <v>1</v>
      </c>
      <c r="I145" s="13" t="str">
        <f t="shared" si="26"/>
        <v>DIURNO</v>
      </c>
      <c r="J145" s="12" t="str">
        <f t="shared" si="35"/>
        <v/>
      </c>
      <c r="L145" s="13" t="str">
        <f t="shared" si="24"/>
        <v/>
      </c>
      <c r="M145" s="13">
        <f t="shared" si="27"/>
        <v>0</v>
      </c>
      <c r="N145" s="32">
        <f t="shared" si="28"/>
        <v>0</v>
      </c>
      <c r="O145" s="30">
        <f t="shared" si="29"/>
        <v>0</v>
      </c>
      <c r="P145" s="30">
        <f t="shared" si="30"/>
        <v>0</v>
      </c>
      <c r="Q145">
        <f t="shared" si="31"/>
        <v>0</v>
      </c>
      <c r="R145">
        <f t="shared" si="32"/>
        <v>0</v>
      </c>
      <c r="S145">
        <f t="shared" si="33"/>
        <v>0</v>
      </c>
    </row>
    <row r="146" spans="2:19" x14ac:dyDescent="0.2">
      <c r="B146" s="17" t="s">
        <v>17</v>
      </c>
      <c r="C146" s="17" t="s">
        <v>7</v>
      </c>
      <c r="D146" s="17" t="s">
        <v>102</v>
      </c>
      <c r="E146" s="18">
        <v>0.26597222222222222</v>
      </c>
      <c r="F146" s="3">
        <v>0.66666666666666663</v>
      </c>
      <c r="G146" s="12">
        <f t="shared" si="34"/>
        <v>0</v>
      </c>
      <c r="H146" s="30">
        <f t="shared" si="25"/>
        <v>0</v>
      </c>
      <c r="I146" s="13" t="str">
        <f t="shared" si="26"/>
        <v>DIURNO</v>
      </c>
      <c r="J146" s="12" t="str">
        <f t="shared" si="35"/>
        <v/>
      </c>
      <c r="L146" s="13" t="str">
        <f t="shared" si="24"/>
        <v/>
      </c>
      <c r="M146" s="13">
        <f t="shared" si="27"/>
        <v>0</v>
      </c>
      <c r="N146" s="32">
        <f t="shared" si="28"/>
        <v>0</v>
      </c>
      <c r="O146" s="30">
        <f t="shared" si="29"/>
        <v>0</v>
      </c>
      <c r="P146" s="30">
        <f t="shared" si="30"/>
        <v>0</v>
      </c>
      <c r="Q146">
        <f t="shared" si="31"/>
        <v>0</v>
      </c>
      <c r="R146">
        <f t="shared" si="32"/>
        <v>0</v>
      </c>
      <c r="S146">
        <f t="shared" si="33"/>
        <v>0</v>
      </c>
    </row>
    <row r="147" spans="2:19" x14ac:dyDescent="0.2">
      <c r="B147" s="17" t="s">
        <v>17</v>
      </c>
      <c r="C147" s="17" t="s">
        <v>7</v>
      </c>
      <c r="D147" s="17" t="s">
        <v>103</v>
      </c>
      <c r="E147" s="18">
        <v>0.2673611111111111</v>
      </c>
      <c r="F147" s="3">
        <v>0.66666666666666663</v>
      </c>
      <c r="G147" s="12">
        <f t="shared" si="34"/>
        <v>0</v>
      </c>
      <c r="H147" s="30">
        <f t="shared" si="25"/>
        <v>0</v>
      </c>
      <c r="I147" s="13" t="str">
        <f t="shared" si="26"/>
        <v>DIURNO</v>
      </c>
      <c r="J147" s="12" t="str">
        <f t="shared" si="35"/>
        <v/>
      </c>
      <c r="L147" s="13" t="str">
        <f t="shared" si="24"/>
        <v/>
      </c>
      <c r="M147" s="13">
        <f t="shared" si="27"/>
        <v>0</v>
      </c>
      <c r="N147" s="32">
        <f t="shared" si="28"/>
        <v>0</v>
      </c>
      <c r="O147" s="30">
        <f t="shared" si="29"/>
        <v>0</v>
      </c>
      <c r="P147" s="30">
        <f t="shared" si="30"/>
        <v>0</v>
      </c>
      <c r="Q147">
        <f t="shared" si="31"/>
        <v>0</v>
      </c>
      <c r="R147">
        <f t="shared" si="32"/>
        <v>0</v>
      </c>
      <c r="S147">
        <f t="shared" si="33"/>
        <v>0</v>
      </c>
    </row>
    <row r="148" spans="2:19" x14ac:dyDescent="0.2">
      <c r="B148" s="17" t="s">
        <v>17</v>
      </c>
      <c r="C148" s="17" t="s">
        <v>7</v>
      </c>
      <c r="D148" s="17" t="s">
        <v>104</v>
      </c>
      <c r="E148" s="18">
        <v>0.27361111111111108</v>
      </c>
      <c r="F148" s="3">
        <v>0.66666666666666663</v>
      </c>
      <c r="G148" s="12">
        <f t="shared" si="34"/>
        <v>0</v>
      </c>
      <c r="H148" s="30">
        <f t="shared" si="25"/>
        <v>0</v>
      </c>
      <c r="I148" s="13" t="str">
        <f t="shared" si="26"/>
        <v>DIURNO</v>
      </c>
      <c r="J148" s="12" t="str">
        <f t="shared" si="35"/>
        <v/>
      </c>
      <c r="L148" s="13" t="str">
        <f t="shared" si="24"/>
        <v/>
      </c>
      <c r="M148" s="13">
        <f t="shared" si="27"/>
        <v>0</v>
      </c>
      <c r="N148" s="32">
        <f t="shared" si="28"/>
        <v>0</v>
      </c>
      <c r="O148" s="30">
        <f t="shared" si="29"/>
        <v>0</v>
      </c>
      <c r="P148" s="30">
        <f t="shared" si="30"/>
        <v>0</v>
      </c>
      <c r="Q148">
        <f t="shared" si="31"/>
        <v>0</v>
      </c>
      <c r="R148">
        <f t="shared" si="32"/>
        <v>0</v>
      </c>
      <c r="S148">
        <f t="shared" si="33"/>
        <v>0</v>
      </c>
    </row>
    <row r="149" spans="2:19" x14ac:dyDescent="0.2">
      <c r="B149" s="17" t="s">
        <v>17</v>
      </c>
      <c r="C149" s="17" t="s">
        <v>7</v>
      </c>
      <c r="D149" s="17" t="s">
        <v>105</v>
      </c>
      <c r="E149" s="18">
        <v>0.27083333333333331</v>
      </c>
      <c r="F149" s="3">
        <v>0.66666666666666663</v>
      </c>
      <c r="G149" s="12">
        <f t="shared" si="34"/>
        <v>0</v>
      </c>
      <c r="H149" s="30">
        <f t="shared" si="25"/>
        <v>0</v>
      </c>
      <c r="I149" s="13" t="str">
        <f t="shared" si="26"/>
        <v>DIURNO</v>
      </c>
      <c r="J149" s="12" t="str">
        <f t="shared" si="35"/>
        <v/>
      </c>
      <c r="L149" s="13" t="str">
        <f t="shared" si="24"/>
        <v/>
      </c>
      <c r="M149" s="13">
        <f t="shared" si="27"/>
        <v>0</v>
      </c>
      <c r="N149" s="32">
        <f t="shared" si="28"/>
        <v>0</v>
      </c>
      <c r="O149" s="30">
        <f t="shared" si="29"/>
        <v>0</v>
      </c>
      <c r="P149" s="30">
        <f t="shared" si="30"/>
        <v>0</v>
      </c>
      <c r="Q149">
        <f t="shared" si="31"/>
        <v>0</v>
      </c>
      <c r="R149">
        <f t="shared" si="32"/>
        <v>0</v>
      </c>
      <c r="S149">
        <f t="shared" si="33"/>
        <v>0</v>
      </c>
    </row>
    <row r="150" spans="2:19" x14ac:dyDescent="0.2">
      <c r="B150" s="17" t="s">
        <v>17</v>
      </c>
      <c r="C150" s="17" t="s">
        <v>7</v>
      </c>
      <c r="D150" s="17" t="s">
        <v>106</v>
      </c>
      <c r="E150" s="18">
        <v>0.27638888888888885</v>
      </c>
      <c r="F150" s="3">
        <v>0.66666666666666663</v>
      </c>
      <c r="G150" s="12">
        <f t="shared" si="34"/>
        <v>0</v>
      </c>
      <c r="H150" s="30">
        <f t="shared" si="25"/>
        <v>0</v>
      </c>
      <c r="I150" s="13" t="str">
        <f t="shared" si="26"/>
        <v>DIURNO</v>
      </c>
      <c r="J150" s="12" t="str">
        <f t="shared" si="35"/>
        <v/>
      </c>
      <c r="L150" s="13" t="str">
        <f t="shared" si="24"/>
        <v/>
      </c>
      <c r="M150" s="13">
        <f t="shared" si="27"/>
        <v>0</v>
      </c>
      <c r="N150" s="32">
        <f t="shared" si="28"/>
        <v>0</v>
      </c>
      <c r="O150" s="30">
        <f t="shared" si="29"/>
        <v>0</v>
      </c>
      <c r="P150" s="30">
        <f t="shared" si="30"/>
        <v>0</v>
      </c>
      <c r="Q150">
        <f t="shared" si="31"/>
        <v>0</v>
      </c>
      <c r="R150">
        <f t="shared" si="32"/>
        <v>0</v>
      </c>
      <c r="S150">
        <f t="shared" si="33"/>
        <v>0</v>
      </c>
    </row>
    <row r="151" spans="2:19" x14ac:dyDescent="0.2">
      <c r="B151" s="17" t="s">
        <v>17</v>
      </c>
      <c r="C151" s="17" t="s">
        <v>7</v>
      </c>
      <c r="D151" s="17" t="s">
        <v>107</v>
      </c>
      <c r="E151" s="18">
        <v>0.26527777777777778</v>
      </c>
      <c r="F151" s="3">
        <v>0.75069444444444444</v>
      </c>
      <c r="G151" s="12">
        <f t="shared" si="34"/>
        <v>8.4027777777777812E-2</v>
      </c>
      <c r="H151" s="30">
        <f t="shared" si="25"/>
        <v>1</v>
      </c>
      <c r="I151" s="13" t="str">
        <f t="shared" si="26"/>
        <v>DIURNO</v>
      </c>
      <c r="J151" s="12" t="str">
        <f t="shared" si="35"/>
        <v/>
      </c>
      <c r="L151" s="13" t="str">
        <f t="shared" si="24"/>
        <v/>
      </c>
      <c r="M151" s="13">
        <f t="shared" si="27"/>
        <v>0</v>
      </c>
      <c r="N151" s="32">
        <f t="shared" si="28"/>
        <v>0</v>
      </c>
      <c r="O151" s="30">
        <f t="shared" si="29"/>
        <v>0</v>
      </c>
      <c r="P151" s="30">
        <f t="shared" si="30"/>
        <v>2</v>
      </c>
      <c r="Q151">
        <f t="shared" si="31"/>
        <v>0</v>
      </c>
      <c r="R151">
        <f t="shared" si="32"/>
        <v>2</v>
      </c>
      <c r="S151">
        <f t="shared" si="33"/>
        <v>0</v>
      </c>
    </row>
    <row r="152" spans="2:19" x14ac:dyDescent="0.2">
      <c r="B152" s="17" t="s">
        <v>17</v>
      </c>
      <c r="C152" s="17" t="s">
        <v>7</v>
      </c>
      <c r="D152" s="17" t="s">
        <v>113</v>
      </c>
      <c r="E152" s="18">
        <v>0.27083333333333331</v>
      </c>
      <c r="F152" s="3">
        <v>0.66736111111111107</v>
      </c>
      <c r="G152" s="12">
        <f t="shared" si="34"/>
        <v>6.9444444444444198E-4</v>
      </c>
      <c r="H152" s="30">
        <f t="shared" si="25"/>
        <v>1</v>
      </c>
      <c r="I152" s="13" t="str">
        <f t="shared" si="26"/>
        <v>DIURNO</v>
      </c>
      <c r="J152" s="12" t="str">
        <f t="shared" si="35"/>
        <v/>
      </c>
      <c r="L152" s="13" t="str">
        <f t="shared" si="24"/>
        <v/>
      </c>
      <c r="M152" s="13">
        <f t="shared" si="27"/>
        <v>0</v>
      </c>
      <c r="N152" s="32">
        <f t="shared" si="28"/>
        <v>0</v>
      </c>
      <c r="O152" s="30">
        <f t="shared" si="29"/>
        <v>0</v>
      </c>
      <c r="P152" s="30">
        <f t="shared" si="30"/>
        <v>0</v>
      </c>
      <c r="Q152">
        <f t="shared" si="31"/>
        <v>0</v>
      </c>
      <c r="R152">
        <f t="shared" si="32"/>
        <v>0</v>
      </c>
      <c r="S152">
        <f t="shared" si="33"/>
        <v>0</v>
      </c>
    </row>
    <row r="153" spans="2:19" x14ac:dyDescent="0.2">
      <c r="B153" s="17" t="s">
        <v>17</v>
      </c>
      <c r="C153" s="17" t="s">
        <v>7</v>
      </c>
      <c r="D153" s="17" t="s">
        <v>108</v>
      </c>
      <c r="E153" s="18">
        <v>0.2673611111111111</v>
      </c>
      <c r="F153" s="3">
        <v>0.66666666666666663</v>
      </c>
      <c r="G153" s="12">
        <f t="shared" si="34"/>
        <v>0</v>
      </c>
      <c r="H153" s="30">
        <f t="shared" si="25"/>
        <v>0</v>
      </c>
      <c r="I153" s="13" t="str">
        <f t="shared" si="26"/>
        <v>DIURNO</v>
      </c>
      <c r="J153" s="12" t="str">
        <f t="shared" si="35"/>
        <v/>
      </c>
      <c r="L153" s="13" t="str">
        <f t="shared" si="24"/>
        <v/>
      </c>
      <c r="M153" s="13">
        <f t="shared" si="27"/>
        <v>0</v>
      </c>
      <c r="N153" s="32">
        <f t="shared" si="28"/>
        <v>0</v>
      </c>
      <c r="O153" s="30">
        <f t="shared" si="29"/>
        <v>0</v>
      </c>
      <c r="P153" s="30">
        <f t="shared" si="30"/>
        <v>0</v>
      </c>
      <c r="Q153">
        <f t="shared" si="31"/>
        <v>0</v>
      </c>
      <c r="R153">
        <f t="shared" si="32"/>
        <v>0</v>
      </c>
      <c r="S153">
        <f t="shared" si="33"/>
        <v>0</v>
      </c>
    </row>
    <row r="154" spans="2:19" x14ac:dyDescent="0.2">
      <c r="B154" s="17" t="s">
        <v>17</v>
      </c>
      <c r="C154" s="17" t="s">
        <v>7</v>
      </c>
      <c r="D154" s="17" t="s">
        <v>114</v>
      </c>
      <c r="E154" s="18">
        <v>0.33194444444444443</v>
      </c>
      <c r="F154" s="3">
        <v>0.50069444444444444</v>
      </c>
      <c r="G154" s="12">
        <f t="shared" si="34"/>
        <v>0</v>
      </c>
      <c r="H154" s="30">
        <f t="shared" si="25"/>
        <v>0</v>
      </c>
      <c r="I154" s="13" t="str">
        <f t="shared" si="26"/>
        <v>DIURNO</v>
      </c>
      <c r="J154" s="12" t="str">
        <f t="shared" si="35"/>
        <v/>
      </c>
      <c r="L154" s="13" t="str">
        <f t="shared" si="24"/>
        <v/>
      </c>
      <c r="M154" s="13">
        <f t="shared" si="27"/>
        <v>0</v>
      </c>
      <c r="N154" s="32">
        <f t="shared" si="28"/>
        <v>0</v>
      </c>
      <c r="O154" s="30">
        <f t="shared" si="29"/>
        <v>0</v>
      </c>
      <c r="P154" s="30">
        <f t="shared" si="30"/>
        <v>0</v>
      </c>
      <c r="Q154">
        <f t="shared" si="31"/>
        <v>0</v>
      </c>
      <c r="R154">
        <f t="shared" si="32"/>
        <v>0</v>
      </c>
      <c r="S154">
        <f t="shared" si="33"/>
        <v>0</v>
      </c>
    </row>
    <row r="155" spans="2:19" x14ac:dyDescent="0.2">
      <c r="B155" s="17" t="s">
        <v>17</v>
      </c>
      <c r="C155" s="17" t="s">
        <v>7</v>
      </c>
      <c r="D155" s="17" t="s">
        <v>116</v>
      </c>
      <c r="E155" s="18">
        <v>0.3215277777777778</v>
      </c>
      <c r="F155" s="3">
        <v>0.5</v>
      </c>
      <c r="G155" s="12">
        <f t="shared" si="34"/>
        <v>0</v>
      </c>
      <c r="H155" s="30">
        <f t="shared" si="25"/>
        <v>0</v>
      </c>
      <c r="I155" s="13" t="str">
        <f t="shared" si="26"/>
        <v>DIURNO</v>
      </c>
      <c r="J155" s="12" t="str">
        <f t="shared" si="35"/>
        <v/>
      </c>
      <c r="L155" s="13" t="str">
        <f t="shared" si="24"/>
        <v/>
      </c>
      <c r="M155" s="13">
        <f t="shared" si="27"/>
        <v>0</v>
      </c>
      <c r="N155" s="32">
        <f t="shared" si="28"/>
        <v>0</v>
      </c>
      <c r="O155" s="30">
        <f t="shared" si="29"/>
        <v>0</v>
      </c>
      <c r="P155" s="30">
        <f t="shared" si="30"/>
        <v>0</v>
      </c>
      <c r="Q155">
        <f t="shared" si="31"/>
        <v>0</v>
      </c>
      <c r="R155">
        <f t="shared" si="32"/>
        <v>0</v>
      </c>
      <c r="S155">
        <f t="shared" si="33"/>
        <v>0</v>
      </c>
    </row>
    <row r="156" spans="2:19" x14ac:dyDescent="0.2">
      <c r="B156" s="17" t="s">
        <v>17</v>
      </c>
      <c r="C156" s="17" t="s">
        <v>7</v>
      </c>
      <c r="D156" s="17" t="s">
        <v>109</v>
      </c>
      <c r="E156" s="18">
        <v>0.27083333333333331</v>
      </c>
      <c r="F156" s="3">
        <v>0.75069444444444444</v>
      </c>
      <c r="G156" s="12">
        <f t="shared" si="34"/>
        <v>8.4027777777777812E-2</v>
      </c>
      <c r="H156" s="30">
        <f t="shared" si="25"/>
        <v>1</v>
      </c>
      <c r="I156" s="13" t="str">
        <f t="shared" si="26"/>
        <v>DIURNO</v>
      </c>
      <c r="J156" s="12" t="str">
        <f t="shared" si="35"/>
        <v/>
      </c>
      <c r="L156" s="13" t="str">
        <f t="shared" si="24"/>
        <v/>
      </c>
      <c r="M156" s="13">
        <f t="shared" si="27"/>
        <v>0</v>
      </c>
      <c r="N156" s="32">
        <f t="shared" si="28"/>
        <v>0</v>
      </c>
      <c r="O156" s="30">
        <f t="shared" si="29"/>
        <v>0</v>
      </c>
      <c r="P156" s="30">
        <f t="shared" si="30"/>
        <v>2</v>
      </c>
      <c r="Q156">
        <f t="shared" si="31"/>
        <v>0</v>
      </c>
      <c r="R156">
        <f t="shared" si="32"/>
        <v>2</v>
      </c>
      <c r="S156">
        <f t="shared" si="33"/>
        <v>0</v>
      </c>
    </row>
    <row r="157" spans="2:19" x14ac:dyDescent="0.2">
      <c r="B157" s="17" t="s">
        <v>17</v>
      </c>
      <c r="C157" s="17" t="s">
        <v>7</v>
      </c>
      <c r="D157" s="17" t="s">
        <v>110</v>
      </c>
      <c r="E157" s="18">
        <v>0.26944444444444443</v>
      </c>
      <c r="F157" s="3">
        <v>0.66666666666666663</v>
      </c>
      <c r="G157" s="12">
        <f t="shared" si="34"/>
        <v>0</v>
      </c>
      <c r="H157" s="30">
        <f t="shared" si="25"/>
        <v>0</v>
      </c>
      <c r="I157" s="13" t="str">
        <f t="shared" si="26"/>
        <v>DIURNO</v>
      </c>
      <c r="J157" s="12" t="str">
        <f t="shared" si="35"/>
        <v/>
      </c>
      <c r="L157" s="13" t="str">
        <f t="shared" si="24"/>
        <v/>
      </c>
      <c r="M157" s="13">
        <f t="shared" si="27"/>
        <v>0</v>
      </c>
      <c r="N157" s="32">
        <f t="shared" si="28"/>
        <v>0</v>
      </c>
      <c r="O157" s="30">
        <f t="shared" si="29"/>
        <v>0</v>
      </c>
      <c r="P157" s="30">
        <f t="shared" si="30"/>
        <v>0</v>
      </c>
      <c r="Q157">
        <f t="shared" si="31"/>
        <v>0</v>
      </c>
      <c r="R157">
        <f t="shared" si="32"/>
        <v>0</v>
      </c>
      <c r="S157">
        <f t="shared" si="33"/>
        <v>0</v>
      </c>
    </row>
    <row r="158" spans="2:19" x14ac:dyDescent="0.2">
      <c r="B158" s="17" t="s">
        <v>17</v>
      </c>
      <c r="C158" s="17" t="s">
        <v>7</v>
      </c>
      <c r="D158" s="17" t="s">
        <v>111</v>
      </c>
      <c r="E158" s="18">
        <v>0.26805555555555555</v>
      </c>
      <c r="F158" s="3">
        <v>0.66736111111111107</v>
      </c>
      <c r="G158" s="12">
        <f t="shared" si="34"/>
        <v>6.9444444444444198E-4</v>
      </c>
      <c r="H158" s="30">
        <f t="shared" si="25"/>
        <v>1</v>
      </c>
      <c r="I158" s="13" t="str">
        <f t="shared" si="26"/>
        <v>DIURNO</v>
      </c>
      <c r="J158" s="12" t="str">
        <f t="shared" si="35"/>
        <v/>
      </c>
      <c r="L158" s="13" t="str">
        <f t="shared" si="24"/>
        <v/>
      </c>
      <c r="M158" s="13">
        <f t="shared" si="27"/>
        <v>0</v>
      </c>
      <c r="N158" s="32">
        <f t="shared" si="28"/>
        <v>0</v>
      </c>
      <c r="O158" s="30">
        <f t="shared" si="29"/>
        <v>0</v>
      </c>
      <c r="P158" s="30">
        <f t="shared" si="30"/>
        <v>0</v>
      </c>
      <c r="Q158">
        <f t="shared" si="31"/>
        <v>0</v>
      </c>
      <c r="R158">
        <f t="shared" si="32"/>
        <v>0</v>
      </c>
      <c r="S158">
        <f t="shared" si="33"/>
        <v>0</v>
      </c>
    </row>
    <row r="159" spans="2:19" x14ac:dyDescent="0.2">
      <c r="B159" s="17" t="s">
        <v>17</v>
      </c>
      <c r="C159" s="17" t="s">
        <v>7</v>
      </c>
      <c r="D159" s="17" t="s">
        <v>112</v>
      </c>
      <c r="E159" s="18">
        <v>0.28472222222222221</v>
      </c>
      <c r="F159" s="3">
        <v>0.66666666666666663</v>
      </c>
      <c r="G159" s="12">
        <f t="shared" si="34"/>
        <v>0</v>
      </c>
      <c r="H159" s="30">
        <f t="shared" si="25"/>
        <v>0</v>
      </c>
      <c r="I159" s="13" t="str">
        <f t="shared" si="26"/>
        <v>DIURNO</v>
      </c>
      <c r="J159" s="12" t="str">
        <f t="shared" si="35"/>
        <v/>
      </c>
      <c r="L159" s="13" t="str">
        <f t="shared" si="24"/>
        <v/>
      </c>
      <c r="M159" s="13">
        <f t="shared" si="27"/>
        <v>0</v>
      </c>
      <c r="N159" s="32">
        <f t="shared" si="28"/>
        <v>0</v>
      </c>
      <c r="O159" s="30">
        <f t="shared" si="29"/>
        <v>0</v>
      </c>
      <c r="P159" s="30">
        <f t="shared" si="30"/>
        <v>0</v>
      </c>
      <c r="Q159">
        <f t="shared" si="31"/>
        <v>0</v>
      </c>
      <c r="R159">
        <f t="shared" si="32"/>
        <v>0</v>
      </c>
      <c r="S159">
        <f t="shared" si="33"/>
        <v>0</v>
      </c>
    </row>
    <row r="160" spans="2:19" x14ac:dyDescent="0.2">
      <c r="B160" s="17" t="s">
        <v>18</v>
      </c>
      <c r="C160" s="17" t="s">
        <v>7</v>
      </c>
      <c r="D160" s="17" t="s">
        <v>102</v>
      </c>
      <c r="E160" s="18">
        <v>0.26250000000000001</v>
      </c>
      <c r="F160" s="3">
        <v>0.66666666666666663</v>
      </c>
      <c r="G160" s="12">
        <f t="shared" si="34"/>
        <v>0</v>
      </c>
      <c r="H160" s="30">
        <f t="shared" si="25"/>
        <v>0</v>
      </c>
      <c r="I160" s="13" t="str">
        <f t="shared" si="26"/>
        <v>DIURNO</v>
      </c>
      <c r="J160" s="12" t="str">
        <f t="shared" si="35"/>
        <v/>
      </c>
      <c r="L160" s="13" t="str">
        <f t="shared" si="24"/>
        <v/>
      </c>
      <c r="M160" s="13">
        <f t="shared" si="27"/>
        <v>0</v>
      </c>
      <c r="N160" s="32">
        <f t="shared" si="28"/>
        <v>0</v>
      </c>
      <c r="O160" s="30">
        <f t="shared" si="29"/>
        <v>0</v>
      </c>
      <c r="P160" s="30">
        <f t="shared" si="30"/>
        <v>0</v>
      </c>
      <c r="Q160">
        <f t="shared" si="31"/>
        <v>0</v>
      </c>
      <c r="R160">
        <f t="shared" si="32"/>
        <v>0</v>
      </c>
      <c r="S160">
        <f t="shared" si="33"/>
        <v>0</v>
      </c>
    </row>
    <row r="161" spans="2:19" x14ac:dyDescent="0.2">
      <c r="B161" s="17" t="s">
        <v>18</v>
      </c>
      <c r="C161" s="17" t="s">
        <v>7</v>
      </c>
      <c r="D161" s="17" t="s">
        <v>103</v>
      </c>
      <c r="E161" s="18">
        <v>0.26319444444444445</v>
      </c>
      <c r="F161" s="3">
        <v>0.66666666666666663</v>
      </c>
      <c r="G161" s="12">
        <f t="shared" si="34"/>
        <v>0</v>
      </c>
      <c r="H161" s="30">
        <f t="shared" si="25"/>
        <v>0</v>
      </c>
      <c r="I161" s="13" t="str">
        <f t="shared" si="26"/>
        <v>DIURNO</v>
      </c>
      <c r="J161" s="12" t="str">
        <f t="shared" si="35"/>
        <v/>
      </c>
      <c r="L161" s="13" t="str">
        <f t="shared" si="24"/>
        <v/>
      </c>
      <c r="M161" s="13">
        <f t="shared" si="27"/>
        <v>0</v>
      </c>
      <c r="N161" s="32">
        <f t="shared" si="28"/>
        <v>0</v>
      </c>
      <c r="O161" s="30">
        <f t="shared" si="29"/>
        <v>0</v>
      </c>
      <c r="P161" s="30">
        <f t="shared" si="30"/>
        <v>0</v>
      </c>
      <c r="Q161">
        <f t="shared" si="31"/>
        <v>0</v>
      </c>
      <c r="R161">
        <f t="shared" si="32"/>
        <v>0</v>
      </c>
      <c r="S161">
        <f t="shared" si="33"/>
        <v>0</v>
      </c>
    </row>
    <row r="162" spans="2:19" x14ac:dyDescent="0.2">
      <c r="B162" s="17" t="s">
        <v>18</v>
      </c>
      <c r="C162" s="17" t="s">
        <v>7</v>
      </c>
      <c r="D162" s="17" t="s">
        <v>104</v>
      </c>
      <c r="E162" s="18">
        <v>0.26319444444444445</v>
      </c>
      <c r="F162" s="3">
        <v>0.66736111111111107</v>
      </c>
      <c r="G162" s="12">
        <f t="shared" si="34"/>
        <v>6.9444444444444198E-4</v>
      </c>
      <c r="H162" s="30">
        <f t="shared" si="25"/>
        <v>1</v>
      </c>
      <c r="I162" s="13" t="str">
        <f t="shared" si="26"/>
        <v>DIURNO</v>
      </c>
      <c r="J162" s="12" t="str">
        <f t="shared" si="35"/>
        <v/>
      </c>
      <c r="L162" s="13" t="str">
        <f t="shared" si="24"/>
        <v/>
      </c>
      <c r="M162" s="13">
        <f t="shared" si="27"/>
        <v>0</v>
      </c>
      <c r="N162" s="32">
        <f t="shared" si="28"/>
        <v>0</v>
      </c>
      <c r="O162" s="30">
        <f t="shared" si="29"/>
        <v>0</v>
      </c>
      <c r="P162" s="30">
        <f t="shared" si="30"/>
        <v>0</v>
      </c>
      <c r="Q162">
        <f t="shared" si="31"/>
        <v>0</v>
      </c>
      <c r="R162">
        <f t="shared" si="32"/>
        <v>0</v>
      </c>
      <c r="S162">
        <f t="shared" si="33"/>
        <v>0</v>
      </c>
    </row>
    <row r="163" spans="2:19" x14ac:dyDescent="0.2">
      <c r="B163" s="17" t="s">
        <v>18</v>
      </c>
      <c r="C163" s="17" t="s">
        <v>7</v>
      </c>
      <c r="D163" s="17" t="s">
        <v>105</v>
      </c>
      <c r="E163" s="18">
        <v>0.26597222222222222</v>
      </c>
      <c r="F163" s="3">
        <v>0.66736111111111107</v>
      </c>
      <c r="G163" s="12">
        <f t="shared" si="34"/>
        <v>6.9444444444444198E-4</v>
      </c>
      <c r="H163" s="30">
        <f t="shared" si="25"/>
        <v>1</v>
      </c>
      <c r="I163" s="13" t="str">
        <f t="shared" si="26"/>
        <v>DIURNO</v>
      </c>
      <c r="J163" s="12" t="str">
        <f t="shared" si="35"/>
        <v/>
      </c>
      <c r="L163" s="13" t="str">
        <f t="shared" si="24"/>
        <v/>
      </c>
      <c r="M163" s="13">
        <f t="shared" si="27"/>
        <v>0</v>
      </c>
      <c r="N163" s="32">
        <f t="shared" si="28"/>
        <v>0</v>
      </c>
      <c r="O163" s="30">
        <f t="shared" si="29"/>
        <v>0</v>
      </c>
      <c r="P163" s="30">
        <f t="shared" si="30"/>
        <v>0</v>
      </c>
      <c r="Q163">
        <f t="shared" si="31"/>
        <v>0</v>
      </c>
      <c r="R163">
        <f t="shared" si="32"/>
        <v>0</v>
      </c>
      <c r="S163">
        <f t="shared" si="33"/>
        <v>0</v>
      </c>
    </row>
    <row r="164" spans="2:19" x14ac:dyDescent="0.2">
      <c r="B164" s="17" t="s">
        <v>18</v>
      </c>
      <c r="C164" s="17" t="s">
        <v>7</v>
      </c>
      <c r="D164" s="17" t="s">
        <v>106</v>
      </c>
      <c r="E164" s="18">
        <v>0.26041666666666669</v>
      </c>
      <c r="F164" s="3">
        <v>0.66736111111111107</v>
      </c>
      <c r="G164" s="12">
        <f t="shared" si="34"/>
        <v>6.9444444444444198E-4</v>
      </c>
      <c r="H164" s="30">
        <f t="shared" si="25"/>
        <v>1</v>
      </c>
      <c r="I164" s="13" t="str">
        <f t="shared" si="26"/>
        <v>DIURNO</v>
      </c>
      <c r="J164" s="12" t="str">
        <f t="shared" si="35"/>
        <v/>
      </c>
      <c r="L164" s="13" t="str">
        <f t="shared" si="24"/>
        <v/>
      </c>
      <c r="M164" s="13">
        <f t="shared" si="27"/>
        <v>0</v>
      </c>
      <c r="N164" s="32">
        <f t="shared" si="28"/>
        <v>0</v>
      </c>
      <c r="O164" s="30">
        <f t="shared" si="29"/>
        <v>0</v>
      </c>
      <c r="P164" s="30">
        <f t="shared" si="30"/>
        <v>0</v>
      </c>
      <c r="Q164">
        <f t="shared" si="31"/>
        <v>0</v>
      </c>
      <c r="R164">
        <f t="shared" si="32"/>
        <v>0</v>
      </c>
      <c r="S164">
        <f t="shared" si="33"/>
        <v>0</v>
      </c>
    </row>
    <row r="165" spans="2:19" x14ac:dyDescent="0.2">
      <c r="B165" s="17" t="s">
        <v>18</v>
      </c>
      <c r="C165" s="17" t="s">
        <v>7</v>
      </c>
      <c r="D165" s="17" t="s">
        <v>107</v>
      </c>
      <c r="E165" s="18">
        <v>0.26180555555555557</v>
      </c>
      <c r="F165" s="3">
        <v>0.66666666666666663</v>
      </c>
      <c r="G165" s="12">
        <f t="shared" si="34"/>
        <v>0</v>
      </c>
      <c r="H165" s="30">
        <f t="shared" si="25"/>
        <v>0</v>
      </c>
      <c r="I165" s="13" t="str">
        <f t="shared" si="26"/>
        <v>DIURNO</v>
      </c>
      <c r="J165" s="12" t="str">
        <f t="shared" si="35"/>
        <v/>
      </c>
      <c r="L165" s="13" t="str">
        <f t="shared" si="24"/>
        <v/>
      </c>
      <c r="M165" s="13">
        <f t="shared" si="27"/>
        <v>0</v>
      </c>
      <c r="N165" s="32">
        <f t="shared" si="28"/>
        <v>0</v>
      </c>
      <c r="O165" s="30">
        <f t="shared" si="29"/>
        <v>0</v>
      </c>
      <c r="P165" s="30">
        <f t="shared" si="30"/>
        <v>0</v>
      </c>
      <c r="Q165">
        <f t="shared" si="31"/>
        <v>0</v>
      </c>
      <c r="R165">
        <f t="shared" si="32"/>
        <v>0</v>
      </c>
      <c r="S165">
        <f t="shared" si="33"/>
        <v>0</v>
      </c>
    </row>
    <row r="166" spans="2:19" x14ac:dyDescent="0.2">
      <c r="B166" s="17" t="s">
        <v>18</v>
      </c>
      <c r="C166" s="17" t="s">
        <v>7</v>
      </c>
      <c r="D166" s="17" t="s">
        <v>113</v>
      </c>
      <c r="E166" s="18">
        <v>0.26180555555555557</v>
      </c>
      <c r="F166" s="3">
        <v>0.66736111111111107</v>
      </c>
      <c r="G166" s="12">
        <f t="shared" si="34"/>
        <v>6.9444444444444198E-4</v>
      </c>
      <c r="H166" s="30">
        <f t="shared" si="25"/>
        <v>1</v>
      </c>
      <c r="I166" s="13" t="str">
        <f t="shared" si="26"/>
        <v>DIURNO</v>
      </c>
      <c r="J166" s="12" t="str">
        <f t="shared" si="35"/>
        <v/>
      </c>
      <c r="L166" s="13" t="str">
        <f t="shared" si="24"/>
        <v/>
      </c>
      <c r="M166" s="13">
        <f t="shared" si="27"/>
        <v>0</v>
      </c>
      <c r="N166" s="32">
        <f t="shared" si="28"/>
        <v>0</v>
      </c>
      <c r="O166" s="30">
        <f t="shared" si="29"/>
        <v>0</v>
      </c>
      <c r="P166" s="30">
        <f t="shared" si="30"/>
        <v>0</v>
      </c>
      <c r="Q166">
        <f t="shared" si="31"/>
        <v>0</v>
      </c>
      <c r="R166">
        <f t="shared" si="32"/>
        <v>0</v>
      </c>
      <c r="S166">
        <f t="shared" si="33"/>
        <v>0</v>
      </c>
    </row>
    <row r="167" spans="2:19" x14ac:dyDescent="0.2">
      <c r="B167" s="17" t="s">
        <v>18</v>
      </c>
      <c r="C167" s="17" t="s">
        <v>7</v>
      </c>
      <c r="D167" s="17" t="s">
        <v>108</v>
      </c>
      <c r="E167" s="18">
        <v>0.26041666666666669</v>
      </c>
      <c r="F167" s="3">
        <v>0.66666666666666663</v>
      </c>
      <c r="G167" s="12">
        <f t="shared" si="34"/>
        <v>0</v>
      </c>
      <c r="H167" s="30">
        <f t="shared" si="25"/>
        <v>0</v>
      </c>
      <c r="I167" s="13" t="str">
        <f t="shared" si="26"/>
        <v>DIURNO</v>
      </c>
      <c r="J167" s="12" t="str">
        <f t="shared" si="35"/>
        <v/>
      </c>
      <c r="L167" s="13" t="str">
        <f t="shared" si="24"/>
        <v/>
      </c>
      <c r="M167" s="13">
        <f t="shared" si="27"/>
        <v>0</v>
      </c>
      <c r="N167" s="32">
        <f t="shared" si="28"/>
        <v>0</v>
      </c>
      <c r="O167" s="30">
        <f t="shared" si="29"/>
        <v>0</v>
      </c>
      <c r="P167" s="30">
        <f t="shared" si="30"/>
        <v>0</v>
      </c>
      <c r="Q167">
        <f t="shared" si="31"/>
        <v>0</v>
      </c>
      <c r="R167">
        <f t="shared" si="32"/>
        <v>0</v>
      </c>
      <c r="S167">
        <f t="shared" si="33"/>
        <v>0</v>
      </c>
    </row>
    <row r="168" spans="2:19" x14ac:dyDescent="0.2">
      <c r="B168" s="17" t="s">
        <v>18</v>
      </c>
      <c r="C168" s="17" t="s">
        <v>7</v>
      </c>
      <c r="D168" s="17" t="s">
        <v>114</v>
      </c>
      <c r="E168" s="18">
        <v>0.32361111111111113</v>
      </c>
      <c r="F168" s="3">
        <v>0.50624999999999998</v>
      </c>
      <c r="G168" s="12">
        <f t="shared" si="34"/>
        <v>0</v>
      </c>
      <c r="H168" s="30">
        <f t="shared" si="25"/>
        <v>0</v>
      </c>
      <c r="I168" s="13" t="str">
        <f t="shared" si="26"/>
        <v>DIURNO</v>
      </c>
      <c r="J168" s="12" t="str">
        <f t="shared" si="35"/>
        <v/>
      </c>
      <c r="L168" s="13" t="str">
        <f t="shared" si="24"/>
        <v/>
      </c>
      <c r="M168" s="13">
        <f t="shared" si="27"/>
        <v>0</v>
      </c>
      <c r="N168" s="32">
        <f t="shared" si="28"/>
        <v>0</v>
      </c>
      <c r="O168" s="30">
        <f t="shared" si="29"/>
        <v>0</v>
      </c>
      <c r="P168" s="30">
        <f t="shared" si="30"/>
        <v>0</v>
      </c>
      <c r="Q168">
        <f t="shared" si="31"/>
        <v>0</v>
      </c>
      <c r="R168">
        <f t="shared" si="32"/>
        <v>0</v>
      </c>
      <c r="S168">
        <f t="shared" si="33"/>
        <v>0</v>
      </c>
    </row>
    <row r="169" spans="2:19" x14ac:dyDescent="0.2">
      <c r="B169" s="17" t="s">
        <v>18</v>
      </c>
      <c r="C169" s="17" t="s">
        <v>7</v>
      </c>
      <c r="D169" s="17" t="s">
        <v>109</v>
      </c>
      <c r="E169" s="18">
        <v>0.26111111111111113</v>
      </c>
      <c r="F169" s="3">
        <v>0.75</v>
      </c>
      <c r="G169" s="12">
        <f t="shared" si="34"/>
        <v>8.333333333333337E-2</v>
      </c>
      <c r="H169" s="30">
        <f t="shared" si="25"/>
        <v>0</v>
      </c>
      <c r="I169" s="13" t="str">
        <f t="shared" si="26"/>
        <v>DIURNO</v>
      </c>
      <c r="J169" s="12" t="str">
        <f t="shared" si="35"/>
        <v/>
      </c>
      <c r="L169" s="13" t="str">
        <f t="shared" si="24"/>
        <v/>
      </c>
      <c r="M169" s="13">
        <f t="shared" si="27"/>
        <v>0</v>
      </c>
      <c r="N169" s="32">
        <f t="shared" si="28"/>
        <v>0</v>
      </c>
      <c r="O169" s="30">
        <f t="shared" si="29"/>
        <v>0</v>
      </c>
      <c r="P169" s="30">
        <f t="shared" si="30"/>
        <v>2</v>
      </c>
      <c r="Q169">
        <f t="shared" si="31"/>
        <v>0</v>
      </c>
      <c r="R169">
        <f t="shared" si="32"/>
        <v>2</v>
      </c>
      <c r="S169">
        <f t="shared" si="33"/>
        <v>0</v>
      </c>
    </row>
    <row r="170" spans="2:19" x14ac:dyDescent="0.2">
      <c r="B170" s="17" t="s">
        <v>18</v>
      </c>
      <c r="C170" s="17" t="s">
        <v>7</v>
      </c>
      <c r="D170" s="17" t="s">
        <v>110</v>
      </c>
      <c r="E170" s="18">
        <v>0.2638888888888889</v>
      </c>
      <c r="F170" s="3">
        <v>0.75</v>
      </c>
      <c r="G170" s="12">
        <f t="shared" si="34"/>
        <v>8.333333333333337E-2</v>
      </c>
      <c r="H170" s="30">
        <f t="shared" si="25"/>
        <v>0</v>
      </c>
      <c r="I170" s="13" t="str">
        <f t="shared" si="26"/>
        <v>DIURNO</v>
      </c>
      <c r="J170" s="12" t="str">
        <f t="shared" si="35"/>
        <v/>
      </c>
      <c r="L170" s="13" t="str">
        <f t="shared" si="24"/>
        <v/>
      </c>
      <c r="M170" s="13">
        <f t="shared" si="27"/>
        <v>0</v>
      </c>
      <c r="N170" s="32">
        <f t="shared" si="28"/>
        <v>0</v>
      </c>
      <c r="O170" s="30">
        <f t="shared" si="29"/>
        <v>0</v>
      </c>
      <c r="P170" s="30">
        <f t="shared" si="30"/>
        <v>2</v>
      </c>
      <c r="Q170">
        <f t="shared" si="31"/>
        <v>0</v>
      </c>
      <c r="R170">
        <f t="shared" si="32"/>
        <v>2</v>
      </c>
      <c r="S170">
        <f t="shared" si="33"/>
        <v>0</v>
      </c>
    </row>
    <row r="171" spans="2:19" x14ac:dyDescent="0.2">
      <c r="B171" s="17" t="s">
        <v>18</v>
      </c>
      <c r="C171" s="17" t="s">
        <v>7</v>
      </c>
      <c r="D171" s="17" t="s">
        <v>111</v>
      </c>
      <c r="E171" s="18">
        <v>0.2638888888888889</v>
      </c>
      <c r="F171" s="3">
        <v>0.75</v>
      </c>
      <c r="G171" s="12">
        <f t="shared" si="34"/>
        <v>8.333333333333337E-2</v>
      </c>
      <c r="H171" s="30">
        <f t="shared" si="25"/>
        <v>0</v>
      </c>
      <c r="I171" s="13" t="str">
        <f t="shared" si="26"/>
        <v>DIURNO</v>
      </c>
      <c r="J171" s="12" t="str">
        <f t="shared" si="35"/>
        <v/>
      </c>
      <c r="L171" s="13" t="str">
        <f t="shared" si="24"/>
        <v/>
      </c>
      <c r="M171" s="13">
        <f t="shared" si="27"/>
        <v>0</v>
      </c>
      <c r="N171" s="32">
        <f t="shared" si="28"/>
        <v>0</v>
      </c>
      <c r="O171" s="30">
        <f t="shared" si="29"/>
        <v>0</v>
      </c>
      <c r="P171" s="30">
        <f t="shared" si="30"/>
        <v>2</v>
      </c>
      <c r="Q171">
        <f t="shared" si="31"/>
        <v>0</v>
      </c>
      <c r="R171">
        <f t="shared" si="32"/>
        <v>2</v>
      </c>
      <c r="S171">
        <f t="shared" si="33"/>
        <v>0</v>
      </c>
    </row>
    <row r="172" spans="2:19" x14ac:dyDescent="0.2">
      <c r="B172" s="17" t="s">
        <v>18</v>
      </c>
      <c r="C172" s="17" t="s">
        <v>7</v>
      </c>
      <c r="D172" s="17" t="s">
        <v>112</v>
      </c>
      <c r="E172" s="18">
        <v>0.2638888888888889</v>
      </c>
      <c r="F172" s="3">
        <v>0.66666666666666663</v>
      </c>
      <c r="G172" s="12">
        <f t="shared" si="34"/>
        <v>0</v>
      </c>
      <c r="H172" s="30">
        <f t="shared" si="25"/>
        <v>0</v>
      </c>
      <c r="I172" s="13" t="str">
        <f t="shared" si="26"/>
        <v>DIURNO</v>
      </c>
      <c r="J172" s="12" t="str">
        <f t="shared" si="35"/>
        <v/>
      </c>
      <c r="L172" s="13" t="str">
        <f t="shared" si="24"/>
        <v/>
      </c>
      <c r="M172" s="13">
        <f t="shared" si="27"/>
        <v>0</v>
      </c>
      <c r="N172" s="32">
        <f t="shared" si="28"/>
        <v>0</v>
      </c>
      <c r="O172" s="30">
        <f t="shared" si="29"/>
        <v>0</v>
      </c>
      <c r="P172" s="30">
        <f t="shared" si="30"/>
        <v>0</v>
      </c>
      <c r="Q172">
        <f t="shared" si="31"/>
        <v>0</v>
      </c>
      <c r="R172">
        <f t="shared" si="32"/>
        <v>0</v>
      </c>
      <c r="S172">
        <f t="shared" si="33"/>
        <v>0</v>
      </c>
    </row>
    <row r="173" spans="2:19" x14ac:dyDescent="0.2">
      <c r="B173" s="17" t="s">
        <v>19</v>
      </c>
      <c r="C173" s="17" t="s">
        <v>7</v>
      </c>
      <c r="D173" s="17" t="s">
        <v>102</v>
      </c>
      <c r="E173" s="18">
        <v>0.26111111111111113</v>
      </c>
      <c r="F173" s="3">
        <v>0.66875000000000007</v>
      </c>
      <c r="G173" s="12">
        <f t="shared" si="34"/>
        <v>2.083333333333437E-3</v>
      </c>
      <c r="H173" s="30">
        <f t="shared" si="25"/>
        <v>3</v>
      </c>
      <c r="I173" s="13" t="str">
        <f t="shared" si="26"/>
        <v>DIURNO</v>
      </c>
      <c r="J173" s="12" t="str">
        <f t="shared" si="35"/>
        <v/>
      </c>
      <c r="L173" s="13" t="str">
        <f t="shared" si="24"/>
        <v/>
      </c>
      <c r="M173" s="13">
        <f t="shared" si="27"/>
        <v>0</v>
      </c>
      <c r="N173" s="32">
        <f t="shared" si="28"/>
        <v>0</v>
      </c>
      <c r="O173" s="30">
        <f t="shared" si="29"/>
        <v>0</v>
      </c>
      <c r="P173" s="30">
        <f t="shared" si="30"/>
        <v>0</v>
      </c>
      <c r="Q173">
        <f t="shared" si="31"/>
        <v>0</v>
      </c>
      <c r="R173">
        <f t="shared" si="32"/>
        <v>0</v>
      </c>
      <c r="S173">
        <f t="shared" si="33"/>
        <v>0</v>
      </c>
    </row>
    <row r="174" spans="2:19" x14ac:dyDescent="0.2">
      <c r="B174" s="17" t="s">
        <v>19</v>
      </c>
      <c r="C174" s="17" t="s">
        <v>7</v>
      </c>
      <c r="D174" s="17" t="s">
        <v>103</v>
      </c>
      <c r="E174" s="18">
        <v>0.26041666666666669</v>
      </c>
      <c r="F174" s="3">
        <v>0.66736111111111107</v>
      </c>
      <c r="G174" s="12">
        <f t="shared" si="34"/>
        <v>6.9444444444444198E-4</v>
      </c>
      <c r="H174" s="30">
        <f t="shared" si="25"/>
        <v>1</v>
      </c>
      <c r="I174" s="13" t="str">
        <f t="shared" si="26"/>
        <v>DIURNO</v>
      </c>
      <c r="J174" s="12" t="str">
        <f t="shared" si="35"/>
        <v/>
      </c>
      <c r="L174" s="13" t="str">
        <f t="shared" si="24"/>
        <v/>
      </c>
      <c r="M174" s="13">
        <f t="shared" si="27"/>
        <v>0</v>
      </c>
      <c r="N174" s="32">
        <f t="shared" si="28"/>
        <v>0</v>
      </c>
      <c r="O174" s="30">
        <f t="shared" si="29"/>
        <v>0</v>
      </c>
      <c r="P174" s="30">
        <f t="shared" si="30"/>
        <v>0</v>
      </c>
      <c r="Q174">
        <f t="shared" si="31"/>
        <v>0</v>
      </c>
      <c r="R174">
        <f t="shared" si="32"/>
        <v>0</v>
      </c>
      <c r="S174">
        <f t="shared" si="33"/>
        <v>0</v>
      </c>
    </row>
    <row r="175" spans="2:19" x14ac:dyDescent="0.2">
      <c r="B175" s="17" t="s">
        <v>19</v>
      </c>
      <c r="C175" s="17" t="s">
        <v>7</v>
      </c>
      <c r="D175" s="17" t="s">
        <v>104</v>
      </c>
      <c r="E175" s="18">
        <v>0.2638888888888889</v>
      </c>
      <c r="F175" s="3">
        <v>0.66805555555555562</v>
      </c>
      <c r="G175" s="12">
        <f t="shared" si="34"/>
        <v>1.388888888888995E-3</v>
      </c>
      <c r="H175" s="30">
        <f t="shared" si="25"/>
        <v>2</v>
      </c>
      <c r="I175" s="13" t="str">
        <f t="shared" si="26"/>
        <v>DIURNO</v>
      </c>
      <c r="J175" s="12" t="str">
        <f t="shared" si="35"/>
        <v/>
      </c>
      <c r="L175" s="13" t="str">
        <f t="shared" si="24"/>
        <v/>
      </c>
      <c r="M175" s="13">
        <f t="shared" si="27"/>
        <v>0</v>
      </c>
      <c r="N175" s="32">
        <f t="shared" si="28"/>
        <v>0</v>
      </c>
      <c r="O175" s="30">
        <f t="shared" si="29"/>
        <v>0</v>
      </c>
      <c r="P175" s="30">
        <f t="shared" si="30"/>
        <v>0</v>
      </c>
      <c r="Q175">
        <f t="shared" si="31"/>
        <v>0</v>
      </c>
      <c r="R175">
        <f t="shared" si="32"/>
        <v>0</v>
      </c>
      <c r="S175">
        <f t="shared" si="33"/>
        <v>0</v>
      </c>
    </row>
    <row r="176" spans="2:19" x14ac:dyDescent="0.2">
      <c r="B176" s="17" t="s">
        <v>19</v>
      </c>
      <c r="C176" s="17" t="s">
        <v>7</v>
      </c>
      <c r="D176" s="17" t="s">
        <v>105</v>
      </c>
      <c r="E176" s="18">
        <v>0.26250000000000001</v>
      </c>
      <c r="F176" s="3">
        <v>0.66736111111111107</v>
      </c>
      <c r="G176" s="12">
        <f t="shared" si="34"/>
        <v>6.9444444444444198E-4</v>
      </c>
      <c r="H176" s="30">
        <f t="shared" si="25"/>
        <v>1</v>
      </c>
      <c r="I176" s="13" t="str">
        <f t="shared" si="26"/>
        <v>DIURNO</v>
      </c>
      <c r="J176" s="12" t="str">
        <f t="shared" si="35"/>
        <v/>
      </c>
      <c r="L176" s="13" t="str">
        <f t="shared" si="24"/>
        <v/>
      </c>
      <c r="M176" s="13">
        <f t="shared" si="27"/>
        <v>0</v>
      </c>
      <c r="N176" s="32">
        <f t="shared" si="28"/>
        <v>0</v>
      </c>
      <c r="O176" s="30">
        <f t="shared" si="29"/>
        <v>0</v>
      </c>
      <c r="P176" s="30">
        <f t="shared" si="30"/>
        <v>0</v>
      </c>
      <c r="Q176">
        <f t="shared" si="31"/>
        <v>0</v>
      </c>
      <c r="R176">
        <f t="shared" si="32"/>
        <v>0</v>
      </c>
      <c r="S176">
        <f t="shared" si="33"/>
        <v>0</v>
      </c>
    </row>
    <row r="177" spans="2:19" x14ac:dyDescent="0.2">
      <c r="B177" s="17" t="s">
        <v>19</v>
      </c>
      <c r="C177" s="17" t="s">
        <v>7</v>
      </c>
      <c r="D177" s="17" t="s">
        <v>106</v>
      </c>
      <c r="E177" s="18">
        <v>0.26041666666666669</v>
      </c>
      <c r="F177" s="3">
        <v>0.75</v>
      </c>
      <c r="G177" s="12">
        <f t="shared" si="34"/>
        <v>8.333333333333337E-2</v>
      </c>
      <c r="H177" s="30">
        <f t="shared" si="25"/>
        <v>0</v>
      </c>
      <c r="I177" s="13" t="str">
        <f t="shared" si="26"/>
        <v>DIURNO</v>
      </c>
      <c r="J177" s="12" t="str">
        <f t="shared" si="35"/>
        <v/>
      </c>
      <c r="L177" s="13" t="str">
        <f t="shared" si="24"/>
        <v/>
      </c>
      <c r="M177" s="13">
        <f t="shared" si="27"/>
        <v>0</v>
      </c>
      <c r="N177" s="32">
        <f t="shared" si="28"/>
        <v>0</v>
      </c>
      <c r="O177" s="30">
        <f t="shared" si="29"/>
        <v>0</v>
      </c>
      <c r="P177" s="30">
        <f t="shared" si="30"/>
        <v>2</v>
      </c>
      <c r="Q177">
        <f t="shared" si="31"/>
        <v>0</v>
      </c>
      <c r="R177">
        <f t="shared" si="32"/>
        <v>2</v>
      </c>
      <c r="S177">
        <f t="shared" si="33"/>
        <v>0</v>
      </c>
    </row>
    <row r="178" spans="2:19" x14ac:dyDescent="0.2">
      <c r="B178" s="17" t="s">
        <v>19</v>
      </c>
      <c r="C178" s="17" t="s">
        <v>7</v>
      </c>
      <c r="D178" s="17" t="s">
        <v>107</v>
      </c>
      <c r="E178" s="18">
        <v>0.25972222222222224</v>
      </c>
      <c r="F178" s="3">
        <v>0.75069444444444444</v>
      </c>
      <c r="G178" s="12">
        <f t="shared" si="34"/>
        <v>8.4027777777777812E-2</v>
      </c>
      <c r="H178" s="30">
        <f t="shared" si="25"/>
        <v>1</v>
      </c>
      <c r="I178" s="13" t="str">
        <f t="shared" si="26"/>
        <v>DIURNO</v>
      </c>
      <c r="J178" s="12" t="str">
        <f t="shared" si="35"/>
        <v/>
      </c>
      <c r="L178" s="13" t="str">
        <f t="shared" si="24"/>
        <v/>
      </c>
      <c r="M178" s="13">
        <f t="shared" si="27"/>
        <v>0</v>
      </c>
      <c r="N178" s="32">
        <f t="shared" si="28"/>
        <v>0</v>
      </c>
      <c r="O178" s="30">
        <f t="shared" si="29"/>
        <v>0</v>
      </c>
      <c r="P178" s="30">
        <f t="shared" si="30"/>
        <v>2</v>
      </c>
      <c r="Q178">
        <f t="shared" si="31"/>
        <v>0</v>
      </c>
      <c r="R178">
        <f t="shared" si="32"/>
        <v>2</v>
      </c>
      <c r="S178">
        <f t="shared" si="33"/>
        <v>0</v>
      </c>
    </row>
    <row r="179" spans="2:19" x14ac:dyDescent="0.2">
      <c r="B179" s="17" t="s">
        <v>19</v>
      </c>
      <c r="C179" s="17" t="s">
        <v>7</v>
      </c>
      <c r="D179" s="17" t="s">
        <v>113</v>
      </c>
      <c r="E179" s="18">
        <v>0.26319444444444445</v>
      </c>
      <c r="F179" s="3">
        <v>0.75</v>
      </c>
      <c r="G179" s="12">
        <f t="shared" si="34"/>
        <v>8.333333333333337E-2</v>
      </c>
      <c r="H179" s="30">
        <f t="shared" si="25"/>
        <v>0</v>
      </c>
      <c r="I179" s="13" t="str">
        <f t="shared" si="26"/>
        <v>DIURNO</v>
      </c>
      <c r="J179" s="12" t="str">
        <f t="shared" si="35"/>
        <v/>
      </c>
      <c r="L179" s="13" t="str">
        <f t="shared" si="24"/>
        <v/>
      </c>
      <c r="M179" s="13">
        <f t="shared" si="27"/>
        <v>0</v>
      </c>
      <c r="N179" s="32">
        <f t="shared" si="28"/>
        <v>0</v>
      </c>
      <c r="O179" s="30">
        <f t="shared" si="29"/>
        <v>0</v>
      </c>
      <c r="P179" s="30">
        <f t="shared" si="30"/>
        <v>2</v>
      </c>
      <c r="Q179">
        <f t="shared" si="31"/>
        <v>0</v>
      </c>
      <c r="R179">
        <f t="shared" si="32"/>
        <v>2</v>
      </c>
      <c r="S179">
        <f t="shared" si="33"/>
        <v>0</v>
      </c>
    </row>
    <row r="180" spans="2:19" x14ac:dyDescent="0.2">
      <c r="B180" s="17" t="s">
        <v>19</v>
      </c>
      <c r="C180" s="17" t="s">
        <v>7</v>
      </c>
      <c r="D180" s="17" t="s">
        <v>108</v>
      </c>
      <c r="E180" s="18">
        <v>0.26041666666666669</v>
      </c>
      <c r="F180" s="3">
        <v>0.66736111111111107</v>
      </c>
      <c r="G180" s="12">
        <f t="shared" si="34"/>
        <v>6.9444444444444198E-4</v>
      </c>
      <c r="H180" s="30">
        <f t="shared" si="25"/>
        <v>1</v>
      </c>
      <c r="I180" s="13" t="str">
        <f t="shared" si="26"/>
        <v>DIURNO</v>
      </c>
      <c r="J180" s="12" t="str">
        <f t="shared" si="35"/>
        <v/>
      </c>
      <c r="L180" s="13" t="str">
        <f t="shared" si="24"/>
        <v/>
      </c>
      <c r="M180" s="13">
        <f t="shared" si="27"/>
        <v>0</v>
      </c>
      <c r="N180" s="32">
        <f t="shared" si="28"/>
        <v>0</v>
      </c>
      <c r="O180" s="30">
        <f t="shared" si="29"/>
        <v>0</v>
      </c>
      <c r="P180" s="30">
        <f t="shared" si="30"/>
        <v>0</v>
      </c>
      <c r="Q180">
        <f t="shared" si="31"/>
        <v>0</v>
      </c>
      <c r="R180">
        <f t="shared" si="32"/>
        <v>0</v>
      </c>
      <c r="S180">
        <f t="shared" si="33"/>
        <v>0</v>
      </c>
    </row>
    <row r="181" spans="2:19" x14ac:dyDescent="0.2">
      <c r="B181" s="17" t="s">
        <v>19</v>
      </c>
      <c r="C181" s="17" t="s">
        <v>7</v>
      </c>
      <c r="D181" s="17" t="s">
        <v>114</v>
      </c>
      <c r="E181" s="18">
        <v>0.27986111111111112</v>
      </c>
      <c r="F181" s="3">
        <v>0.50624999999999998</v>
      </c>
      <c r="G181" s="12">
        <f t="shared" si="34"/>
        <v>0</v>
      </c>
      <c r="H181" s="30">
        <f t="shared" si="25"/>
        <v>0</v>
      </c>
      <c r="I181" s="13" t="str">
        <f t="shared" si="26"/>
        <v>DIURNO</v>
      </c>
      <c r="J181" s="12" t="str">
        <f t="shared" si="35"/>
        <v/>
      </c>
      <c r="L181" s="13" t="str">
        <f t="shared" si="24"/>
        <v/>
      </c>
      <c r="M181" s="13">
        <f t="shared" si="27"/>
        <v>0</v>
      </c>
      <c r="N181" s="32">
        <f t="shared" si="28"/>
        <v>0</v>
      </c>
      <c r="O181" s="30">
        <f t="shared" si="29"/>
        <v>0</v>
      </c>
      <c r="P181" s="30">
        <f t="shared" si="30"/>
        <v>0</v>
      </c>
      <c r="Q181">
        <f t="shared" si="31"/>
        <v>0</v>
      </c>
      <c r="R181">
        <f t="shared" si="32"/>
        <v>0</v>
      </c>
      <c r="S181">
        <f t="shared" si="33"/>
        <v>0</v>
      </c>
    </row>
    <row r="182" spans="2:19" x14ac:dyDescent="0.2">
      <c r="B182" s="17" t="s">
        <v>19</v>
      </c>
      <c r="C182" s="17" t="s">
        <v>7</v>
      </c>
      <c r="D182" s="17" t="s">
        <v>116</v>
      </c>
      <c r="E182" s="18">
        <v>0.28611111111111115</v>
      </c>
      <c r="F182" s="3">
        <v>0.50138888888888888</v>
      </c>
      <c r="G182" s="12">
        <f t="shared" si="34"/>
        <v>0</v>
      </c>
      <c r="H182" s="30">
        <f t="shared" si="25"/>
        <v>0</v>
      </c>
      <c r="I182" s="13" t="str">
        <f t="shared" si="26"/>
        <v>DIURNO</v>
      </c>
      <c r="J182" s="12" t="str">
        <f t="shared" si="35"/>
        <v/>
      </c>
      <c r="L182" s="13" t="str">
        <f t="shared" si="24"/>
        <v/>
      </c>
      <c r="M182" s="13">
        <f t="shared" si="27"/>
        <v>0</v>
      </c>
      <c r="N182" s="32">
        <f t="shared" si="28"/>
        <v>0</v>
      </c>
      <c r="O182" s="30">
        <f t="shared" si="29"/>
        <v>0</v>
      </c>
      <c r="P182" s="30">
        <f t="shared" si="30"/>
        <v>0</v>
      </c>
      <c r="Q182">
        <f t="shared" si="31"/>
        <v>0</v>
      </c>
      <c r="R182">
        <f t="shared" si="32"/>
        <v>0</v>
      </c>
      <c r="S182">
        <f t="shared" si="33"/>
        <v>0</v>
      </c>
    </row>
    <row r="183" spans="2:19" x14ac:dyDescent="0.2">
      <c r="B183" s="17" t="s">
        <v>19</v>
      </c>
      <c r="C183" s="17" t="s">
        <v>7</v>
      </c>
      <c r="D183" s="17" t="s">
        <v>109</v>
      </c>
      <c r="E183" s="18">
        <v>0.25972222222222224</v>
      </c>
      <c r="F183" s="3">
        <v>0.75</v>
      </c>
      <c r="G183" s="12">
        <f t="shared" si="34"/>
        <v>8.333333333333337E-2</v>
      </c>
      <c r="H183" s="30">
        <f t="shared" si="25"/>
        <v>0</v>
      </c>
      <c r="I183" s="13" t="str">
        <f t="shared" si="26"/>
        <v>DIURNO</v>
      </c>
      <c r="J183" s="12" t="str">
        <f t="shared" si="35"/>
        <v/>
      </c>
      <c r="L183" s="13" t="str">
        <f t="shared" si="24"/>
        <v/>
      </c>
      <c r="M183" s="13">
        <f t="shared" si="27"/>
        <v>0</v>
      </c>
      <c r="N183" s="32">
        <f t="shared" si="28"/>
        <v>0</v>
      </c>
      <c r="O183" s="30">
        <f t="shared" si="29"/>
        <v>0</v>
      </c>
      <c r="P183" s="30">
        <f t="shared" si="30"/>
        <v>2</v>
      </c>
      <c r="Q183">
        <f t="shared" si="31"/>
        <v>0</v>
      </c>
      <c r="R183">
        <f t="shared" si="32"/>
        <v>2</v>
      </c>
      <c r="S183">
        <f t="shared" si="33"/>
        <v>0</v>
      </c>
    </row>
    <row r="184" spans="2:19" x14ac:dyDescent="0.2">
      <c r="B184" s="17" t="s">
        <v>19</v>
      </c>
      <c r="C184" s="17" t="s">
        <v>7</v>
      </c>
      <c r="D184" s="17" t="s">
        <v>110</v>
      </c>
      <c r="E184" s="18">
        <v>0.26041666666666669</v>
      </c>
      <c r="F184" s="3">
        <v>0.75</v>
      </c>
      <c r="G184" s="12">
        <f t="shared" si="34"/>
        <v>8.333333333333337E-2</v>
      </c>
      <c r="H184" s="30">
        <f t="shared" si="25"/>
        <v>0</v>
      </c>
      <c r="I184" s="13" t="str">
        <f t="shared" si="26"/>
        <v>DIURNO</v>
      </c>
      <c r="J184" s="12" t="str">
        <f t="shared" si="35"/>
        <v/>
      </c>
      <c r="L184" s="13" t="str">
        <f t="shared" si="24"/>
        <v/>
      </c>
      <c r="M184" s="13">
        <f t="shared" si="27"/>
        <v>0</v>
      </c>
      <c r="N184" s="32">
        <f t="shared" si="28"/>
        <v>0</v>
      </c>
      <c r="O184" s="30">
        <f t="shared" si="29"/>
        <v>0</v>
      </c>
      <c r="P184" s="30">
        <f t="shared" si="30"/>
        <v>2</v>
      </c>
      <c r="Q184">
        <f t="shared" si="31"/>
        <v>0</v>
      </c>
      <c r="R184">
        <f t="shared" si="32"/>
        <v>2</v>
      </c>
      <c r="S184">
        <f t="shared" si="33"/>
        <v>0</v>
      </c>
    </row>
    <row r="185" spans="2:19" x14ac:dyDescent="0.2">
      <c r="B185" s="17" t="s">
        <v>19</v>
      </c>
      <c r="C185" s="17" t="s">
        <v>7</v>
      </c>
      <c r="D185" s="17" t="s">
        <v>111</v>
      </c>
      <c r="E185" s="18">
        <v>0.2590277777777778</v>
      </c>
      <c r="F185" s="3">
        <v>0.75</v>
      </c>
      <c r="G185" s="12">
        <f t="shared" si="34"/>
        <v>8.333333333333337E-2</v>
      </c>
      <c r="H185" s="30">
        <f t="shared" si="25"/>
        <v>0</v>
      </c>
      <c r="I185" s="13" t="str">
        <f t="shared" si="26"/>
        <v>DIURNO</v>
      </c>
      <c r="J185" s="12" t="str">
        <f t="shared" si="35"/>
        <v/>
      </c>
      <c r="L185" s="13" t="str">
        <f t="shared" si="24"/>
        <v/>
      </c>
      <c r="M185" s="13">
        <f t="shared" si="27"/>
        <v>0</v>
      </c>
      <c r="N185" s="32">
        <f t="shared" si="28"/>
        <v>0</v>
      </c>
      <c r="O185" s="30">
        <f t="shared" si="29"/>
        <v>0</v>
      </c>
      <c r="P185" s="30">
        <f t="shared" si="30"/>
        <v>2</v>
      </c>
      <c r="Q185">
        <f t="shared" si="31"/>
        <v>0</v>
      </c>
      <c r="R185">
        <f t="shared" si="32"/>
        <v>2</v>
      </c>
      <c r="S185">
        <f t="shared" si="33"/>
        <v>0</v>
      </c>
    </row>
    <row r="186" spans="2:19" x14ac:dyDescent="0.2">
      <c r="B186" s="17" t="s">
        <v>19</v>
      </c>
      <c r="C186" s="17" t="s">
        <v>7</v>
      </c>
      <c r="D186" s="17" t="s">
        <v>112</v>
      </c>
      <c r="E186" s="18">
        <v>0.2590277777777778</v>
      </c>
      <c r="F186" s="3">
        <v>0.66736111111111107</v>
      </c>
      <c r="G186" s="12">
        <f t="shared" si="34"/>
        <v>6.9444444444444198E-4</v>
      </c>
      <c r="H186" s="30">
        <f t="shared" si="25"/>
        <v>1</v>
      </c>
      <c r="I186" s="13" t="str">
        <f t="shared" si="26"/>
        <v>DIURNO</v>
      </c>
      <c r="J186" s="12" t="str">
        <f t="shared" si="35"/>
        <v/>
      </c>
      <c r="L186" s="13" t="str">
        <f t="shared" si="24"/>
        <v/>
      </c>
      <c r="M186" s="13">
        <f t="shared" si="27"/>
        <v>0</v>
      </c>
      <c r="N186" s="32">
        <f t="shared" si="28"/>
        <v>0</v>
      </c>
      <c r="O186" s="30">
        <f t="shared" si="29"/>
        <v>0</v>
      </c>
      <c r="P186" s="30">
        <f t="shared" si="30"/>
        <v>0</v>
      </c>
      <c r="Q186">
        <f t="shared" si="31"/>
        <v>0</v>
      </c>
      <c r="R186">
        <f t="shared" si="32"/>
        <v>0</v>
      </c>
      <c r="S186">
        <f t="shared" si="33"/>
        <v>0</v>
      </c>
    </row>
    <row r="187" spans="2:19" x14ac:dyDescent="0.2">
      <c r="B187" s="17" t="s">
        <v>20</v>
      </c>
      <c r="C187" s="17" t="s">
        <v>7</v>
      </c>
      <c r="D187" s="17" t="s">
        <v>102</v>
      </c>
      <c r="E187" s="18">
        <v>0.26597222222222222</v>
      </c>
      <c r="F187" s="3">
        <v>0.66805555555555562</v>
      </c>
      <c r="G187" s="12">
        <f t="shared" si="34"/>
        <v>1.388888888888995E-3</v>
      </c>
      <c r="H187" s="30">
        <f t="shared" si="25"/>
        <v>2</v>
      </c>
      <c r="I187" s="13" t="str">
        <f t="shared" si="26"/>
        <v>DIURNO</v>
      </c>
      <c r="J187" s="12" t="str">
        <f t="shared" si="35"/>
        <v/>
      </c>
      <c r="L187" s="13" t="str">
        <f t="shared" si="24"/>
        <v/>
      </c>
      <c r="M187" s="13">
        <f t="shared" si="27"/>
        <v>0</v>
      </c>
      <c r="N187" s="32">
        <f t="shared" si="28"/>
        <v>0</v>
      </c>
      <c r="O187" s="30">
        <f t="shared" si="29"/>
        <v>0</v>
      </c>
      <c r="P187" s="30">
        <f t="shared" si="30"/>
        <v>0</v>
      </c>
      <c r="Q187">
        <f t="shared" si="31"/>
        <v>0</v>
      </c>
      <c r="R187">
        <f t="shared" si="32"/>
        <v>0</v>
      </c>
      <c r="S187">
        <f t="shared" si="33"/>
        <v>0</v>
      </c>
    </row>
    <row r="188" spans="2:19" x14ac:dyDescent="0.2">
      <c r="B188" s="17" t="s">
        <v>20</v>
      </c>
      <c r="C188" s="17" t="s">
        <v>7</v>
      </c>
      <c r="D188" s="17" t="s">
        <v>104</v>
      </c>
      <c r="E188" s="18">
        <v>0.2638888888888889</v>
      </c>
      <c r="F188" s="3">
        <v>0.66666666666666663</v>
      </c>
      <c r="G188" s="12">
        <f t="shared" si="34"/>
        <v>0</v>
      </c>
      <c r="H188" s="30">
        <f t="shared" si="25"/>
        <v>0</v>
      </c>
      <c r="I188" s="13" t="str">
        <f t="shared" si="26"/>
        <v>DIURNO</v>
      </c>
      <c r="J188" s="12" t="str">
        <f t="shared" si="35"/>
        <v/>
      </c>
      <c r="L188" s="13" t="str">
        <f t="shared" si="24"/>
        <v/>
      </c>
      <c r="M188" s="13">
        <f t="shared" si="27"/>
        <v>0</v>
      </c>
      <c r="N188" s="32">
        <f t="shared" si="28"/>
        <v>0</v>
      </c>
      <c r="O188" s="30">
        <f t="shared" si="29"/>
        <v>0</v>
      </c>
      <c r="P188" s="30">
        <f t="shared" si="30"/>
        <v>0</v>
      </c>
      <c r="Q188">
        <f t="shared" si="31"/>
        <v>0</v>
      </c>
      <c r="R188">
        <f t="shared" si="32"/>
        <v>0</v>
      </c>
      <c r="S188">
        <f t="shared" si="33"/>
        <v>0</v>
      </c>
    </row>
    <row r="189" spans="2:19" x14ac:dyDescent="0.2">
      <c r="B189" s="17" t="s">
        <v>20</v>
      </c>
      <c r="C189" s="17" t="s">
        <v>7</v>
      </c>
      <c r="D189" s="17" t="s">
        <v>105</v>
      </c>
      <c r="E189" s="18">
        <v>0.26527777777777778</v>
      </c>
      <c r="F189" s="3">
        <v>0.66736111111111107</v>
      </c>
      <c r="G189" s="12">
        <f t="shared" si="34"/>
        <v>6.9444444444444198E-4</v>
      </c>
      <c r="H189" s="30">
        <f t="shared" si="25"/>
        <v>1</v>
      </c>
      <c r="I189" s="13" t="str">
        <f t="shared" si="26"/>
        <v>DIURNO</v>
      </c>
      <c r="J189" s="12" t="str">
        <f t="shared" si="35"/>
        <v/>
      </c>
      <c r="L189" s="13" t="str">
        <f t="shared" si="24"/>
        <v/>
      </c>
      <c r="M189" s="13">
        <f t="shared" si="27"/>
        <v>0</v>
      </c>
      <c r="N189" s="32">
        <f t="shared" si="28"/>
        <v>0</v>
      </c>
      <c r="O189" s="30">
        <f t="shared" si="29"/>
        <v>0</v>
      </c>
      <c r="P189" s="30">
        <f t="shared" si="30"/>
        <v>0</v>
      </c>
      <c r="Q189">
        <f t="shared" si="31"/>
        <v>0</v>
      </c>
      <c r="R189">
        <f t="shared" si="32"/>
        <v>0</v>
      </c>
      <c r="S189">
        <f t="shared" si="33"/>
        <v>0</v>
      </c>
    </row>
    <row r="190" spans="2:19" x14ac:dyDescent="0.2">
      <c r="B190" s="17" t="s">
        <v>20</v>
      </c>
      <c r="C190" s="17" t="s">
        <v>7</v>
      </c>
      <c r="D190" s="17" t="s">
        <v>106</v>
      </c>
      <c r="E190" s="18">
        <v>0.2638888888888889</v>
      </c>
      <c r="F190" s="3">
        <v>0.66736111111111107</v>
      </c>
      <c r="G190" s="12">
        <f t="shared" si="34"/>
        <v>6.9444444444444198E-4</v>
      </c>
      <c r="H190" s="30">
        <f t="shared" si="25"/>
        <v>1</v>
      </c>
      <c r="I190" s="13" t="str">
        <f t="shared" si="26"/>
        <v>DIURNO</v>
      </c>
      <c r="J190" s="12" t="str">
        <f t="shared" si="35"/>
        <v/>
      </c>
      <c r="L190" s="13" t="str">
        <f t="shared" si="24"/>
        <v/>
      </c>
      <c r="M190" s="13">
        <f t="shared" si="27"/>
        <v>0</v>
      </c>
      <c r="N190" s="32">
        <f t="shared" si="28"/>
        <v>0</v>
      </c>
      <c r="O190" s="30">
        <f t="shared" si="29"/>
        <v>0</v>
      </c>
      <c r="P190" s="30">
        <f t="shared" si="30"/>
        <v>0</v>
      </c>
      <c r="Q190">
        <f t="shared" si="31"/>
        <v>0</v>
      </c>
      <c r="R190">
        <f t="shared" si="32"/>
        <v>0</v>
      </c>
      <c r="S190">
        <f t="shared" si="33"/>
        <v>0</v>
      </c>
    </row>
    <row r="191" spans="2:19" x14ac:dyDescent="0.2">
      <c r="B191" s="17" t="s">
        <v>20</v>
      </c>
      <c r="C191" s="17" t="s">
        <v>7</v>
      </c>
      <c r="D191" s="17" t="s">
        <v>107</v>
      </c>
      <c r="E191" s="18">
        <v>0.26180555555555557</v>
      </c>
      <c r="F191" s="3">
        <v>0.66736111111111107</v>
      </c>
      <c r="G191" s="12">
        <f t="shared" si="34"/>
        <v>6.9444444444444198E-4</v>
      </c>
      <c r="H191" s="30">
        <f t="shared" si="25"/>
        <v>1</v>
      </c>
      <c r="I191" s="13" t="str">
        <f t="shared" si="26"/>
        <v>DIURNO</v>
      </c>
      <c r="J191" s="12" t="str">
        <f t="shared" si="35"/>
        <v/>
      </c>
      <c r="L191" s="13" t="str">
        <f t="shared" si="24"/>
        <v/>
      </c>
      <c r="M191" s="13">
        <f t="shared" si="27"/>
        <v>0</v>
      </c>
      <c r="N191" s="32">
        <f t="shared" si="28"/>
        <v>0</v>
      </c>
      <c r="O191" s="30">
        <f t="shared" si="29"/>
        <v>0</v>
      </c>
      <c r="P191" s="30">
        <f t="shared" si="30"/>
        <v>0</v>
      </c>
      <c r="Q191">
        <f t="shared" si="31"/>
        <v>0</v>
      </c>
      <c r="R191">
        <f t="shared" si="32"/>
        <v>0</v>
      </c>
      <c r="S191">
        <f t="shared" si="33"/>
        <v>0</v>
      </c>
    </row>
    <row r="192" spans="2:19" x14ac:dyDescent="0.2">
      <c r="B192" s="17" t="s">
        <v>20</v>
      </c>
      <c r="C192" s="17" t="s">
        <v>7</v>
      </c>
      <c r="D192" s="17" t="s">
        <v>113</v>
      </c>
      <c r="E192" s="18">
        <v>0.26527777777777778</v>
      </c>
      <c r="F192" s="3">
        <v>0.66736111111111107</v>
      </c>
      <c r="G192" s="12">
        <f t="shared" si="34"/>
        <v>6.9444444444444198E-4</v>
      </c>
      <c r="H192" s="30">
        <f t="shared" si="25"/>
        <v>1</v>
      </c>
      <c r="I192" s="13" t="str">
        <f t="shared" si="26"/>
        <v>DIURNO</v>
      </c>
      <c r="J192" s="12" t="str">
        <f t="shared" si="35"/>
        <v/>
      </c>
      <c r="L192" s="13" t="str">
        <f t="shared" si="24"/>
        <v/>
      </c>
      <c r="M192" s="13">
        <f t="shared" si="27"/>
        <v>0</v>
      </c>
      <c r="N192" s="32">
        <f t="shared" si="28"/>
        <v>0</v>
      </c>
      <c r="O192" s="30">
        <f t="shared" si="29"/>
        <v>0</v>
      </c>
      <c r="P192" s="30">
        <f t="shared" si="30"/>
        <v>0</v>
      </c>
      <c r="Q192">
        <f t="shared" si="31"/>
        <v>0</v>
      </c>
      <c r="R192">
        <f t="shared" si="32"/>
        <v>0</v>
      </c>
      <c r="S192">
        <f t="shared" si="33"/>
        <v>0</v>
      </c>
    </row>
    <row r="193" spans="2:19" x14ac:dyDescent="0.2">
      <c r="B193" s="17" t="s">
        <v>20</v>
      </c>
      <c r="C193" s="17" t="s">
        <v>7</v>
      </c>
      <c r="D193" s="17" t="s">
        <v>108</v>
      </c>
      <c r="E193" s="18">
        <v>0.26666666666666666</v>
      </c>
      <c r="F193" s="3">
        <v>0.66666666666666663</v>
      </c>
      <c r="G193" s="12">
        <f t="shared" si="34"/>
        <v>0</v>
      </c>
      <c r="H193" s="30">
        <f t="shared" si="25"/>
        <v>0</v>
      </c>
      <c r="I193" s="13" t="str">
        <f t="shared" si="26"/>
        <v>DIURNO</v>
      </c>
      <c r="J193" s="12" t="str">
        <f t="shared" si="35"/>
        <v/>
      </c>
      <c r="L193" s="13" t="str">
        <f t="shared" si="24"/>
        <v/>
      </c>
      <c r="M193" s="13">
        <f t="shared" si="27"/>
        <v>0</v>
      </c>
      <c r="N193" s="32">
        <f t="shared" si="28"/>
        <v>0</v>
      </c>
      <c r="O193" s="30">
        <f t="shared" si="29"/>
        <v>0</v>
      </c>
      <c r="P193" s="30">
        <f t="shared" si="30"/>
        <v>0</v>
      </c>
      <c r="Q193">
        <f t="shared" si="31"/>
        <v>0</v>
      </c>
      <c r="R193">
        <f t="shared" si="32"/>
        <v>0</v>
      </c>
      <c r="S193">
        <f t="shared" si="33"/>
        <v>0</v>
      </c>
    </row>
    <row r="194" spans="2:19" x14ac:dyDescent="0.2">
      <c r="B194" s="17" t="s">
        <v>20</v>
      </c>
      <c r="C194" s="17" t="s">
        <v>7</v>
      </c>
      <c r="D194" s="17" t="s">
        <v>114</v>
      </c>
      <c r="E194" s="18">
        <v>0.33333333333333331</v>
      </c>
      <c r="F194" s="3">
        <v>0.50138888888888888</v>
      </c>
      <c r="G194" s="12">
        <f t="shared" si="34"/>
        <v>0</v>
      </c>
      <c r="H194" s="30">
        <f t="shared" si="25"/>
        <v>0</v>
      </c>
      <c r="I194" s="13" t="str">
        <f t="shared" si="26"/>
        <v>DIURNO</v>
      </c>
      <c r="J194" s="12" t="str">
        <f t="shared" si="35"/>
        <v/>
      </c>
      <c r="L194" s="13" t="str">
        <f t="shared" si="24"/>
        <v/>
      </c>
      <c r="M194" s="13">
        <f t="shared" si="27"/>
        <v>0</v>
      </c>
      <c r="N194" s="32">
        <f t="shared" si="28"/>
        <v>0</v>
      </c>
      <c r="O194" s="30">
        <f t="shared" si="29"/>
        <v>0</v>
      </c>
      <c r="P194" s="30">
        <f t="shared" si="30"/>
        <v>0</v>
      </c>
      <c r="Q194">
        <f t="shared" si="31"/>
        <v>0</v>
      </c>
      <c r="R194">
        <f t="shared" si="32"/>
        <v>0</v>
      </c>
      <c r="S194">
        <f t="shared" si="33"/>
        <v>0</v>
      </c>
    </row>
    <row r="195" spans="2:19" x14ac:dyDescent="0.2">
      <c r="B195" s="17" t="s">
        <v>20</v>
      </c>
      <c r="C195" s="17" t="s">
        <v>7</v>
      </c>
      <c r="D195" s="17" t="s">
        <v>109</v>
      </c>
      <c r="E195" s="18">
        <v>0.2590277777777778</v>
      </c>
      <c r="F195" s="3">
        <v>0.66736111111111107</v>
      </c>
      <c r="G195" s="12">
        <f t="shared" si="34"/>
        <v>6.9444444444444198E-4</v>
      </c>
      <c r="H195" s="30">
        <f t="shared" si="25"/>
        <v>1</v>
      </c>
      <c r="I195" s="13" t="str">
        <f t="shared" si="26"/>
        <v>DIURNO</v>
      </c>
      <c r="J195" s="12" t="str">
        <f t="shared" si="35"/>
        <v/>
      </c>
      <c r="L195" s="13" t="str">
        <f t="shared" ref="L195:L258" si="36">IF(J195="SI","5,5","")</f>
        <v/>
      </c>
      <c r="M195" s="13">
        <f t="shared" si="27"/>
        <v>0</v>
      </c>
      <c r="N195" s="32">
        <f t="shared" si="28"/>
        <v>0</v>
      </c>
      <c r="O195" s="30">
        <f t="shared" si="29"/>
        <v>0</v>
      </c>
      <c r="P195" s="30">
        <f t="shared" si="30"/>
        <v>0</v>
      </c>
      <c r="Q195">
        <f t="shared" si="31"/>
        <v>0</v>
      </c>
      <c r="R195">
        <f t="shared" si="32"/>
        <v>0</v>
      </c>
      <c r="S195">
        <f t="shared" si="33"/>
        <v>0</v>
      </c>
    </row>
    <row r="196" spans="2:19" x14ac:dyDescent="0.2">
      <c r="B196" s="17" t="s">
        <v>20</v>
      </c>
      <c r="C196" s="17" t="s">
        <v>7</v>
      </c>
      <c r="D196" s="17" t="s">
        <v>110</v>
      </c>
      <c r="E196" s="18">
        <v>0.2638888888888889</v>
      </c>
      <c r="F196" s="3">
        <v>0.66666666666666663</v>
      </c>
      <c r="G196" s="12">
        <f t="shared" si="34"/>
        <v>0</v>
      </c>
      <c r="H196" s="30">
        <f t="shared" si="25"/>
        <v>0</v>
      </c>
      <c r="I196" s="13" t="str">
        <f t="shared" si="26"/>
        <v>DIURNO</v>
      </c>
      <c r="J196" s="12" t="str">
        <f t="shared" si="35"/>
        <v/>
      </c>
      <c r="L196" s="13" t="str">
        <f t="shared" si="36"/>
        <v/>
      </c>
      <c r="M196" s="13">
        <f t="shared" si="27"/>
        <v>0</v>
      </c>
      <c r="N196" s="32">
        <f t="shared" si="28"/>
        <v>0</v>
      </c>
      <c r="O196" s="30">
        <f t="shared" si="29"/>
        <v>0</v>
      </c>
      <c r="P196" s="30">
        <f t="shared" si="30"/>
        <v>0</v>
      </c>
      <c r="Q196">
        <f t="shared" si="31"/>
        <v>0</v>
      </c>
      <c r="R196">
        <f t="shared" si="32"/>
        <v>0</v>
      </c>
      <c r="S196">
        <f t="shared" si="33"/>
        <v>0</v>
      </c>
    </row>
    <row r="197" spans="2:19" x14ac:dyDescent="0.2">
      <c r="B197" s="17" t="s">
        <v>20</v>
      </c>
      <c r="C197" s="17" t="s">
        <v>7</v>
      </c>
      <c r="D197" s="17" t="s">
        <v>111</v>
      </c>
      <c r="E197" s="18">
        <v>0.26805555555555555</v>
      </c>
      <c r="F197" s="3">
        <v>0.66736111111111107</v>
      </c>
      <c r="G197" s="12">
        <f t="shared" si="34"/>
        <v>6.9444444444444198E-4</v>
      </c>
      <c r="H197" s="30">
        <f t="shared" si="25"/>
        <v>1</v>
      </c>
      <c r="I197" s="13" t="str">
        <f t="shared" si="26"/>
        <v>DIURNO</v>
      </c>
      <c r="J197" s="12" t="str">
        <f t="shared" si="35"/>
        <v/>
      </c>
      <c r="L197" s="13" t="str">
        <f t="shared" si="36"/>
        <v/>
      </c>
      <c r="M197" s="13">
        <f t="shared" si="27"/>
        <v>0</v>
      </c>
      <c r="N197" s="32">
        <f t="shared" si="28"/>
        <v>0</v>
      </c>
      <c r="O197" s="30">
        <f t="shared" si="29"/>
        <v>0</v>
      </c>
      <c r="P197" s="30">
        <f t="shared" si="30"/>
        <v>0</v>
      </c>
      <c r="Q197">
        <f t="shared" si="31"/>
        <v>0</v>
      </c>
      <c r="R197">
        <f t="shared" si="32"/>
        <v>0</v>
      </c>
      <c r="S197">
        <f t="shared" si="33"/>
        <v>0</v>
      </c>
    </row>
    <row r="198" spans="2:19" x14ac:dyDescent="0.2">
      <c r="B198" s="17" t="s">
        <v>20</v>
      </c>
      <c r="C198" s="17" t="s">
        <v>7</v>
      </c>
      <c r="D198" s="17" t="s">
        <v>112</v>
      </c>
      <c r="E198" s="18">
        <v>0.27499999999999997</v>
      </c>
      <c r="F198" s="3">
        <v>0.66736111111111107</v>
      </c>
      <c r="G198" s="12">
        <f t="shared" si="34"/>
        <v>6.9444444444444198E-4</v>
      </c>
      <c r="H198" s="30">
        <f t="shared" ref="H198:H261" si="37">MINUTE(G198)</f>
        <v>1</v>
      </c>
      <c r="I198" s="13" t="str">
        <f t="shared" si="26"/>
        <v>DIURNO</v>
      </c>
      <c r="J198" s="12" t="str">
        <f t="shared" si="35"/>
        <v/>
      </c>
      <c r="L198" s="13" t="str">
        <f t="shared" si="36"/>
        <v/>
      </c>
      <c r="M198" s="13">
        <f t="shared" si="27"/>
        <v>0</v>
      </c>
      <c r="N198" s="32">
        <f t="shared" si="28"/>
        <v>0</v>
      </c>
      <c r="O198" s="30">
        <f t="shared" si="29"/>
        <v>0</v>
      </c>
      <c r="P198" s="30">
        <f t="shared" si="30"/>
        <v>0</v>
      </c>
      <c r="Q198">
        <f t="shared" si="31"/>
        <v>0</v>
      </c>
      <c r="R198">
        <f t="shared" si="32"/>
        <v>0</v>
      </c>
      <c r="S198">
        <f t="shared" si="33"/>
        <v>0</v>
      </c>
    </row>
    <row r="199" spans="2:19" x14ac:dyDescent="0.2">
      <c r="B199" s="17" t="s">
        <v>21</v>
      </c>
      <c r="C199" s="17" t="s">
        <v>7</v>
      </c>
      <c r="D199" s="17" t="s">
        <v>102</v>
      </c>
      <c r="E199" s="18">
        <v>0.2638888888888889</v>
      </c>
      <c r="F199" s="3">
        <v>0.66805555555555562</v>
      </c>
      <c r="G199" s="12">
        <f t="shared" si="34"/>
        <v>1.388888888888995E-3</v>
      </c>
      <c r="H199" s="30">
        <f t="shared" si="37"/>
        <v>2</v>
      </c>
      <c r="I199" s="13" t="str">
        <f t="shared" ref="I199:I262" si="38">IF(F199&lt;$I$3,"DIURNO",IF(F199&gt;$I$3,"EXTRANOC",""))</f>
        <v>DIURNO</v>
      </c>
      <c r="J199" s="12" t="str">
        <f t="shared" si="35"/>
        <v/>
      </c>
      <c r="L199" s="13" t="str">
        <f t="shared" si="36"/>
        <v/>
      </c>
      <c r="M199" s="13">
        <f t="shared" ref="M199:M262" si="39">IF(H199&lt;=5,0,IF(H199&lt;=20,0.25,IF(H199&lt;=40,0.5,IF(H199&lt;=55,0.75,1))))</f>
        <v>0</v>
      </c>
      <c r="N199" s="32">
        <f t="shared" ref="N199:N262" si="40">IF(F199&gt;$I$3,F199-$I$3,0)</f>
        <v>0</v>
      </c>
      <c r="O199" s="30">
        <f t="shared" ref="O199:O262" si="41">MINUTE(N199)</f>
        <v>0</v>
      </c>
      <c r="P199" s="30">
        <f t="shared" ref="P199:P262" si="42">HOUR(G199)</f>
        <v>0</v>
      </c>
      <c r="Q199">
        <f t="shared" ref="Q199:Q262" si="43">HOUR(N199)</f>
        <v>0</v>
      </c>
      <c r="R199">
        <f t="shared" ref="R199:R262" si="44">P199-Q199</f>
        <v>0</v>
      </c>
      <c r="S199">
        <f t="shared" ref="S199:S262" si="45">M199</f>
        <v>0</v>
      </c>
    </row>
    <row r="200" spans="2:19" x14ac:dyDescent="0.2">
      <c r="B200" s="17" t="s">
        <v>21</v>
      </c>
      <c r="C200" s="17" t="s">
        <v>7</v>
      </c>
      <c r="D200" s="17" t="s">
        <v>103</v>
      </c>
      <c r="E200" s="18">
        <v>0.26666666666666666</v>
      </c>
      <c r="F200" s="3">
        <v>0.66666666666666663</v>
      </c>
      <c r="G200" s="12">
        <f t="shared" si="34"/>
        <v>0</v>
      </c>
      <c r="H200" s="30">
        <f t="shared" si="37"/>
        <v>0</v>
      </c>
      <c r="I200" s="13" t="str">
        <f t="shared" si="38"/>
        <v>DIURNO</v>
      </c>
      <c r="J200" s="12" t="str">
        <f t="shared" si="35"/>
        <v/>
      </c>
      <c r="L200" s="13" t="str">
        <f t="shared" si="36"/>
        <v/>
      </c>
      <c r="M200" s="13">
        <f t="shared" si="39"/>
        <v>0</v>
      </c>
      <c r="N200" s="32">
        <f t="shared" si="40"/>
        <v>0</v>
      </c>
      <c r="O200" s="30">
        <f t="shared" si="41"/>
        <v>0</v>
      </c>
      <c r="P200" s="30">
        <f t="shared" si="42"/>
        <v>0</v>
      </c>
      <c r="Q200">
        <f t="shared" si="43"/>
        <v>0</v>
      </c>
      <c r="R200">
        <f t="shared" si="44"/>
        <v>0</v>
      </c>
      <c r="S200">
        <f t="shared" si="45"/>
        <v>0</v>
      </c>
    </row>
    <row r="201" spans="2:19" x14ac:dyDescent="0.2">
      <c r="B201" s="17" t="s">
        <v>21</v>
      </c>
      <c r="C201" s="17" t="s">
        <v>7</v>
      </c>
      <c r="D201" s="17" t="s">
        <v>104</v>
      </c>
      <c r="E201" s="18">
        <v>0.27083333333333331</v>
      </c>
      <c r="F201" s="3">
        <v>0.66666666666666663</v>
      </c>
      <c r="G201" s="12">
        <f t="shared" ref="G201:G264" si="46">IF(F201&gt;$G$3,F201-$G$3,)</f>
        <v>0</v>
      </c>
      <c r="H201" s="30">
        <f t="shared" si="37"/>
        <v>0</v>
      </c>
      <c r="I201" s="13" t="str">
        <f t="shared" si="38"/>
        <v>DIURNO</v>
      </c>
      <c r="J201" s="12" t="str">
        <f t="shared" ref="J201:J264" si="47">IF(E201&gt;=$G$3,"SI","")</f>
        <v/>
      </c>
      <c r="L201" s="13" t="str">
        <f t="shared" si="36"/>
        <v/>
      </c>
      <c r="M201" s="13">
        <f t="shared" si="39"/>
        <v>0</v>
      </c>
      <c r="N201" s="32">
        <f t="shared" si="40"/>
        <v>0</v>
      </c>
      <c r="O201" s="30">
        <f t="shared" si="41"/>
        <v>0</v>
      </c>
      <c r="P201" s="30">
        <f t="shared" si="42"/>
        <v>0</v>
      </c>
      <c r="Q201">
        <f t="shared" si="43"/>
        <v>0</v>
      </c>
      <c r="R201">
        <f t="shared" si="44"/>
        <v>0</v>
      </c>
      <c r="S201">
        <f t="shared" si="45"/>
        <v>0</v>
      </c>
    </row>
    <row r="202" spans="2:19" x14ac:dyDescent="0.2">
      <c r="B202" s="17" t="s">
        <v>21</v>
      </c>
      <c r="C202" s="17" t="s">
        <v>7</v>
      </c>
      <c r="D202" s="17" t="s">
        <v>106</v>
      </c>
      <c r="E202" s="18">
        <v>0.2673611111111111</v>
      </c>
      <c r="F202" s="3">
        <v>0.66666666666666663</v>
      </c>
      <c r="G202" s="12">
        <f t="shared" si="46"/>
        <v>0</v>
      </c>
      <c r="H202" s="30">
        <f t="shared" si="37"/>
        <v>0</v>
      </c>
      <c r="I202" s="13" t="str">
        <f t="shared" si="38"/>
        <v>DIURNO</v>
      </c>
      <c r="J202" s="12" t="str">
        <f t="shared" si="47"/>
        <v/>
      </c>
      <c r="L202" s="13" t="str">
        <f t="shared" si="36"/>
        <v/>
      </c>
      <c r="M202" s="13">
        <f t="shared" si="39"/>
        <v>0</v>
      </c>
      <c r="N202" s="32">
        <f t="shared" si="40"/>
        <v>0</v>
      </c>
      <c r="O202" s="30">
        <f t="shared" si="41"/>
        <v>0</v>
      </c>
      <c r="P202" s="30">
        <f t="shared" si="42"/>
        <v>0</v>
      </c>
      <c r="Q202">
        <f t="shared" si="43"/>
        <v>0</v>
      </c>
      <c r="R202">
        <f t="shared" si="44"/>
        <v>0</v>
      </c>
      <c r="S202">
        <f t="shared" si="45"/>
        <v>0</v>
      </c>
    </row>
    <row r="203" spans="2:19" x14ac:dyDescent="0.2">
      <c r="B203" s="17" t="s">
        <v>21</v>
      </c>
      <c r="C203" s="17" t="s">
        <v>7</v>
      </c>
      <c r="D203" s="17" t="s">
        <v>107</v>
      </c>
      <c r="E203" s="18">
        <v>0.26458333333333334</v>
      </c>
      <c r="F203" s="3">
        <v>0.66875000000000007</v>
      </c>
      <c r="G203" s="12">
        <f t="shared" si="46"/>
        <v>2.083333333333437E-3</v>
      </c>
      <c r="H203" s="30">
        <f t="shared" si="37"/>
        <v>3</v>
      </c>
      <c r="I203" s="13" t="str">
        <f t="shared" si="38"/>
        <v>DIURNO</v>
      </c>
      <c r="J203" s="12" t="str">
        <f t="shared" si="47"/>
        <v/>
      </c>
      <c r="L203" s="13" t="str">
        <f t="shared" si="36"/>
        <v/>
      </c>
      <c r="M203" s="13">
        <f t="shared" si="39"/>
        <v>0</v>
      </c>
      <c r="N203" s="32">
        <f t="shared" si="40"/>
        <v>0</v>
      </c>
      <c r="O203" s="30">
        <f t="shared" si="41"/>
        <v>0</v>
      </c>
      <c r="P203" s="30">
        <f t="shared" si="42"/>
        <v>0</v>
      </c>
      <c r="Q203">
        <f t="shared" si="43"/>
        <v>0</v>
      </c>
      <c r="R203">
        <f t="shared" si="44"/>
        <v>0</v>
      </c>
      <c r="S203">
        <f t="shared" si="45"/>
        <v>0</v>
      </c>
    </row>
    <row r="204" spans="2:19" x14ac:dyDescent="0.2">
      <c r="B204" s="17" t="s">
        <v>21</v>
      </c>
      <c r="C204" s="17" t="s">
        <v>7</v>
      </c>
      <c r="D204" s="17" t="s">
        <v>113</v>
      </c>
      <c r="E204" s="18">
        <v>0.26666666666666666</v>
      </c>
      <c r="F204" s="3">
        <v>0.66736111111111107</v>
      </c>
      <c r="G204" s="12">
        <f t="shared" si="46"/>
        <v>6.9444444444444198E-4</v>
      </c>
      <c r="H204" s="30">
        <f t="shared" si="37"/>
        <v>1</v>
      </c>
      <c r="I204" s="13" t="str">
        <f t="shared" si="38"/>
        <v>DIURNO</v>
      </c>
      <c r="J204" s="12" t="str">
        <f t="shared" si="47"/>
        <v/>
      </c>
      <c r="L204" s="13" t="str">
        <f t="shared" si="36"/>
        <v/>
      </c>
      <c r="M204" s="13">
        <f t="shared" si="39"/>
        <v>0</v>
      </c>
      <c r="N204" s="32">
        <f t="shared" si="40"/>
        <v>0</v>
      </c>
      <c r="O204" s="30">
        <f t="shared" si="41"/>
        <v>0</v>
      </c>
      <c r="P204" s="30">
        <f t="shared" si="42"/>
        <v>0</v>
      </c>
      <c r="Q204">
        <f t="shared" si="43"/>
        <v>0</v>
      </c>
      <c r="R204">
        <f t="shared" si="44"/>
        <v>0</v>
      </c>
      <c r="S204">
        <f t="shared" si="45"/>
        <v>0</v>
      </c>
    </row>
    <row r="205" spans="2:19" x14ac:dyDescent="0.2">
      <c r="B205" s="17" t="s">
        <v>21</v>
      </c>
      <c r="C205" s="17" t="s">
        <v>7</v>
      </c>
      <c r="D205" s="17" t="s">
        <v>108</v>
      </c>
      <c r="E205" s="18">
        <v>0.26458333333333334</v>
      </c>
      <c r="F205" s="3">
        <v>0.66666666666666663</v>
      </c>
      <c r="G205" s="12">
        <f t="shared" si="46"/>
        <v>0</v>
      </c>
      <c r="H205" s="30">
        <f t="shared" si="37"/>
        <v>0</v>
      </c>
      <c r="I205" s="13" t="str">
        <f t="shared" si="38"/>
        <v>DIURNO</v>
      </c>
      <c r="J205" s="12" t="str">
        <f t="shared" si="47"/>
        <v/>
      </c>
      <c r="L205" s="13" t="str">
        <f t="shared" si="36"/>
        <v/>
      </c>
      <c r="M205" s="13">
        <f t="shared" si="39"/>
        <v>0</v>
      </c>
      <c r="N205" s="32">
        <f t="shared" si="40"/>
        <v>0</v>
      </c>
      <c r="O205" s="30">
        <f t="shared" si="41"/>
        <v>0</v>
      </c>
      <c r="P205" s="30">
        <f t="shared" si="42"/>
        <v>0</v>
      </c>
      <c r="Q205">
        <f t="shared" si="43"/>
        <v>0</v>
      </c>
      <c r="R205">
        <f t="shared" si="44"/>
        <v>0</v>
      </c>
      <c r="S205">
        <f t="shared" si="45"/>
        <v>0</v>
      </c>
    </row>
    <row r="206" spans="2:19" x14ac:dyDescent="0.2">
      <c r="B206" s="17" t="s">
        <v>21</v>
      </c>
      <c r="C206" s="17" t="s">
        <v>7</v>
      </c>
      <c r="D206" s="17" t="s">
        <v>114</v>
      </c>
      <c r="E206" s="18">
        <v>0.3354166666666667</v>
      </c>
      <c r="F206" s="3">
        <v>0.50138888888888888</v>
      </c>
      <c r="G206" s="12">
        <f t="shared" si="46"/>
        <v>0</v>
      </c>
      <c r="H206" s="30">
        <f t="shared" si="37"/>
        <v>0</v>
      </c>
      <c r="I206" s="13" t="str">
        <f t="shared" si="38"/>
        <v>DIURNO</v>
      </c>
      <c r="J206" s="12" t="str">
        <f t="shared" si="47"/>
        <v/>
      </c>
      <c r="L206" s="13" t="str">
        <f t="shared" si="36"/>
        <v/>
      </c>
      <c r="M206" s="13">
        <f t="shared" si="39"/>
        <v>0</v>
      </c>
      <c r="N206" s="32">
        <f t="shared" si="40"/>
        <v>0</v>
      </c>
      <c r="O206" s="30">
        <f t="shared" si="41"/>
        <v>0</v>
      </c>
      <c r="P206" s="30">
        <f t="shared" si="42"/>
        <v>0</v>
      </c>
      <c r="Q206">
        <f t="shared" si="43"/>
        <v>0</v>
      </c>
      <c r="R206">
        <f t="shared" si="44"/>
        <v>0</v>
      </c>
      <c r="S206">
        <f t="shared" si="45"/>
        <v>0</v>
      </c>
    </row>
    <row r="207" spans="2:19" x14ac:dyDescent="0.2">
      <c r="B207" s="17" t="s">
        <v>21</v>
      </c>
      <c r="C207" s="17" t="s">
        <v>7</v>
      </c>
      <c r="D207" s="17" t="s">
        <v>109</v>
      </c>
      <c r="E207" s="18">
        <v>0.26527777777777778</v>
      </c>
      <c r="F207" s="3">
        <v>0.66805555555555562</v>
      </c>
      <c r="G207" s="12">
        <f t="shared" si="46"/>
        <v>1.388888888888995E-3</v>
      </c>
      <c r="H207" s="30">
        <f t="shared" si="37"/>
        <v>2</v>
      </c>
      <c r="I207" s="13" t="str">
        <f t="shared" si="38"/>
        <v>DIURNO</v>
      </c>
      <c r="J207" s="12" t="str">
        <f t="shared" si="47"/>
        <v/>
      </c>
      <c r="L207" s="13" t="str">
        <f t="shared" si="36"/>
        <v/>
      </c>
      <c r="M207" s="13">
        <f t="shared" si="39"/>
        <v>0</v>
      </c>
      <c r="N207" s="32">
        <f t="shared" si="40"/>
        <v>0</v>
      </c>
      <c r="O207" s="30">
        <f t="shared" si="41"/>
        <v>0</v>
      </c>
      <c r="P207" s="30">
        <f t="shared" si="42"/>
        <v>0</v>
      </c>
      <c r="Q207">
        <f t="shared" si="43"/>
        <v>0</v>
      </c>
      <c r="R207">
        <f t="shared" si="44"/>
        <v>0</v>
      </c>
      <c r="S207">
        <f t="shared" si="45"/>
        <v>0</v>
      </c>
    </row>
    <row r="208" spans="2:19" x14ac:dyDescent="0.2">
      <c r="B208" s="17" t="s">
        <v>21</v>
      </c>
      <c r="C208" s="17" t="s">
        <v>7</v>
      </c>
      <c r="D208" s="17" t="s">
        <v>110</v>
      </c>
      <c r="E208" s="18">
        <v>0.2673611111111111</v>
      </c>
      <c r="F208" s="3">
        <v>0.66666666666666663</v>
      </c>
      <c r="G208" s="12">
        <f t="shared" si="46"/>
        <v>0</v>
      </c>
      <c r="H208" s="30">
        <f t="shared" si="37"/>
        <v>0</v>
      </c>
      <c r="I208" s="13" t="str">
        <f t="shared" si="38"/>
        <v>DIURNO</v>
      </c>
      <c r="J208" s="12" t="str">
        <f t="shared" si="47"/>
        <v/>
      </c>
      <c r="L208" s="13" t="str">
        <f t="shared" si="36"/>
        <v/>
      </c>
      <c r="M208" s="13">
        <f t="shared" si="39"/>
        <v>0</v>
      </c>
      <c r="N208" s="32">
        <f t="shared" si="40"/>
        <v>0</v>
      </c>
      <c r="O208" s="30">
        <f t="shared" si="41"/>
        <v>0</v>
      </c>
      <c r="P208" s="30">
        <f t="shared" si="42"/>
        <v>0</v>
      </c>
      <c r="Q208">
        <f t="shared" si="43"/>
        <v>0</v>
      </c>
      <c r="R208">
        <f t="shared" si="44"/>
        <v>0</v>
      </c>
      <c r="S208">
        <f t="shared" si="45"/>
        <v>0</v>
      </c>
    </row>
    <row r="209" spans="2:19" x14ac:dyDescent="0.2">
      <c r="B209" s="17" t="s">
        <v>21</v>
      </c>
      <c r="C209" s="17" t="s">
        <v>7</v>
      </c>
      <c r="D209" s="17" t="s">
        <v>111</v>
      </c>
      <c r="E209" s="18">
        <v>0.26527777777777778</v>
      </c>
      <c r="F209" s="3">
        <v>0.66736111111111107</v>
      </c>
      <c r="G209" s="12">
        <f t="shared" si="46"/>
        <v>6.9444444444444198E-4</v>
      </c>
      <c r="H209" s="30">
        <f t="shared" si="37"/>
        <v>1</v>
      </c>
      <c r="I209" s="13" t="str">
        <f t="shared" si="38"/>
        <v>DIURNO</v>
      </c>
      <c r="J209" s="12" t="str">
        <f t="shared" si="47"/>
        <v/>
      </c>
      <c r="L209" s="13" t="str">
        <f t="shared" si="36"/>
        <v/>
      </c>
      <c r="M209" s="13">
        <f t="shared" si="39"/>
        <v>0</v>
      </c>
      <c r="N209" s="32">
        <f t="shared" si="40"/>
        <v>0</v>
      </c>
      <c r="O209" s="30">
        <f t="shared" si="41"/>
        <v>0</v>
      </c>
      <c r="P209" s="30">
        <f t="shared" si="42"/>
        <v>0</v>
      </c>
      <c r="Q209">
        <f t="shared" si="43"/>
        <v>0</v>
      </c>
      <c r="R209">
        <f t="shared" si="44"/>
        <v>0</v>
      </c>
      <c r="S209">
        <f t="shared" si="45"/>
        <v>0</v>
      </c>
    </row>
    <row r="210" spans="2:19" x14ac:dyDescent="0.2">
      <c r="B210" s="17" t="s">
        <v>21</v>
      </c>
      <c r="C210" s="17" t="s">
        <v>7</v>
      </c>
      <c r="D210" s="17" t="s">
        <v>112</v>
      </c>
      <c r="E210" s="18">
        <v>0.27430555555555552</v>
      </c>
      <c r="F210" s="3">
        <v>0.66875000000000007</v>
      </c>
      <c r="G210" s="12">
        <f t="shared" si="46"/>
        <v>2.083333333333437E-3</v>
      </c>
      <c r="H210" s="30">
        <f t="shared" si="37"/>
        <v>3</v>
      </c>
      <c r="I210" s="13" t="str">
        <f t="shared" si="38"/>
        <v>DIURNO</v>
      </c>
      <c r="J210" s="12" t="str">
        <f t="shared" si="47"/>
        <v/>
      </c>
      <c r="L210" s="13" t="str">
        <f t="shared" si="36"/>
        <v/>
      </c>
      <c r="M210" s="13">
        <f t="shared" si="39"/>
        <v>0</v>
      </c>
      <c r="N210" s="32">
        <f t="shared" si="40"/>
        <v>0</v>
      </c>
      <c r="O210" s="30">
        <f t="shared" si="41"/>
        <v>0</v>
      </c>
      <c r="P210" s="30">
        <f t="shared" si="42"/>
        <v>0</v>
      </c>
      <c r="Q210">
        <f t="shared" si="43"/>
        <v>0</v>
      </c>
      <c r="R210">
        <f t="shared" si="44"/>
        <v>0</v>
      </c>
      <c r="S210">
        <f t="shared" si="45"/>
        <v>0</v>
      </c>
    </row>
    <row r="211" spans="2:19" x14ac:dyDescent="0.2">
      <c r="B211" s="17" t="s">
        <v>22</v>
      </c>
      <c r="C211" s="17" t="s">
        <v>7</v>
      </c>
      <c r="D211" s="17" t="s">
        <v>102</v>
      </c>
      <c r="E211" s="18">
        <v>0.25763888888888892</v>
      </c>
      <c r="F211" s="3">
        <v>0.66736111111111107</v>
      </c>
      <c r="G211" s="12">
        <f t="shared" si="46"/>
        <v>6.9444444444444198E-4</v>
      </c>
      <c r="H211" s="30">
        <f t="shared" si="37"/>
        <v>1</v>
      </c>
      <c r="I211" s="13" t="str">
        <f t="shared" si="38"/>
        <v>DIURNO</v>
      </c>
      <c r="J211" s="12" t="str">
        <f t="shared" si="47"/>
        <v/>
      </c>
      <c r="L211" s="13" t="str">
        <f t="shared" si="36"/>
        <v/>
      </c>
      <c r="M211" s="13">
        <f t="shared" si="39"/>
        <v>0</v>
      </c>
      <c r="N211" s="32">
        <f t="shared" si="40"/>
        <v>0</v>
      </c>
      <c r="O211" s="30">
        <f t="shared" si="41"/>
        <v>0</v>
      </c>
      <c r="P211" s="30">
        <f t="shared" si="42"/>
        <v>0</v>
      </c>
      <c r="Q211">
        <f t="shared" si="43"/>
        <v>0</v>
      </c>
      <c r="R211">
        <f t="shared" si="44"/>
        <v>0</v>
      </c>
      <c r="S211">
        <f t="shared" si="45"/>
        <v>0</v>
      </c>
    </row>
    <row r="212" spans="2:19" x14ac:dyDescent="0.2">
      <c r="B212" s="17" t="s">
        <v>22</v>
      </c>
      <c r="C212" s="17" t="s">
        <v>7</v>
      </c>
      <c r="D212" s="17" t="s">
        <v>103</v>
      </c>
      <c r="E212" s="18">
        <v>0.25</v>
      </c>
      <c r="F212" s="3">
        <v>0.74722222222222223</v>
      </c>
      <c r="G212" s="12">
        <f t="shared" si="46"/>
        <v>8.0555555555555602E-2</v>
      </c>
      <c r="H212" s="30">
        <f t="shared" si="37"/>
        <v>56</v>
      </c>
      <c r="I212" s="13" t="str">
        <f t="shared" si="38"/>
        <v>DIURNO</v>
      </c>
      <c r="J212" s="12" t="str">
        <f t="shared" si="47"/>
        <v/>
      </c>
      <c r="L212" s="13" t="str">
        <f t="shared" si="36"/>
        <v/>
      </c>
      <c r="M212" s="13">
        <f t="shared" si="39"/>
        <v>1</v>
      </c>
      <c r="N212" s="32">
        <f t="shared" si="40"/>
        <v>0</v>
      </c>
      <c r="O212" s="30">
        <f t="shared" si="41"/>
        <v>0</v>
      </c>
      <c r="P212" s="30">
        <f t="shared" si="42"/>
        <v>1</v>
      </c>
      <c r="Q212">
        <f t="shared" si="43"/>
        <v>0</v>
      </c>
      <c r="R212">
        <f t="shared" si="44"/>
        <v>1</v>
      </c>
      <c r="S212">
        <f t="shared" si="45"/>
        <v>1</v>
      </c>
    </row>
    <row r="213" spans="2:19" x14ac:dyDescent="0.2">
      <c r="B213" s="17" t="s">
        <v>22</v>
      </c>
      <c r="C213" s="17" t="s">
        <v>7</v>
      </c>
      <c r="D213" s="17" t="s">
        <v>117</v>
      </c>
      <c r="E213" s="18">
        <v>0.25</v>
      </c>
      <c r="G213" s="12">
        <f t="shared" si="46"/>
        <v>0</v>
      </c>
      <c r="H213" s="30">
        <f t="shared" si="37"/>
        <v>0</v>
      </c>
      <c r="I213" s="13" t="str">
        <f t="shared" si="38"/>
        <v>DIURNO</v>
      </c>
      <c r="J213" s="12" t="str">
        <f t="shared" si="47"/>
        <v/>
      </c>
      <c r="L213" s="13" t="str">
        <f t="shared" si="36"/>
        <v/>
      </c>
      <c r="M213" s="13">
        <f t="shared" si="39"/>
        <v>0</v>
      </c>
      <c r="N213" s="32">
        <f t="shared" si="40"/>
        <v>0</v>
      </c>
      <c r="O213" s="30">
        <f t="shared" si="41"/>
        <v>0</v>
      </c>
      <c r="P213" s="30">
        <f t="shared" si="42"/>
        <v>0</v>
      </c>
      <c r="Q213">
        <f t="shared" si="43"/>
        <v>0</v>
      </c>
      <c r="R213">
        <f t="shared" si="44"/>
        <v>0</v>
      </c>
      <c r="S213">
        <f t="shared" si="45"/>
        <v>0</v>
      </c>
    </row>
    <row r="214" spans="2:19" x14ac:dyDescent="0.2">
      <c r="B214" s="17" t="s">
        <v>22</v>
      </c>
      <c r="C214" s="17" t="s">
        <v>7</v>
      </c>
      <c r="D214" s="17" t="s">
        <v>104</v>
      </c>
      <c r="E214" s="18">
        <v>0.26319444444444445</v>
      </c>
      <c r="F214" s="3">
        <v>0.66736111111111107</v>
      </c>
      <c r="G214" s="12">
        <f t="shared" si="46"/>
        <v>6.9444444444444198E-4</v>
      </c>
      <c r="H214" s="30">
        <f t="shared" si="37"/>
        <v>1</v>
      </c>
      <c r="I214" s="13" t="str">
        <f t="shared" si="38"/>
        <v>DIURNO</v>
      </c>
      <c r="J214" s="12" t="str">
        <f t="shared" si="47"/>
        <v/>
      </c>
      <c r="L214" s="13" t="str">
        <f t="shared" si="36"/>
        <v/>
      </c>
      <c r="M214" s="13">
        <f t="shared" si="39"/>
        <v>0</v>
      </c>
      <c r="N214" s="32">
        <f t="shared" si="40"/>
        <v>0</v>
      </c>
      <c r="O214" s="30">
        <f t="shared" si="41"/>
        <v>0</v>
      </c>
      <c r="P214" s="30">
        <f t="shared" si="42"/>
        <v>0</v>
      </c>
      <c r="Q214">
        <f t="shared" si="43"/>
        <v>0</v>
      </c>
      <c r="R214">
        <f t="shared" si="44"/>
        <v>0</v>
      </c>
      <c r="S214">
        <f t="shared" si="45"/>
        <v>0</v>
      </c>
    </row>
    <row r="215" spans="2:19" x14ac:dyDescent="0.2">
      <c r="B215" s="17" t="s">
        <v>22</v>
      </c>
      <c r="C215" s="17" t="s">
        <v>7</v>
      </c>
      <c r="D215" s="17" t="s">
        <v>105</v>
      </c>
      <c r="E215" s="18">
        <v>0.26041666666666669</v>
      </c>
      <c r="F215" s="3">
        <v>0.66736111111111107</v>
      </c>
      <c r="G215" s="12">
        <f t="shared" si="46"/>
        <v>6.9444444444444198E-4</v>
      </c>
      <c r="H215" s="30">
        <f t="shared" si="37"/>
        <v>1</v>
      </c>
      <c r="I215" s="13" t="str">
        <f t="shared" si="38"/>
        <v>DIURNO</v>
      </c>
      <c r="J215" s="12" t="str">
        <f t="shared" si="47"/>
        <v/>
      </c>
      <c r="L215" s="13" t="str">
        <f t="shared" si="36"/>
        <v/>
      </c>
      <c r="M215" s="13">
        <f t="shared" si="39"/>
        <v>0</v>
      </c>
      <c r="N215" s="32">
        <f t="shared" si="40"/>
        <v>0</v>
      </c>
      <c r="O215" s="30">
        <f t="shared" si="41"/>
        <v>0</v>
      </c>
      <c r="P215" s="30">
        <f t="shared" si="42"/>
        <v>0</v>
      </c>
      <c r="Q215">
        <f t="shared" si="43"/>
        <v>0</v>
      </c>
      <c r="R215">
        <f t="shared" si="44"/>
        <v>0</v>
      </c>
      <c r="S215">
        <f t="shared" si="45"/>
        <v>0</v>
      </c>
    </row>
    <row r="216" spans="2:19" x14ac:dyDescent="0.2">
      <c r="B216" s="17" t="s">
        <v>22</v>
      </c>
      <c r="C216" s="17" t="s">
        <v>7</v>
      </c>
      <c r="D216" s="17" t="s">
        <v>106</v>
      </c>
      <c r="E216" s="18">
        <v>0.2590277777777778</v>
      </c>
      <c r="F216" s="3">
        <v>0.66736111111111107</v>
      </c>
      <c r="G216" s="12">
        <f t="shared" si="46"/>
        <v>6.9444444444444198E-4</v>
      </c>
      <c r="H216" s="30">
        <f t="shared" si="37"/>
        <v>1</v>
      </c>
      <c r="I216" s="13" t="str">
        <f t="shared" si="38"/>
        <v>DIURNO</v>
      </c>
      <c r="J216" s="12" t="str">
        <f t="shared" si="47"/>
        <v/>
      </c>
      <c r="L216" s="13" t="str">
        <f t="shared" si="36"/>
        <v/>
      </c>
      <c r="M216" s="13">
        <f t="shared" si="39"/>
        <v>0</v>
      </c>
      <c r="N216" s="32">
        <f t="shared" si="40"/>
        <v>0</v>
      </c>
      <c r="O216" s="30">
        <f t="shared" si="41"/>
        <v>0</v>
      </c>
      <c r="P216" s="30">
        <f t="shared" si="42"/>
        <v>0</v>
      </c>
      <c r="Q216">
        <f t="shared" si="43"/>
        <v>0</v>
      </c>
      <c r="R216">
        <f t="shared" si="44"/>
        <v>0</v>
      </c>
      <c r="S216">
        <f t="shared" si="45"/>
        <v>0</v>
      </c>
    </row>
    <row r="217" spans="2:19" x14ac:dyDescent="0.2">
      <c r="B217" s="17" t="s">
        <v>22</v>
      </c>
      <c r="C217" s="17" t="s">
        <v>7</v>
      </c>
      <c r="D217" s="17" t="s">
        <v>107</v>
      </c>
      <c r="E217" s="18">
        <v>0.26250000000000001</v>
      </c>
      <c r="F217" s="3">
        <v>0.75069444444444444</v>
      </c>
      <c r="G217" s="12">
        <f t="shared" si="46"/>
        <v>8.4027777777777812E-2</v>
      </c>
      <c r="H217" s="30">
        <f t="shared" si="37"/>
        <v>1</v>
      </c>
      <c r="I217" s="13" t="str">
        <f t="shared" si="38"/>
        <v>DIURNO</v>
      </c>
      <c r="J217" s="12" t="str">
        <f t="shared" si="47"/>
        <v/>
      </c>
      <c r="L217" s="13" t="str">
        <f t="shared" si="36"/>
        <v/>
      </c>
      <c r="M217" s="13">
        <f t="shared" si="39"/>
        <v>0</v>
      </c>
      <c r="N217" s="32">
        <f t="shared" si="40"/>
        <v>0</v>
      </c>
      <c r="O217" s="30">
        <f t="shared" si="41"/>
        <v>0</v>
      </c>
      <c r="P217" s="30">
        <f t="shared" si="42"/>
        <v>2</v>
      </c>
      <c r="Q217">
        <f t="shared" si="43"/>
        <v>0</v>
      </c>
      <c r="R217">
        <f t="shared" si="44"/>
        <v>2</v>
      </c>
      <c r="S217">
        <f t="shared" si="45"/>
        <v>0</v>
      </c>
    </row>
    <row r="218" spans="2:19" x14ac:dyDescent="0.2">
      <c r="B218" s="17" t="s">
        <v>22</v>
      </c>
      <c r="C218" s="17" t="s">
        <v>7</v>
      </c>
      <c r="D218" s="17" t="s">
        <v>113</v>
      </c>
      <c r="E218" s="18">
        <v>0.26250000000000001</v>
      </c>
      <c r="F218" s="3">
        <v>0.66805555555555562</v>
      </c>
      <c r="G218" s="12">
        <f t="shared" si="46"/>
        <v>1.388888888888995E-3</v>
      </c>
      <c r="H218" s="30">
        <f t="shared" si="37"/>
        <v>2</v>
      </c>
      <c r="I218" s="13" t="str">
        <f t="shared" si="38"/>
        <v>DIURNO</v>
      </c>
      <c r="J218" s="12" t="str">
        <f t="shared" si="47"/>
        <v/>
      </c>
      <c r="L218" s="13" t="str">
        <f t="shared" si="36"/>
        <v/>
      </c>
      <c r="M218" s="13">
        <f t="shared" si="39"/>
        <v>0</v>
      </c>
      <c r="N218" s="32">
        <f t="shared" si="40"/>
        <v>0</v>
      </c>
      <c r="O218" s="30">
        <f t="shared" si="41"/>
        <v>0</v>
      </c>
      <c r="P218" s="30">
        <f t="shared" si="42"/>
        <v>0</v>
      </c>
      <c r="Q218">
        <f t="shared" si="43"/>
        <v>0</v>
      </c>
      <c r="R218">
        <f t="shared" si="44"/>
        <v>0</v>
      </c>
      <c r="S218">
        <f t="shared" si="45"/>
        <v>0</v>
      </c>
    </row>
    <row r="219" spans="2:19" x14ac:dyDescent="0.2">
      <c r="B219" s="17" t="s">
        <v>22</v>
      </c>
      <c r="C219" s="17" t="s">
        <v>7</v>
      </c>
      <c r="D219" s="17" t="s">
        <v>108</v>
      </c>
      <c r="E219" s="18">
        <v>0.26319444444444445</v>
      </c>
      <c r="F219" s="3">
        <v>0.66736111111111107</v>
      </c>
      <c r="G219" s="12">
        <f t="shared" si="46"/>
        <v>6.9444444444444198E-4</v>
      </c>
      <c r="H219" s="30">
        <f t="shared" si="37"/>
        <v>1</v>
      </c>
      <c r="I219" s="13" t="str">
        <f t="shared" si="38"/>
        <v>DIURNO</v>
      </c>
      <c r="J219" s="12" t="str">
        <f t="shared" si="47"/>
        <v/>
      </c>
      <c r="L219" s="13" t="str">
        <f t="shared" si="36"/>
        <v/>
      </c>
      <c r="M219" s="13">
        <f t="shared" si="39"/>
        <v>0</v>
      </c>
      <c r="N219" s="32">
        <f t="shared" si="40"/>
        <v>0</v>
      </c>
      <c r="O219" s="30">
        <f t="shared" si="41"/>
        <v>0</v>
      </c>
      <c r="P219" s="30">
        <f t="shared" si="42"/>
        <v>0</v>
      </c>
      <c r="Q219">
        <f t="shared" si="43"/>
        <v>0</v>
      </c>
      <c r="R219">
        <f t="shared" si="44"/>
        <v>0</v>
      </c>
      <c r="S219">
        <f t="shared" si="45"/>
        <v>0</v>
      </c>
    </row>
    <row r="220" spans="2:19" x14ac:dyDescent="0.2">
      <c r="B220" s="17" t="s">
        <v>22</v>
      </c>
      <c r="C220" s="17" t="s">
        <v>7</v>
      </c>
      <c r="D220" s="17" t="s">
        <v>114</v>
      </c>
      <c r="E220" s="18">
        <v>0.33124999999999999</v>
      </c>
      <c r="F220" s="3">
        <v>0.50138888888888888</v>
      </c>
      <c r="G220" s="12">
        <f t="shared" si="46"/>
        <v>0</v>
      </c>
      <c r="H220" s="30">
        <f t="shared" si="37"/>
        <v>0</v>
      </c>
      <c r="I220" s="13" t="str">
        <f t="shared" si="38"/>
        <v>DIURNO</v>
      </c>
      <c r="J220" s="12" t="str">
        <f t="shared" si="47"/>
        <v/>
      </c>
      <c r="L220" s="13" t="str">
        <f t="shared" si="36"/>
        <v/>
      </c>
      <c r="M220" s="13">
        <f t="shared" si="39"/>
        <v>0</v>
      </c>
      <c r="N220" s="32">
        <f t="shared" si="40"/>
        <v>0</v>
      </c>
      <c r="O220" s="30">
        <f t="shared" si="41"/>
        <v>0</v>
      </c>
      <c r="P220" s="30">
        <f t="shared" si="42"/>
        <v>0</v>
      </c>
      <c r="Q220">
        <f t="shared" si="43"/>
        <v>0</v>
      </c>
      <c r="R220">
        <f t="shared" si="44"/>
        <v>0</v>
      </c>
      <c r="S220">
        <f t="shared" si="45"/>
        <v>0</v>
      </c>
    </row>
    <row r="221" spans="2:19" x14ac:dyDescent="0.2">
      <c r="B221" s="17" t="s">
        <v>22</v>
      </c>
      <c r="C221" s="17" t="s">
        <v>7</v>
      </c>
      <c r="D221" s="17" t="s">
        <v>116</v>
      </c>
      <c r="E221" s="18">
        <v>0.28333333333333333</v>
      </c>
      <c r="F221" s="3">
        <v>0.41666666666666669</v>
      </c>
      <c r="G221" s="12">
        <f t="shared" si="46"/>
        <v>0</v>
      </c>
      <c r="H221" s="30">
        <f t="shared" si="37"/>
        <v>0</v>
      </c>
      <c r="I221" s="13" t="str">
        <f t="shared" si="38"/>
        <v>DIURNO</v>
      </c>
      <c r="J221" s="12" t="str">
        <f t="shared" si="47"/>
        <v/>
      </c>
      <c r="L221" s="13" t="str">
        <f t="shared" si="36"/>
        <v/>
      </c>
      <c r="M221" s="13">
        <f t="shared" si="39"/>
        <v>0</v>
      </c>
      <c r="N221" s="32">
        <f t="shared" si="40"/>
        <v>0</v>
      </c>
      <c r="O221" s="30">
        <f t="shared" si="41"/>
        <v>0</v>
      </c>
      <c r="P221" s="30">
        <f t="shared" si="42"/>
        <v>0</v>
      </c>
      <c r="Q221">
        <f t="shared" si="43"/>
        <v>0</v>
      </c>
      <c r="R221">
        <f t="shared" si="44"/>
        <v>0</v>
      </c>
      <c r="S221">
        <f t="shared" si="45"/>
        <v>0</v>
      </c>
    </row>
    <row r="222" spans="2:19" x14ac:dyDescent="0.2">
      <c r="B222" s="17" t="s">
        <v>22</v>
      </c>
      <c r="C222" s="17" t="s">
        <v>7</v>
      </c>
      <c r="D222" s="17" t="s">
        <v>109</v>
      </c>
      <c r="E222" s="18">
        <v>0.74722222222222223</v>
      </c>
      <c r="G222" s="12">
        <f t="shared" si="46"/>
        <v>0</v>
      </c>
      <c r="H222" s="30">
        <f t="shared" si="37"/>
        <v>0</v>
      </c>
      <c r="I222" s="13" t="str">
        <f t="shared" si="38"/>
        <v>DIURNO</v>
      </c>
      <c r="J222" s="12" t="str">
        <f t="shared" si="47"/>
        <v>SI</v>
      </c>
      <c r="L222" s="13" t="str">
        <f t="shared" si="36"/>
        <v>5,5</v>
      </c>
      <c r="M222" s="13">
        <f t="shared" si="39"/>
        <v>0</v>
      </c>
      <c r="N222" s="32">
        <f t="shared" si="40"/>
        <v>0</v>
      </c>
      <c r="O222" s="30">
        <f t="shared" si="41"/>
        <v>0</v>
      </c>
      <c r="P222" s="30">
        <f t="shared" si="42"/>
        <v>0</v>
      </c>
      <c r="Q222">
        <f t="shared" si="43"/>
        <v>0</v>
      </c>
      <c r="R222">
        <f t="shared" si="44"/>
        <v>0</v>
      </c>
      <c r="S222">
        <f t="shared" si="45"/>
        <v>0</v>
      </c>
    </row>
    <row r="223" spans="2:19" x14ac:dyDescent="0.2">
      <c r="B223" s="17" t="s">
        <v>22</v>
      </c>
      <c r="C223" s="17" t="s">
        <v>7</v>
      </c>
      <c r="D223" s="17" t="s">
        <v>110</v>
      </c>
      <c r="E223" s="18">
        <v>0.25</v>
      </c>
      <c r="F223" s="3">
        <v>0.74861111111111101</v>
      </c>
      <c r="G223" s="12">
        <f t="shared" si="46"/>
        <v>8.1944444444444375E-2</v>
      </c>
      <c r="H223" s="30">
        <f t="shared" si="37"/>
        <v>58</v>
      </c>
      <c r="I223" s="13" t="str">
        <f t="shared" si="38"/>
        <v>DIURNO</v>
      </c>
      <c r="J223" s="12" t="str">
        <f t="shared" si="47"/>
        <v/>
      </c>
      <c r="L223" s="13" t="str">
        <f t="shared" si="36"/>
        <v/>
      </c>
      <c r="M223" s="13">
        <f t="shared" si="39"/>
        <v>1</v>
      </c>
      <c r="N223" s="32">
        <f t="shared" si="40"/>
        <v>0</v>
      </c>
      <c r="O223" s="30">
        <f t="shared" si="41"/>
        <v>0</v>
      </c>
      <c r="P223" s="30">
        <f t="shared" si="42"/>
        <v>1</v>
      </c>
      <c r="Q223">
        <f t="shared" si="43"/>
        <v>0</v>
      </c>
      <c r="R223">
        <f t="shared" si="44"/>
        <v>1</v>
      </c>
      <c r="S223">
        <f t="shared" si="45"/>
        <v>1</v>
      </c>
    </row>
    <row r="224" spans="2:19" x14ac:dyDescent="0.2">
      <c r="B224" s="17" t="s">
        <v>22</v>
      </c>
      <c r="C224" s="17" t="s">
        <v>7</v>
      </c>
      <c r="D224" s="17" t="s">
        <v>111</v>
      </c>
      <c r="E224" s="18">
        <v>0.25</v>
      </c>
      <c r="F224" s="3">
        <v>0.74652777777777779</v>
      </c>
      <c r="G224" s="12">
        <f t="shared" si="46"/>
        <v>7.986111111111116E-2</v>
      </c>
      <c r="H224" s="30">
        <f t="shared" si="37"/>
        <v>55</v>
      </c>
      <c r="I224" s="13" t="str">
        <f t="shared" si="38"/>
        <v>DIURNO</v>
      </c>
      <c r="J224" s="12" t="str">
        <f t="shared" si="47"/>
        <v/>
      </c>
      <c r="L224" s="13" t="str">
        <f t="shared" si="36"/>
        <v/>
      </c>
      <c r="M224" s="13">
        <f t="shared" si="39"/>
        <v>0.75</v>
      </c>
      <c r="N224" s="32">
        <f t="shared" si="40"/>
        <v>0</v>
      </c>
      <c r="O224" s="30">
        <f t="shared" si="41"/>
        <v>0</v>
      </c>
      <c r="P224" s="30">
        <f t="shared" si="42"/>
        <v>1</v>
      </c>
      <c r="Q224">
        <f t="shared" si="43"/>
        <v>0</v>
      </c>
      <c r="R224">
        <f t="shared" si="44"/>
        <v>1</v>
      </c>
      <c r="S224">
        <f t="shared" si="45"/>
        <v>0.75</v>
      </c>
    </row>
    <row r="225" spans="2:19" x14ac:dyDescent="0.2">
      <c r="B225" s="17" t="s">
        <v>22</v>
      </c>
      <c r="C225" s="17" t="s">
        <v>7</v>
      </c>
      <c r="D225" s="17" t="s">
        <v>112</v>
      </c>
      <c r="E225" s="18">
        <v>0.24930555555555556</v>
      </c>
      <c r="F225" s="3">
        <v>0.74791666666666667</v>
      </c>
      <c r="G225" s="12">
        <f t="shared" si="46"/>
        <v>8.1250000000000044E-2</v>
      </c>
      <c r="H225" s="30">
        <f t="shared" si="37"/>
        <v>57</v>
      </c>
      <c r="I225" s="13" t="str">
        <f t="shared" si="38"/>
        <v>DIURNO</v>
      </c>
      <c r="J225" s="12" t="str">
        <f t="shared" si="47"/>
        <v/>
      </c>
      <c r="L225" s="13" t="str">
        <f t="shared" si="36"/>
        <v/>
      </c>
      <c r="M225" s="13">
        <f t="shared" si="39"/>
        <v>1</v>
      </c>
      <c r="N225" s="32">
        <f t="shared" si="40"/>
        <v>0</v>
      </c>
      <c r="O225" s="30">
        <f t="shared" si="41"/>
        <v>0</v>
      </c>
      <c r="P225" s="30">
        <f t="shared" si="42"/>
        <v>1</v>
      </c>
      <c r="Q225">
        <f t="shared" si="43"/>
        <v>0</v>
      </c>
      <c r="R225">
        <f t="shared" si="44"/>
        <v>1</v>
      </c>
      <c r="S225">
        <f t="shared" si="45"/>
        <v>1</v>
      </c>
    </row>
    <row r="226" spans="2:19" x14ac:dyDescent="0.2">
      <c r="B226" s="17" t="s">
        <v>23</v>
      </c>
      <c r="C226" s="17" t="s">
        <v>7</v>
      </c>
      <c r="D226" s="17" t="s">
        <v>103</v>
      </c>
      <c r="E226" s="18">
        <v>0.26944444444444443</v>
      </c>
      <c r="F226" s="3">
        <v>0.6020833333333333</v>
      </c>
      <c r="G226" s="12">
        <f t="shared" si="46"/>
        <v>0</v>
      </c>
      <c r="H226" s="30">
        <f t="shared" si="37"/>
        <v>0</v>
      </c>
      <c r="I226" s="13" t="str">
        <f t="shared" si="38"/>
        <v>DIURNO</v>
      </c>
      <c r="J226" s="12" t="str">
        <f t="shared" si="47"/>
        <v/>
      </c>
      <c r="L226" s="13" t="str">
        <f t="shared" si="36"/>
        <v/>
      </c>
      <c r="M226" s="13">
        <f t="shared" si="39"/>
        <v>0</v>
      </c>
      <c r="N226" s="32">
        <f t="shared" si="40"/>
        <v>0</v>
      </c>
      <c r="O226" s="30">
        <f t="shared" si="41"/>
        <v>0</v>
      </c>
      <c r="P226" s="30">
        <f t="shared" si="42"/>
        <v>0</v>
      </c>
      <c r="Q226">
        <f t="shared" si="43"/>
        <v>0</v>
      </c>
      <c r="R226">
        <f t="shared" si="44"/>
        <v>0</v>
      </c>
      <c r="S226">
        <f t="shared" si="45"/>
        <v>0</v>
      </c>
    </row>
    <row r="227" spans="2:19" x14ac:dyDescent="0.2">
      <c r="B227" s="17" t="s">
        <v>23</v>
      </c>
      <c r="C227" s="17" t="s">
        <v>7</v>
      </c>
      <c r="D227" s="17" t="s">
        <v>104</v>
      </c>
      <c r="E227" s="18">
        <v>0.27291666666666664</v>
      </c>
      <c r="F227" s="3">
        <v>0.66666666666666663</v>
      </c>
      <c r="G227" s="12">
        <f t="shared" si="46"/>
        <v>0</v>
      </c>
      <c r="H227" s="30">
        <f t="shared" si="37"/>
        <v>0</v>
      </c>
      <c r="I227" s="13" t="str">
        <f t="shared" si="38"/>
        <v>DIURNO</v>
      </c>
      <c r="J227" s="12" t="str">
        <f t="shared" si="47"/>
        <v/>
      </c>
      <c r="L227" s="13" t="str">
        <f t="shared" si="36"/>
        <v/>
      </c>
      <c r="M227" s="13">
        <f t="shared" si="39"/>
        <v>0</v>
      </c>
      <c r="N227" s="32">
        <f t="shared" si="40"/>
        <v>0</v>
      </c>
      <c r="O227" s="30">
        <f t="shared" si="41"/>
        <v>0</v>
      </c>
      <c r="P227" s="30">
        <f t="shared" si="42"/>
        <v>0</v>
      </c>
      <c r="Q227">
        <f t="shared" si="43"/>
        <v>0</v>
      </c>
      <c r="R227">
        <f t="shared" si="44"/>
        <v>0</v>
      </c>
      <c r="S227">
        <f t="shared" si="45"/>
        <v>0</v>
      </c>
    </row>
    <row r="228" spans="2:19" x14ac:dyDescent="0.2">
      <c r="B228" s="17" t="s">
        <v>23</v>
      </c>
      <c r="C228" s="17" t="s">
        <v>7</v>
      </c>
      <c r="D228" s="17" t="s">
        <v>105</v>
      </c>
      <c r="E228" s="18">
        <v>0.27083333333333331</v>
      </c>
      <c r="F228" s="3">
        <v>0.66666666666666663</v>
      </c>
      <c r="G228" s="12">
        <f t="shared" si="46"/>
        <v>0</v>
      </c>
      <c r="H228" s="30">
        <f t="shared" si="37"/>
        <v>0</v>
      </c>
      <c r="I228" s="13" t="str">
        <f t="shared" si="38"/>
        <v>DIURNO</v>
      </c>
      <c r="J228" s="12" t="str">
        <f t="shared" si="47"/>
        <v/>
      </c>
      <c r="L228" s="13" t="str">
        <f t="shared" si="36"/>
        <v/>
      </c>
      <c r="M228" s="13">
        <f t="shared" si="39"/>
        <v>0</v>
      </c>
      <c r="N228" s="32">
        <f t="shared" si="40"/>
        <v>0</v>
      </c>
      <c r="O228" s="30">
        <f t="shared" si="41"/>
        <v>0</v>
      </c>
      <c r="P228" s="30">
        <f t="shared" si="42"/>
        <v>0</v>
      </c>
      <c r="Q228">
        <f t="shared" si="43"/>
        <v>0</v>
      </c>
      <c r="R228">
        <f t="shared" si="44"/>
        <v>0</v>
      </c>
      <c r="S228">
        <f t="shared" si="45"/>
        <v>0</v>
      </c>
    </row>
    <row r="229" spans="2:19" x14ac:dyDescent="0.2">
      <c r="B229" s="17" t="s">
        <v>23</v>
      </c>
      <c r="C229" s="17" t="s">
        <v>7</v>
      </c>
      <c r="D229" s="17" t="s">
        <v>106</v>
      </c>
      <c r="E229" s="18">
        <v>0.27638888888888885</v>
      </c>
      <c r="F229" s="3">
        <v>0.66736111111111107</v>
      </c>
      <c r="G229" s="12">
        <f t="shared" si="46"/>
        <v>6.9444444444444198E-4</v>
      </c>
      <c r="H229" s="30">
        <f t="shared" si="37"/>
        <v>1</v>
      </c>
      <c r="I229" s="13" t="str">
        <f t="shared" si="38"/>
        <v>DIURNO</v>
      </c>
      <c r="J229" s="12" t="str">
        <f t="shared" si="47"/>
        <v/>
      </c>
      <c r="L229" s="13" t="str">
        <f t="shared" si="36"/>
        <v/>
      </c>
      <c r="M229" s="13">
        <f t="shared" si="39"/>
        <v>0</v>
      </c>
      <c r="N229" s="32">
        <f t="shared" si="40"/>
        <v>0</v>
      </c>
      <c r="O229" s="30">
        <f t="shared" si="41"/>
        <v>0</v>
      </c>
      <c r="P229" s="30">
        <f t="shared" si="42"/>
        <v>0</v>
      </c>
      <c r="Q229">
        <f t="shared" si="43"/>
        <v>0</v>
      </c>
      <c r="R229">
        <f t="shared" si="44"/>
        <v>0</v>
      </c>
      <c r="S229">
        <f t="shared" si="45"/>
        <v>0</v>
      </c>
    </row>
    <row r="230" spans="2:19" x14ac:dyDescent="0.2">
      <c r="B230" s="17" t="s">
        <v>23</v>
      </c>
      <c r="C230" s="17" t="s">
        <v>7</v>
      </c>
      <c r="D230" s="17" t="s">
        <v>107</v>
      </c>
      <c r="E230" s="18">
        <v>0.37152777777777773</v>
      </c>
      <c r="F230" s="3">
        <v>0.66736111111111107</v>
      </c>
      <c r="G230" s="12">
        <f t="shared" si="46"/>
        <v>6.9444444444444198E-4</v>
      </c>
      <c r="H230" s="30">
        <f t="shared" si="37"/>
        <v>1</v>
      </c>
      <c r="I230" s="13" t="str">
        <f t="shared" si="38"/>
        <v>DIURNO</v>
      </c>
      <c r="J230" s="12" t="str">
        <f t="shared" si="47"/>
        <v/>
      </c>
      <c r="L230" s="13" t="str">
        <f t="shared" si="36"/>
        <v/>
      </c>
      <c r="M230" s="13">
        <f t="shared" si="39"/>
        <v>0</v>
      </c>
      <c r="N230" s="32">
        <f t="shared" si="40"/>
        <v>0</v>
      </c>
      <c r="O230" s="30">
        <f t="shared" si="41"/>
        <v>0</v>
      </c>
      <c r="P230" s="30">
        <f t="shared" si="42"/>
        <v>0</v>
      </c>
      <c r="Q230">
        <f t="shared" si="43"/>
        <v>0</v>
      </c>
      <c r="R230">
        <f t="shared" si="44"/>
        <v>0</v>
      </c>
      <c r="S230">
        <f t="shared" si="45"/>
        <v>0</v>
      </c>
    </row>
    <row r="231" spans="2:19" x14ac:dyDescent="0.2">
      <c r="B231" s="17" t="s">
        <v>23</v>
      </c>
      <c r="C231" s="17" t="s">
        <v>7</v>
      </c>
      <c r="D231" s="17" t="s">
        <v>113</v>
      </c>
      <c r="E231" s="18">
        <v>0.2722222222222222</v>
      </c>
      <c r="F231" s="3">
        <v>0.66736111111111107</v>
      </c>
      <c r="G231" s="12">
        <f t="shared" si="46"/>
        <v>6.9444444444444198E-4</v>
      </c>
      <c r="H231" s="30">
        <f t="shared" si="37"/>
        <v>1</v>
      </c>
      <c r="I231" s="13" t="str">
        <f t="shared" si="38"/>
        <v>DIURNO</v>
      </c>
      <c r="J231" s="12" t="str">
        <f t="shared" si="47"/>
        <v/>
      </c>
      <c r="L231" s="13" t="str">
        <f t="shared" si="36"/>
        <v/>
      </c>
      <c r="M231" s="13">
        <f t="shared" si="39"/>
        <v>0</v>
      </c>
      <c r="N231" s="32">
        <f t="shared" si="40"/>
        <v>0</v>
      </c>
      <c r="O231" s="30">
        <f t="shared" si="41"/>
        <v>0</v>
      </c>
      <c r="P231" s="30">
        <f t="shared" si="42"/>
        <v>0</v>
      </c>
      <c r="Q231">
        <f t="shared" si="43"/>
        <v>0</v>
      </c>
      <c r="R231">
        <f t="shared" si="44"/>
        <v>0</v>
      </c>
      <c r="S231">
        <f t="shared" si="45"/>
        <v>0</v>
      </c>
    </row>
    <row r="232" spans="2:19" x14ac:dyDescent="0.2">
      <c r="B232" s="17" t="s">
        <v>23</v>
      </c>
      <c r="C232" s="17" t="s">
        <v>7</v>
      </c>
      <c r="D232" s="17" t="s">
        <v>109</v>
      </c>
      <c r="E232" s="18">
        <v>0.28680555555555554</v>
      </c>
      <c r="F232" s="3">
        <v>0.66736111111111107</v>
      </c>
      <c r="G232" s="12">
        <f t="shared" si="46"/>
        <v>6.9444444444444198E-4</v>
      </c>
      <c r="H232" s="30">
        <f t="shared" si="37"/>
        <v>1</v>
      </c>
      <c r="I232" s="13" t="str">
        <f t="shared" si="38"/>
        <v>DIURNO</v>
      </c>
      <c r="J232" s="12" t="str">
        <f t="shared" si="47"/>
        <v/>
      </c>
      <c r="L232" s="13" t="str">
        <f t="shared" si="36"/>
        <v/>
      </c>
      <c r="M232" s="13">
        <f t="shared" si="39"/>
        <v>0</v>
      </c>
      <c r="N232" s="32">
        <f t="shared" si="40"/>
        <v>0</v>
      </c>
      <c r="O232" s="30">
        <f t="shared" si="41"/>
        <v>0</v>
      </c>
      <c r="P232" s="30">
        <f t="shared" si="42"/>
        <v>0</v>
      </c>
      <c r="Q232">
        <f t="shared" si="43"/>
        <v>0</v>
      </c>
      <c r="R232">
        <f t="shared" si="44"/>
        <v>0</v>
      </c>
      <c r="S232">
        <f t="shared" si="45"/>
        <v>0</v>
      </c>
    </row>
    <row r="233" spans="2:19" x14ac:dyDescent="0.2">
      <c r="B233" s="17" t="s">
        <v>23</v>
      </c>
      <c r="C233" s="17" t="s">
        <v>7</v>
      </c>
      <c r="D233" s="17" t="s">
        <v>110</v>
      </c>
      <c r="E233" s="18">
        <v>0.27152777777777776</v>
      </c>
      <c r="F233" s="3">
        <v>0.66736111111111107</v>
      </c>
      <c r="G233" s="12">
        <f t="shared" si="46"/>
        <v>6.9444444444444198E-4</v>
      </c>
      <c r="H233" s="30">
        <f t="shared" si="37"/>
        <v>1</v>
      </c>
      <c r="I233" s="13" t="str">
        <f t="shared" si="38"/>
        <v>DIURNO</v>
      </c>
      <c r="J233" s="12" t="str">
        <f t="shared" si="47"/>
        <v/>
      </c>
      <c r="L233" s="13" t="str">
        <f t="shared" si="36"/>
        <v/>
      </c>
      <c r="M233" s="13">
        <f t="shared" si="39"/>
        <v>0</v>
      </c>
      <c r="N233" s="32">
        <f t="shared" si="40"/>
        <v>0</v>
      </c>
      <c r="O233" s="30">
        <f t="shared" si="41"/>
        <v>0</v>
      </c>
      <c r="P233" s="30">
        <f t="shared" si="42"/>
        <v>0</v>
      </c>
      <c r="Q233">
        <f t="shared" si="43"/>
        <v>0</v>
      </c>
      <c r="R233">
        <f t="shared" si="44"/>
        <v>0</v>
      </c>
      <c r="S233">
        <f t="shared" si="45"/>
        <v>0</v>
      </c>
    </row>
    <row r="234" spans="2:19" x14ac:dyDescent="0.2">
      <c r="B234" s="17" t="s">
        <v>23</v>
      </c>
      <c r="C234" s="17" t="s">
        <v>7</v>
      </c>
      <c r="D234" s="17" t="s">
        <v>111</v>
      </c>
      <c r="E234" s="18">
        <v>0.27083333333333331</v>
      </c>
      <c r="F234" s="3">
        <v>0.66805555555555562</v>
      </c>
      <c r="G234" s="12">
        <f t="shared" si="46"/>
        <v>1.388888888888995E-3</v>
      </c>
      <c r="H234" s="30">
        <f t="shared" si="37"/>
        <v>2</v>
      </c>
      <c r="I234" s="13" t="str">
        <f t="shared" si="38"/>
        <v>DIURNO</v>
      </c>
      <c r="J234" s="12" t="str">
        <f t="shared" si="47"/>
        <v/>
      </c>
      <c r="L234" s="13" t="str">
        <f t="shared" si="36"/>
        <v/>
      </c>
      <c r="M234" s="13">
        <f t="shared" si="39"/>
        <v>0</v>
      </c>
      <c r="N234" s="32">
        <f t="shared" si="40"/>
        <v>0</v>
      </c>
      <c r="O234" s="30">
        <f t="shared" si="41"/>
        <v>0</v>
      </c>
      <c r="P234" s="30">
        <f t="shared" si="42"/>
        <v>0</v>
      </c>
      <c r="Q234">
        <f t="shared" si="43"/>
        <v>0</v>
      </c>
      <c r="R234">
        <f t="shared" si="44"/>
        <v>0</v>
      </c>
      <c r="S234">
        <f t="shared" si="45"/>
        <v>0</v>
      </c>
    </row>
    <row r="235" spans="2:19" x14ac:dyDescent="0.2">
      <c r="B235" s="17" t="s">
        <v>23</v>
      </c>
      <c r="C235" s="17" t="s">
        <v>7</v>
      </c>
      <c r="D235" s="17" t="s">
        <v>112</v>
      </c>
      <c r="E235" s="18">
        <v>0.28611111111111115</v>
      </c>
      <c r="F235" s="3">
        <v>0.66736111111111107</v>
      </c>
      <c r="G235" s="12">
        <f t="shared" si="46"/>
        <v>6.9444444444444198E-4</v>
      </c>
      <c r="H235" s="30">
        <f t="shared" si="37"/>
        <v>1</v>
      </c>
      <c r="I235" s="13" t="str">
        <f t="shared" si="38"/>
        <v>DIURNO</v>
      </c>
      <c r="J235" s="12" t="str">
        <f t="shared" si="47"/>
        <v/>
      </c>
      <c r="L235" s="13" t="str">
        <f t="shared" si="36"/>
        <v/>
      </c>
      <c r="M235" s="13">
        <f t="shared" si="39"/>
        <v>0</v>
      </c>
      <c r="N235" s="32">
        <f t="shared" si="40"/>
        <v>0</v>
      </c>
      <c r="O235" s="30">
        <f t="shared" si="41"/>
        <v>0</v>
      </c>
      <c r="P235" s="30">
        <f t="shared" si="42"/>
        <v>0</v>
      </c>
      <c r="Q235">
        <f t="shared" si="43"/>
        <v>0</v>
      </c>
      <c r="R235">
        <f t="shared" si="44"/>
        <v>0</v>
      </c>
      <c r="S235">
        <f t="shared" si="45"/>
        <v>0</v>
      </c>
    </row>
    <row r="236" spans="2:19" x14ac:dyDescent="0.2">
      <c r="B236" s="17" t="s">
        <v>24</v>
      </c>
      <c r="C236" s="17" t="s">
        <v>7</v>
      </c>
      <c r="D236" s="17" t="s">
        <v>102</v>
      </c>
      <c r="E236" s="18">
        <v>0.26527777777777778</v>
      </c>
      <c r="F236" s="3">
        <v>0.75069444444444444</v>
      </c>
      <c r="G236" s="12">
        <f t="shared" si="46"/>
        <v>8.4027777777777812E-2</v>
      </c>
      <c r="H236" s="30">
        <f t="shared" si="37"/>
        <v>1</v>
      </c>
      <c r="I236" s="13" t="str">
        <f t="shared" si="38"/>
        <v>DIURNO</v>
      </c>
      <c r="J236" s="12" t="str">
        <f t="shared" si="47"/>
        <v/>
      </c>
      <c r="L236" s="13" t="str">
        <f t="shared" si="36"/>
        <v/>
      </c>
      <c r="M236" s="13">
        <f t="shared" si="39"/>
        <v>0</v>
      </c>
      <c r="N236" s="32">
        <f t="shared" si="40"/>
        <v>0</v>
      </c>
      <c r="O236" s="30">
        <f t="shared" si="41"/>
        <v>0</v>
      </c>
      <c r="P236" s="30">
        <f t="shared" si="42"/>
        <v>2</v>
      </c>
      <c r="Q236">
        <f t="shared" si="43"/>
        <v>0</v>
      </c>
      <c r="R236">
        <f t="shared" si="44"/>
        <v>2</v>
      </c>
      <c r="S236">
        <f t="shared" si="45"/>
        <v>0</v>
      </c>
    </row>
    <row r="237" spans="2:19" x14ac:dyDescent="0.2">
      <c r="B237" s="17" t="s">
        <v>24</v>
      </c>
      <c r="C237" s="17" t="s">
        <v>7</v>
      </c>
      <c r="D237" s="17" t="s">
        <v>103</v>
      </c>
      <c r="E237" s="18">
        <v>0.26805555555555555</v>
      </c>
      <c r="F237" s="3">
        <v>0.66666666666666663</v>
      </c>
      <c r="G237" s="12">
        <f t="shared" si="46"/>
        <v>0</v>
      </c>
      <c r="H237" s="30">
        <f t="shared" si="37"/>
        <v>0</v>
      </c>
      <c r="I237" s="13" t="str">
        <f t="shared" si="38"/>
        <v>DIURNO</v>
      </c>
      <c r="J237" s="12" t="str">
        <f t="shared" si="47"/>
        <v/>
      </c>
      <c r="L237" s="13" t="str">
        <f t="shared" si="36"/>
        <v/>
      </c>
      <c r="M237" s="13">
        <f t="shared" si="39"/>
        <v>0</v>
      </c>
      <c r="N237" s="32">
        <f t="shared" si="40"/>
        <v>0</v>
      </c>
      <c r="O237" s="30">
        <f t="shared" si="41"/>
        <v>0</v>
      </c>
      <c r="P237" s="30">
        <f t="shared" si="42"/>
        <v>0</v>
      </c>
      <c r="Q237">
        <f t="shared" si="43"/>
        <v>0</v>
      </c>
      <c r="R237">
        <f t="shared" si="44"/>
        <v>0</v>
      </c>
      <c r="S237">
        <f t="shared" si="45"/>
        <v>0</v>
      </c>
    </row>
    <row r="238" spans="2:19" x14ac:dyDescent="0.2">
      <c r="B238" s="17" t="s">
        <v>24</v>
      </c>
      <c r="C238" s="17" t="s">
        <v>7</v>
      </c>
      <c r="D238" s="17" t="s">
        <v>104</v>
      </c>
      <c r="E238" s="18">
        <v>0.26944444444444443</v>
      </c>
      <c r="F238" s="3">
        <v>0.66736111111111107</v>
      </c>
      <c r="G238" s="12">
        <f t="shared" si="46"/>
        <v>6.9444444444444198E-4</v>
      </c>
      <c r="H238" s="30">
        <f t="shared" si="37"/>
        <v>1</v>
      </c>
      <c r="I238" s="13" t="str">
        <f t="shared" si="38"/>
        <v>DIURNO</v>
      </c>
      <c r="J238" s="12" t="str">
        <f t="shared" si="47"/>
        <v/>
      </c>
      <c r="L238" s="13" t="str">
        <f t="shared" si="36"/>
        <v/>
      </c>
      <c r="M238" s="13">
        <f t="shared" si="39"/>
        <v>0</v>
      </c>
      <c r="N238" s="32">
        <f t="shared" si="40"/>
        <v>0</v>
      </c>
      <c r="O238" s="30">
        <f t="shared" si="41"/>
        <v>0</v>
      </c>
      <c r="P238" s="30">
        <f t="shared" si="42"/>
        <v>0</v>
      </c>
      <c r="Q238">
        <f t="shared" si="43"/>
        <v>0</v>
      </c>
      <c r="R238">
        <f t="shared" si="44"/>
        <v>0</v>
      </c>
      <c r="S238">
        <f t="shared" si="45"/>
        <v>0</v>
      </c>
    </row>
    <row r="239" spans="2:19" x14ac:dyDescent="0.2">
      <c r="B239" s="17" t="s">
        <v>24</v>
      </c>
      <c r="C239" s="17" t="s">
        <v>7</v>
      </c>
      <c r="D239" s="17" t="s">
        <v>105</v>
      </c>
      <c r="E239" s="18">
        <v>0.2673611111111111</v>
      </c>
      <c r="F239" s="3">
        <v>0.66666666666666663</v>
      </c>
      <c r="G239" s="12">
        <f t="shared" si="46"/>
        <v>0</v>
      </c>
      <c r="H239" s="30">
        <f t="shared" si="37"/>
        <v>0</v>
      </c>
      <c r="I239" s="13" t="str">
        <f t="shared" si="38"/>
        <v>DIURNO</v>
      </c>
      <c r="J239" s="12" t="str">
        <f t="shared" si="47"/>
        <v/>
      </c>
      <c r="L239" s="13" t="str">
        <f t="shared" si="36"/>
        <v/>
      </c>
      <c r="M239" s="13">
        <f t="shared" si="39"/>
        <v>0</v>
      </c>
      <c r="N239" s="32">
        <f t="shared" si="40"/>
        <v>0</v>
      </c>
      <c r="O239" s="30">
        <f t="shared" si="41"/>
        <v>0</v>
      </c>
      <c r="P239" s="30">
        <f t="shared" si="42"/>
        <v>0</v>
      </c>
      <c r="Q239">
        <f t="shared" si="43"/>
        <v>0</v>
      </c>
      <c r="R239">
        <f t="shared" si="44"/>
        <v>0</v>
      </c>
      <c r="S239">
        <f t="shared" si="45"/>
        <v>0</v>
      </c>
    </row>
    <row r="240" spans="2:19" x14ac:dyDescent="0.2">
      <c r="B240" s="17" t="s">
        <v>24</v>
      </c>
      <c r="C240" s="17" t="s">
        <v>7</v>
      </c>
      <c r="D240" s="17" t="s">
        <v>106</v>
      </c>
      <c r="E240" s="18">
        <v>0.26874999999999999</v>
      </c>
      <c r="F240" s="3">
        <v>0.66666666666666663</v>
      </c>
      <c r="G240" s="12">
        <f t="shared" si="46"/>
        <v>0</v>
      </c>
      <c r="H240" s="30">
        <f t="shared" si="37"/>
        <v>0</v>
      </c>
      <c r="I240" s="13" t="str">
        <f t="shared" si="38"/>
        <v>DIURNO</v>
      </c>
      <c r="J240" s="12" t="str">
        <f t="shared" si="47"/>
        <v/>
      </c>
      <c r="L240" s="13" t="str">
        <f t="shared" si="36"/>
        <v/>
      </c>
      <c r="M240" s="13">
        <f t="shared" si="39"/>
        <v>0</v>
      </c>
      <c r="N240" s="32">
        <f t="shared" si="40"/>
        <v>0</v>
      </c>
      <c r="O240" s="30">
        <f t="shared" si="41"/>
        <v>0</v>
      </c>
      <c r="P240" s="30">
        <f t="shared" si="42"/>
        <v>0</v>
      </c>
      <c r="Q240">
        <f t="shared" si="43"/>
        <v>0</v>
      </c>
      <c r="R240">
        <f t="shared" si="44"/>
        <v>0</v>
      </c>
      <c r="S240">
        <f t="shared" si="45"/>
        <v>0</v>
      </c>
    </row>
    <row r="241" spans="2:19" x14ac:dyDescent="0.2">
      <c r="B241" s="17" t="s">
        <v>24</v>
      </c>
      <c r="C241" s="17" t="s">
        <v>7</v>
      </c>
      <c r="D241" s="17" t="s">
        <v>107</v>
      </c>
      <c r="E241" s="18">
        <v>0.26874999999999999</v>
      </c>
      <c r="F241" s="3">
        <v>0.75</v>
      </c>
      <c r="G241" s="12">
        <f t="shared" si="46"/>
        <v>8.333333333333337E-2</v>
      </c>
      <c r="H241" s="30">
        <f t="shared" si="37"/>
        <v>0</v>
      </c>
      <c r="I241" s="13" t="str">
        <f t="shared" si="38"/>
        <v>DIURNO</v>
      </c>
      <c r="J241" s="12" t="str">
        <f t="shared" si="47"/>
        <v/>
      </c>
      <c r="L241" s="13" t="str">
        <f t="shared" si="36"/>
        <v/>
      </c>
      <c r="M241" s="13">
        <f t="shared" si="39"/>
        <v>0</v>
      </c>
      <c r="N241" s="32">
        <f t="shared" si="40"/>
        <v>0</v>
      </c>
      <c r="O241" s="30">
        <f t="shared" si="41"/>
        <v>0</v>
      </c>
      <c r="P241" s="30">
        <f t="shared" si="42"/>
        <v>2</v>
      </c>
      <c r="Q241">
        <f t="shared" si="43"/>
        <v>0</v>
      </c>
      <c r="R241">
        <f t="shared" si="44"/>
        <v>2</v>
      </c>
      <c r="S241">
        <f t="shared" si="45"/>
        <v>0</v>
      </c>
    </row>
    <row r="242" spans="2:19" x14ac:dyDescent="0.2">
      <c r="B242" s="17" t="s">
        <v>24</v>
      </c>
      <c r="C242" s="17" t="s">
        <v>7</v>
      </c>
      <c r="D242" s="17" t="s">
        <v>113</v>
      </c>
      <c r="E242" s="18">
        <v>0.2673611111111111</v>
      </c>
      <c r="F242" s="3">
        <v>0.66805555555555562</v>
      </c>
      <c r="G242" s="12">
        <f t="shared" si="46"/>
        <v>1.388888888888995E-3</v>
      </c>
      <c r="H242" s="30">
        <f t="shared" si="37"/>
        <v>2</v>
      </c>
      <c r="I242" s="13" t="str">
        <f t="shared" si="38"/>
        <v>DIURNO</v>
      </c>
      <c r="J242" s="12" t="str">
        <f t="shared" si="47"/>
        <v/>
      </c>
      <c r="L242" s="13" t="str">
        <f t="shared" si="36"/>
        <v/>
      </c>
      <c r="M242" s="13">
        <f t="shared" si="39"/>
        <v>0</v>
      </c>
      <c r="N242" s="32">
        <f t="shared" si="40"/>
        <v>0</v>
      </c>
      <c r="O242" s="30">
        <f t="shared" si="41"/>
        <v>0</v>
      </c>
      <c r="P242" s="30">
        <f t="shared" si="42"/>
        <v>0</v>
      </c>
      <c r="Q242">
        <f t="shared" si="43"/>
        <v>0</v>
      </c>
      <c r="R242">
        <f t="shared" si="44"/>
        <v>0</v>
      </c>
      <c r="S242">
        <f t="shared" si="45"/>
        <v>0</v>
      </c>
    </row>
    <row r="243" spans="2:19" x14ac:dyDescent="0.2">
      <c r="B243" s="17" t="s">
        <v>24</v>
      </c>
      <c r="C243" s="17" t="s">
        <v>7</v>
      </c>
      <c r="D243" s="17" t="s">
        <v>108</v>
      </c>
      <c r="E243" s="18">
        <v>0.27916666666666667</v>
      </c>
      <c r="F243" s="3">
        <v>0.75</v>
      </c>
      <c r="G243" s="12">
        <f t="shared" si="46"/>
        <v>8.333333333333337E-2</v>
      </c>
      <c r="H243" s="30">
        <f t="shared" si="37"/>
        <v>0</v>
      </c>
      <c r="I243" s="13" t="str">
        <f t="shared" si="38"/>
        <v>DIURNO</v>
      </c>
      <c r="J243" s="12" t="str">
        <f t="shared" si="47"/>
        <v/>
      </c>
      <c r="L243" s="13" t="str">
        <f t="shared" si="36"/>
        <v/>
      </c>
      <c r="M243" s="13">
        <f t="shared" si="39"/>
        <v>0</v>
      </c>
      <c r="N243" s="32">
        <f t="shared" si="40"/>
        <v>0</v>
      </c>
      <c r="O243" s="30">
        <f t="shared" si="41"/>
        <v>0</v>
      </c>
      <c r="P243" s="30">
        <f t="shared" si="42"/>
        <v>2</v>
      </c>
      <c r="Q243">
        <f t="shared" si="43"/>
        <v>0</v>
      </c>
      <c r="R243">
        <f t="shared" si="44"/>
        <v>2</v>
      </c>
      <c r="S243">
        <f t="shared" si="45"/>
        <v>0</v>
      </c>
    </row>
    <row r="244" spans="2:19" x14ac:dyDescent="0.2">
      <c r="B244" s="17" t="s">
        <v>24</v>
      </c>
      <c r="C244" s="17" t="s">
        <v>7</v>
      </c>
      <c r="D244" s="17" t="s">
        <v>114</v>
      </c>
      <c r="E244" s="18">
        <v>0.28680555555555554</v>
      </c>
      <c r="F244" s="3">
        <v>0.50069444444444444</v>
      </c>
      <c r="G244" s="12">
        <f t="shared" si="46"/>
        <v>0</v>
      </c>
      <c r="H244" s="30">
        <f t="shared" si="37"/>
        <v>0</v>
      </c>
      <c r="I244" s="13" t="str">
        <f t="shared" si="38"/>
        <v>DIURNO</v>
      </c>
      <c r="J244" s="12" t="str">
        <f t="shared" si="47"/>
        <v/>
      </c>
      <c r="L244" s="13" t="str">
        <f t="shared" si="36"/>
        <v/>
      </c>
      <c r="M244" s="13">
        <f t="shared" si="39"/>
        <v>0</v>
      </c>
      <c r="N244" s="32">
        <f t="shared" si="40"/>
        <v>0</v>
      </c>
      <c r="O244" s="30">
        <f t="shared" si="41"/>
        <v>0</v>
      </c>
      <c r="P244" s="30">
        <f t="shared" si="42"/>
        <v>0</v>
      </c>
      <c r="Q244">
        <f t="shared" si="43"/>
        <v>0</v>
      </c>
      <c r="R244">
        <f t="shared" si="44"/>
        <v>0</v>
      </c>
      <c r="S244">
        <f t="shared" si="45"/>
        <v>0</v>
      </c>
    </row>
    <row r="245" spans="2:19" x14ac:dyDescent="0.2">
      <c r="B245" s="17" t="s">
        <v>24</v>
      </c>
      <c r="C245" s="17" t="s">
        <v>7</v>
      </c>
      <c r="D245" s="17" t="s">
        <v>116</v>
      </c>
      <c r="E245" s="18">
        <v>0.28958333333333336</v>
      </c>
      <c r="F245" s="3">
        <v>0.5</v>
      </c>
      <c r="G245" s="12">
        <f t="shared" si="46"/>
        <v>0</v>
      </c>
      <c r="H245" s="30">
        <f t="shared" si="37"/>
        <v>0</v>
      </c>
      <c r="I245" s="13" t="str">
        <f t="shared" si="38"/>
        <v>DIURNO</v>
      </c>
      <c r="J245" s="12" t="str">
        <f t="shared" si="47"/>
        <v/>
      </c>
      <c r="L245" s="13" t="str">
        <f t="shared" si="36"/>
        <v/>
      </c>
      <c r="M245" s="13">
        <f t="shared" si="39"/>
        <v>0</v>
      </c>
      <c r="N245" s="32">
        <f t="shared" si="40"/>
        <v>0</v>
      </c>
      <c r="O245" s="30">
        <f t="shared" si="41"/>
        <v>0</v>
      </c>
      <c r="P245" s="30">
        <f t="shared" si="42"/>
        <v>0</v>
      </c>
      <c r="Q245">
        <f t="shared" si="43"/>
        <v>0</v>
      </c>
      <c r="R245">
        <f t="shared" si="44"/>
        <v>0</v>
      </c>
      <c r="S245">
        <f t="shared" si="45"/>
        <v>0</v>
      </c>
    </row>
    <row r="246" spans="2:19" x14ac:dyDescent="0.2">
      <c r="B246" s="17" t="s">
        <v>24</v>
      </c>
      <c r="C246" s="17" t="s">
        <v>7</v>
      </c>
      <c r="D246" s="17" t="s">
        <v>109</v>
      </c>
      <c r="E246" s="18">
        <v>0.26597222222222222</v>
      </c>
      <c r="F246" s="3">
        <v>0.75208333333333333</v>
      </c>
      <c r="G246" s="12">
        <f t="shared" si="46"/>
        <v>8.5416666666666696E-2</v>
      </c>
      <c r="H246" s="30">
        <f t="shared" si="37"/>
        <v>3</v>
      </c>
      <c r="I246" s="13" t="str">
        <f t="shared" si="38"/>
        <v>DIURNO</v>
      </c>
      <c r="J246" s="12" t="str">
        <f t="shared" si="47"/>
        <v/>
      </c>
      <c r="L246" s="13" t="str">
        <f t="shared" si="36"/>
        <v/>
      </c>
      <c r="M246" s="13">
        <f t="shared" si="39"/>
        <v>0</v>
      </c>
      <c r="N246" s="32">
        <f t="shared" si="40"/>
        <v>0</v>
      </c>
      <c r="O246" s="30">
        <f t="shared" si="41"/>
        <v>0</v>
      </c>
      <c r="P246" s="30">
        <f t="shared" si="42"/>
        <v>2</v>
      </c>
      <c r="Q246">
        <f t="shared" si="43"/>
        <v>0</v>
      </c>
      <c r="R246">
        <f t="shared" si="44"/>
        <v>2</v>
      </c>
      <c r="S246">
        <f t="shared" si="45"/>
        <v>0</v>
      </c>
    </row>
    <row r="247" spans="2:19" x14ac:dyDescent="0.2">
      <c r="B247" s="17" t="s">
        <v>24</v>
      </c>
      <c r="C247" s="17" t="s">
        <v>7</v>
      </c>
      <c r="D247" s="17" t="s">
        <v>110</v>
      </c>
      <c r="E247" s="18">
        <v>0.26805555555555555</v>
      </c>
      <c r="F247" s="3">
        <v>0.66666666666666663</v>
      </c>
      <c r="G247" s="12">
        <f t="shared" si="46"/>
        <v>0</v>
      </c>
      <c r="H247" s="30">
        <f t="shared" si="37"/>
        <v>0</v>
      </c>
      <c r="I247" s="13" t="str">
        <f t="shared" si="38"/>
        <v>DIURNO</v>
      </c>
      <c r="J247" s="12" t="str">
        <f t="shared" si="47"/>
        <v/>
      </c>
      <c r="L247" s="13" t="str">
        <f t="shared" si="36"/>
        <v/>
      </c>
      <c r="M247" s="13">
        <f t="shared" si="39"/>
        <v>0</v>
      </c>
      <c r="N247" s="32">
        <f t="shared" si="40"/>
        <v>0</v>
      </c>
      <c r="O247" s="30">
        <f t="shared" si="41"/>
        <v>0</v>
      </c>
      <c r="P247" s="30">
        <f t="shared" si="42"/>
        <v>0</v>
      </c>
      <c r="Q247">
        <f t="shared" si="43"/>
        <v>0</v>
      </c>
      <c r="R247">
        <f t="shared" si="44"/>
        <v>0</v>
      </c>
      <c r="S247">
        <f t="shared" si="45"/>
        <v>0</v>
      </c>
    </row>
    <row r="248" spans="2:19" x14ac:dyDescent="0.2">
      <c r="B248" s="17" t="s">
        <v>24</v>
      </c>
      <c r="C248" s="17" t="s">
        <v>7</v>
      </c>
      <c r="D248" s="17" t="s">
        <v>111</v>
      </c>
      <c r="E248" s="18">
        <v>0.26944444444444443</v>
      </c>
      <c r="F248" s="3">
        <v>0.66666666666666663</v>
      </c>
      <c r="G248" s="12">
        <f t="shared" si="46"/>
        <v>0</v>
      </c>
      <c r="H248" s="30">
        <f t="shared" si="37"/>
        <v>0</v>
      </c>
      <c r="I248" s="13" t="str">
        <f t="shared" si="38"/>
        <v>DIURNO</v>
      </c>
      <c r="J248" s="12" t="str">
        <f t="shared" si="47"/>
        <v/>
      </c>
      <c r="L248" s="13" t="str">
        <f t="shared" si="36"/>
        <v/>
      </c>
      <c r="M248" s="13">
        <f t="shared" si="39"/>
        <v>0</v>
      </c>
      <c r="N248" s="32">
        <f t="shared" si="40"/>
        <v>0</v>
      </c>
      <c r="O248" s="30">
        <f t="shared" si="41"/>
        <v>0</v>
      </c>
      <c r="P248" s="30">
        <f t="shared" si="42"/>
        <v>0</v>
      </c>
      <c r="Q248">
        <f t="shared" si="43"/>
        <v>0</v>
      </c>
      <c r="R248">
        <f t="shared" si="44"/>
        <v>0</v>
      </c>
      <c r="S248">
        <f t="shared" si="45"/>
        <v>0</v>
      </c>
    </row>
    <row r="249" spans="2:19" x14ac:dyDescent="0.2">
      <c r="B249" s="17" t="s">
        <v>24</v>
      </c>
      <c r="C249" s="17" t="s">
        <v>7</v>
      </c>
      <c r="D249" s="17" t="s">
        <v>112</v>
      </c>
      <c r="E249" s="18">
        <v>0.26805555555555555</v>
      </c>
      <c r="F249" s="3">
        <v>0.66666666666666663</v>
      </c>
      <c r="G249" s="12">
        <f t="shared" si="46"/>
        <v>0</v>
      </c>
      <c r="H249" s="30">
        <f t="shared" si="37"/>
        <v>0</v>
      </c>
      <c r="I249" s="13" t="str">
        <f t="shared" si="38"/>
        <v>DIURNO</v>
      </c>
      <c r="J249" s="12" t="str">
        <f t="shared" si="47"/>
        <v/>
      </c>
      <c r="L249" s="13" t="str">
        <f t="shared" si="36"/>
        <v/>
      </c>
      <c r="M249" s="13">
        <f t="shared" si="39"/>
        <v>0</v>
      </c>
      <c r="N249" s="32">
        <f t="shared" si="40"/>
        <v>0</v>
      </c>
      <c r="O249" s="30">
        <f t="shared" si="41"/>
        <v>0</v>
      </c>
      <c r="P249" s="30">
        <f t="shared" si="42"/>
        <v>0</v>
      </c>
      <c r="Q249">
        <f t="shared" si="43"/>
        <v>0</v>
      </c>
      <c r="R249">
        <f t="shared" si="44"/>
        <v>0</v>
      </c>
      <c r="S249">
        <f t="shared" si="45"/>
        <v>0</v>
      </c>
    </row>
    <row r="250" spans="2:19" x14ac:dyDescent="0.2">
      <c r="B250" s="17" t="s">
        <v>25</v>
      </c>
      <c r="C250" s="17" t="s">
        <v>7</v>
      </c>
      <c r="D250" s="17" t="s">
        <v>102</v>
      </c>
      <c r="E250" s="18">
        <v>0.25972222222222224</v>
      </c>
      <c r="F250" s="3">
        <v>0.66805555555555562</v>
      </c>
      <c r="G250" s="12">
        <f t="shared" si="46"/>
        <v>1.388888888888995E-3</v>
      </c>
      <c r="H250" s="30">
        <f t="shared" si="37"/>
        <v>2</v>
      </c>
      <c r="I250" s="13" t="str">
        <f t="shared" si="38"/>
        <v>DIURNO</v>
      </c>
      <c r="J250" s="12" t="str">
        <f t="shared" si="47"/>
        <v/>
      </c>
      <c r="L250" s="13" t="str">
        <f t="shared" si="36"/>
        <v/>
      </c>
      <c r="M250" s="13">
        <f t="shared" si="39"/>
        <v>0</v>
      </c>
      <c r="N250" s="32">
        <f t="shared" si="40"/>
        <v>0</v>
      </c>
      <c r="O250" s="30">
        <f t="shared" si="41"/>
        <v>0</v>
      </c>
      <c r="P250" s="30">
        <f t="shared" si="42"/>
        <v>0</v>
      </c>
      <c r="Q250">
        <f t="shared" si="43"/>
        <v>0</v>
      </c>
      <c r="R250">
        <f t="shared" si="44"/>
        <v>0</v>
      </c>
      <c r="S250">
        <f t="shared" si="45"/>
        <v>0</v>
      </c>
    </row>
    <row r="251" spans="2:19" x14ac:dyDescent="0.2">
      <c r="B251" s="17" t="s">
        <v>25</v>
      </c>
      <c r="C251" s="17" t="s">
        <v>7</v>
      </c>
      <c r="D251" s="17" t="s">
        <v>103</v>
      </c>
      <c r="E251" s="18">
        <v>0.27013888888888887</v>
      </c>
      <c r="F251" s="3">
        <v>0.66736111111111107</v>
      </c>
      <c r="G251" s="12">
        <f t="shared" si="46"/>
        <v>6.9444444444444198E-4</v>
      </c>
      <c r="H251" s="30">
        <f t="shared" si="37"/>
        <v>1</v>
      </c>
      <c r="I251" s="13" t="str">
        <f t="shared" si="38"/>
        <v>DIURNO</v>
      </c>
      <c r="J251" s="12" t="str">
        <f t="shared" si="47"/>
        <v/>
      </c>
      <c r="L251" s="13" t="str">
        <f t="shared" si="36"/>
        <v/>
      </c>
      <c r="M251" s="13">
        <f t="shared" si="39"/>
        <v>0</v>
      </c>
      <c r="N251" s="32">
        <f t="shared" si="40"/>
        <v>0</v>
      </c>
      <c r="O251" s="30">
        <f t="shared" si="41"/>
        <v>0</v>
      </c>
      <c r="P251" s="30">
        <f t="shared" si="42"/>
        <v>0</v>
      </c>
      <c r="Q251">
        <f t="shared" si="43"/>
        <v>0</v>
      </c>
      <c r="R251">
        <f t="shared" si="44"/>
        <v>0</v>
      </c>
      <c r="S251">
        <f t="shared" si="45"/>
        <v>0</v>
      </c>
    </row>
    <row r="252" spans="2:19" x14ac:dyDescent="0.2">
      <c r="B252" s="17" t="s">
        <v>25</v>
      </c>
      <c r="C252" s="17" t="s">
        <v>7</v>
      </c>
      <c r="D252" s="17" t="s">
        <v>104</v>
      </c>
      <c r="E252" s="18">
        <v>0.26805555555555555</v>
      </c>
      <c r="F252" s="3">
        <v>0.66666666666666663</v>
      </c>
      <c r="G252" s="12">
        <f t="shared" si="46"/>
        <v>0</v>
      </c>
      <c r="H252" s="30">
        <f t="shared" si="37"/>
        <v>0</v>
      </c>
      <c r="I252" s="13" t="str">
        <f t="shared" si="38"/>
        <v>DIURNO</v>
      </c>
      <c r="J252" s="12" t="str">
        <f t="shared" si="47"/>
        <v/>
      </c>
      <c r="L252" s="13" t="str">
        <f t="shared" si="36"/>
        <v/>
      </c>
      <c r="M252" s="13">
        <f t="shared" si="39"/>
        <v>0</v>
      </c>
      <c r="N252" s="32">
        <f t="shared" si="40"/>
        <v>0</v>
      </c>
      <c r="O252" s="30">
        <f t="shared" si="41"/>
        <v>0</v>
      </c>
      <c r="P252" s="30">
        <f t="shared" si="42"/>
        <v>0</v>
      </c>
      <c r="Q252">
        <f t="shared" si="43"/>
        <v>0</v>
      </c>
      <c r="R252">
        <f t="shared" si="44"/>
        <v>0</v>
      </c>
      <c r="S252">
        <f t="shared" si="45"/>
        <v>0</v>
      </c>
    </row>
    <row r="253" spans="2:19" x14ac:dyDescent="0.2">
      <c r="B253" s="17" t="s">
        <v>25</v>
      </c>
      <c r="C253" s="17" t="s">
        <v>7</v>
      </c>
      <c r="D253" s="17" t="s">
        <v>105</v>
      </c>
      <c r="E253" s="18">
        <v>0.26944444444444443</v>
      </c>
      <c r="F253" s="3">
        <v>0.66666666666666663</v>
      </c>
      <c r="G253" s="12">
        <f t="shared" si="46"/>
        <v>0</v>
      </c>
      <c r="H253" s="30">
        <f t="shared" si="37"/>
        <v>0</v>
      </c>
      <c r="I253" s="13" t="str">
        <f t="shared" si="38"/>
        <v>DIURNO</v>
      </c>
      <c r="J253" s="12" t="str">
        <f t="shared" si="47"/>
        <v/>
      </c>
      <c r="L253" s="13" t="str">
        <f t="shared" si="36"/>
        <v/>
      </c>
      <c r="M253" s="13">
        <f t="shared" si="39"/>
        <v>0</v>
      </c>
      <c r="N253" s="32">
        <f t="shared" si="40"/>
        <v>0</v>
      </c>
      <c r="O253" s="30">
        <f t="shared" si="41"/>
        <v>0</v>
      </c>
      <c r="P253" s="30">
        <f t="shared" si="42"/>
        <v>0</v>
      </c>
      <c r="Q253">
        <f t="shared" si="43"/>
        <v>0</v>
      </c>
      <c r="R253">
        <f t="shared" si="44"/>
        <v>0</v>
      </c>
      <c r="S253">
        <f t="shared" si="45"/>
        <v>0</v>
      </c>
    </row>
    <row r="254" spans="2:19" x14ac:dyDescent="0.2">
      <c r="B254" s="17" t="s">
        <v>25</v>
      </c>
      <c r="C254" s="17" t="s">
        <v>7</v>
      </c>
      <c r="D254" s="17" t="s">
        <v>106</v>
      </c>
      <c r="E254" s="18">
        <v>0.27152777777777776</v>
      </c>
      <c r="F254" s="3">
        <v>0.66666666666666663</v>
      </c>
      <c r="G254" s="12">
        <f t="shared" si="46"/>
        <v>0</v>
      </c>
      <c r="H254" s="30">
        <f t="shared" si="37"/>
        <v>0</v>
      </c>
      <c r="I254" s="13" t="str">
        <f t="shared" si="38"/>
        <v>DIURNO</v>
      </c>
      <c r="J254" s="12" t="str">
        <f t="shared" si="47"/>
        <v/>
      </c>
      <c r="L254" s="13" t="str">
        <f t="shared" si="36"/>
        <v/>
      </c>
      <c r="M254" s="13">
        <f t="shared" si="39"/>
        <v>0</v>
      </c>
      <c r="N254" s="32">
        <f t="shared" si="40"/>
        <v>0</v>
      </c>
      <c r="O254" s="30">
        <f t="shared" si="41"/>
        <v>0</v>
      </c>
      <c r="P254" s="30">
        <f t="shared" si="42"/>
        <v>0</v>
      </c>
      <c r="Q254">
        <f t="shared" si="43"/>
        <v>0</v>
      </c>
      <c r="R254">
        <f t="shared" si="44"/>
        <v>0</v>
      </c>
      <c r="S254">
        <f t="shared" si="45"/>
        <v>0</v>
      </c>
    </row>
    <row r="255" spans="2:19" x14ac:dyDescent="0.2">
      <c r="B255" s="17" t="s">
        <v>25</v>
      </c>
      <c r="C255" s="17" t="s">
        <v>7</v>
      </c>
      <c r="D255" s="17" t="s">
        <v>107</v>
      </c>
      <c r="E255" s="18">
        <v>0.26666666666666666</v>
      </c>
      <c r="F255" s="3">
        <v>0.75</v>
      </c>
      <c r="G255" s="12">
        <f t="shared" si="46"/>
        <v>8.333333333333337E-2</v>
      </c>
      <c r="H255" s="30">
        <f t="shared" si="37"/>
        <v>0</v>
      </c>
      <c r="I255" s="13" t="str">
        <f t="shared" si="38"/>
        <v>DIURNO</v>
      </c>
      <c r="J255" s="12" t="str">
        <f t="shared" si="47"/>
        <v/>
      </c>
      <c r="L255" s="13" t="str">
        <f t="shared" si="36"/>
        <v/>
      </c>
      <c r="M255" s="13">
        <f t="shared" si="39"/>
        <v>0</v>
      </c>
      <c r="N255" s="32">
        <f t="shared" si="40"/>
        <v>0</v>
      </c>
      <c r="O255" s="30">
        <f t="shared" si="41"/>
        <v>0</v>
      </c>
      <c r="P255" s="30">
        <f t="shared" si="42"/>
        <v>2</v>
      </c>
      <c r="Q255">
        <f t="shared" si="43"/>
        <v>0</v>
      </c>
      <c r="R255">
        <f t="shared" si="44"/>
        <v>2</v>
      </c>
      <c r="S255">
        <f t="shared" si="45"/>
        <v>0</v>
      </c>
    </row>
    <row r="256" spans="2:19" x14ac:dyDescent="0.2">
      <c r="B256" s="17" t="s">
        <v>25</v>
      </c>
      <c r="C256" s="17" t="s">
        <v>7</v>
      </c>
      <c r="D256" s="17" t="s">
        <v>113</v>
      </c>
      <c r="E256" s="18">
        <v>0.27083333333333331</v>
      </c>
      <c r="F256" s="3">
        <v>0.66805555555555562</v>
      </c>
      <c r="G256" s="12">
        <f t="shared" si="46"/>
        <v>1.388888888888995E-3</v>
      </c>
      <c r="H256" s="30">
        <f t="shared" si="37"/>
        <v>2</v>
      </c>
      <c r="I256" s="13" t="str">
        <f t="shared" si="38"/>
        <v>DIURNO</v>
      </c>
      <c r="J256" s="12" t="str">
        <f t="shared" si="47"/>
        <v/>
      </c>
      <c r="L256" s="13" t="str">
        <f t="shared" si="36"/>
        <v/>
      </c>
      <c r="M256" s="13">
        <f t="shared" si="39"/>
        <v>0</v>
      </c>
      <c r="N256" s="32">
        <f t="shared" si="40"/>
        <v>0</v>
      </c>
      <c r="O256" s="30">
        <f t="shared" si="41"/>
        <v>0</v>
      </c>
      <c r="P256" s="30">
        <f t="shared" si="42"/>
        <v>0</v>
      </c>
      <c r="Q256">
        <f t="shared" si="43"/>
        <v>0</v>
      </c>
      <c r="R256">
        <f t="shared" si="44"/>
        <v>0</v>
      </c>
      <c r="S256">
        <f t="shared" si="45"/>
        <v>0</v>
      </c>
    </row>
    <row r="257" spans="2:19" x14ac:dyDescent="0.2">
      <c r="B257" s="17" t="s">
        <v>25</v>
      </c>
      <c r="C257" s="17" t="s">
        <v>7</v>
      </c>
      <c r="D257" s="17" t="s">
        <v>108</v>
      </c>
      <c r="E257" s="18">
        <v>0.28958333333333336</v>
      </c>
      <c r="F257" s="3">
        <v>0.66736111111111107</v>
      </c>
      <c r="G257" s="12">
        <f t="shared" si="46"/>
        <v>6.9444444444444198E-4</v>
      </c>
      <c r="H257" s="30">
        <f t="shared" si="37"/>
        <v>1</v>
      </c>
      <c r="I257" s="13" t="str">
        <f t="shared" si="38"/>
        <v>DIURNO</v>
      </c>
      <c r="J257" s="12" t="str">
        <f t="shared" si="47"/>
        <v/>
      </c>
      <c r="L257" s="13" t="str">
        <f t="shared" si="36"/>
        <v/>
      </c>
      <c r="M257" s="13">
        <f t="shared" si="39"/>
        <v>0</v>
      </c>
      <c r="N257" s="32">
        <f t="shared" si="40"/>
        <v>0</v>
      </c>
      <c r="O257" s="30">
        <f t="shared" si="41"/>
        <v>0</v>
      </c>
      <c r="P257" s="30">
        <f t="shared" si="42"/>
        <v>0</v>
      </c>
      <c r="Q257">
        <f t="shared" si="43"/>
        <v>0</v>
      </c>
      <c r="R257">
        <f t="shared" si="44"/>
        <v>0</v>
      </c>
      <c r="S257">
        <f t="shared" si="45"/>
        <v>0</v>
      </c>
    </row>
    <row r="258" spans="2:19" x14ac:dyDescent="0.2">
      <c r="B258" s="17" t="s">
        <v>25</v>
      </c>
      <c r="C258" s="17" t="s">
        <v>7</v>
      </c>
      <c r="D258" s="17" t="s">
        <v>114</v>
      </c>
      <c r="E258" s="18">
        <v>0.28888888888888892</v>
      </c>
      <c r="F258" s="3">
        <v>0.50208333333333333</v>
      </c>
      <c r="G258" s="12">
        <f t="shared" si="46"/>
        <v>0</v>
      </c>
      <c r="H258" s="30">
        <f t="shared" si="37"/>
        <v>0</v>
      </c>
      <c r="I258" s="13" t="str">
        <f t="shared" si="38"/>
        <v>DIURNO</v>
      </c>
      <c r="J258" s="12" t="str">
        <f t="shared" si="47"/>
        <v/>
      </c>
      <c r="L258" s="13" t="str">
        <f t="shared" si="36"/>
        <v/>
      </c>
      <c r="M258" s="13">
        <f t="shared" si="39"/>
        <v>0</v>
      </c>
      <c r="N258" s="32">
        <f t="shared" si="40"/>
        <v>0</v>
      </c>
      <c r="O258" s="30">
        <f t="shared" si="41"/>
        <v>0</v>
      </c>
      <c r="P258" s="30">
        <f t="shared" si="42"/>
        <v>0</v>
      </c>
      <c r="Q258">
        <f t="shared" si="43"/>
        <v>0</v>
      </c>
      <c r="R258">
        <f t="shared" si="44"/>
        <v>0</v>
      </c>
      <c r="S258">
        <f t="shared" si="45"/>
        <v>0</v>
      </c>
    </row>
    <row r="259" spans="2:19" x14ac:dyDescent="0.2">
      <c r="B259" s="17" t="s">
        <v>25</v>
      </c>
      <c r="C259" s="17" t="s">
        <v>7</v>
      </c>
      <c r="D259" s="17" t="s">
        <v>109</v>
      </c>
      <c r="E259" s="18">
        <v>0.27013888888888887</v>
      </c>
      <c r="F259" s="3">
        <v>0.74861111111111101</v>
      </c>
      <c r="G259" s="12">
        <f t="shared" si="46"/>
        <v>8.1944444444444375E-2</v>
      </c>
      <c r="H259" s="30">
        <f t="shared" si="37"/>
        <v>58</v>
      </c>
      <c r="I259" s="13" t="str">
        <f t="shared" si="38"/>
        <v>DIURNO</v>
      </c>
      <c r="J259" s="12" t="str">
        <f t="shared" si="47"/>
        <v/>
      </c>
      <c r="L259" s="13" t="str">
        <f t="shared" ref="L259:L322" si="48">IF(J259="SI","5,5","")</f>
        <v/>
      </c>
      <c r="M259" s="13">
        <f t="shared" si="39"/>
        <v>1</v>
      </c>
      <c r="N259" s="32">
        <f t="shared" si="40"/>
        <v>0</v>
      </c>
      <c r="O259" s="30">
        <f t="shared" si="41"/>
        <v>0</v>
      </c>
      <c r="P259" s="30">
        <f t="shared" si="42"/>
        <v>1</v>
      </c>
      <c r="Q259">
        <f t="shared" si="43"/>
        <v>0</v>
      </c>
      <c r="R259">
        <f t="shared" si="44"/>
        <v>1</v>
      </c>
      <c r="S259">
        <f t="shared" si="45"/>
        <v>1</v>
      </c>
    </row>
    <row r="260" spans="2:19" x14ac:dyDescent="0.2">
      <c r="B260" s="17" t="s">
        <v>25</v>
      </c>
      <c r="C260" s="17" t="s">
        <v>7</v>
      </c>
      <c r="D260" s="17" t="s">
        <v>110</v>
      </c>
      <c r="E260" s="18">
        <v>0.26458333333333334</v>
      </c>
      <c r="F260" s="3">
        <v>0.66666666666666663</v>
      </c>
      <c r="G260" s="12">
        <f t="shared" si="46"/>
        <v>0</v>
      </c>
      <c r="H260" s="30">
        <f t="shared" si="37"/>
        <v>0</v>
      </c>
      <c r="I260" s="13" t="str">
        <f t="shared" si="38"/>
        <v>DIURNO</v>
      </c>
      <c r="J260" s="12" t="str">
        <f t="shared" si="47"/>
        <v/>
      </c>
      <c r="L260" s="13" t="str">
        <f t="shared" si="48"/>
        <v/>
      </c>
      <c r="M260" s="13">
        <f t="shared" si="39"/>
        <v>0</v>
      </c>
      <c r="N260" s="32">
        <f t="shared" si="40"/>
        <v>0</v>
      </c>
      <c r="O260" s="30">
        <f t="shared" si="41"/>
        <v>0</v>
      </c>
      <c r="P260" s="30">
        <f t="shared" si="42"/>
        <v>0</v>
      </c>
      <c r="Q260">
        <f t="shared" si="43"/>
        <v>0</v>
      </c>
      <c r="R260">
        <f t="shared" si="44"/>
        <v>0</v>
      </c>
      <c r="S260">
        <f t="shared" si="45"/>
        <v>0</v>
      </c>
    </row>
    <row r="261" spans="2:19" x14ac:dyDescent="0.2">
      <c r="B261" s="17" t="s">
        <v>25</v>
      </c>
      <c r="C261" s="17" t="s">
        <v>7</v>
      </c>
      <c r="D261" s="17" t="s">
        <v>111</v>
      </c>
      <c r="E261" s="18">
        <v>0.26805555555555555</v>
      </c>
      <c r="F261" s="3">
        <v>0.66875000000000007</v>
      </c>
      <c r="G261" s="12">
        <f t="shared" si="46"/>
        <v>2.083333333333437E-3</v>
      </c>
      <c r="H261" s="30">
        <f t="shared" si="37"/>
        <v>3</v>
      </c>
      <c r="I261" s="13" t="str">
        <f t="shared" si="38"/>
        <v>DIURNO</v>
      </c>
      <c r="J261" s="12" t="str">
        <f t="shared" si="47"/>
        <v/>
      </c>
      <c r="L261" s="13" t="str">
        <f t="shared" si="48"/>
        <v/>
      </c>
      <c r="M261" s="13">
        <f t="shared" si="39"/>
        <v>0</v>
      </c>
      <c r="N261" s="32">
        <f t="shared" si="40"/>
        <v>0</v>
      </c>
      <c r="O261" s="30">
        <f t="shared" si="41"/>
        <v>0</v>
      </c>
      <c r="P261" s="30">
        <f t="shared" si="42"/>
        <v>0</v>
      </c>
      <c r="Q261">
        <f t="shared" si="43"/>
        <v>0</v>
      </c>
      <c r="R261">
        <f t="shared" si="44"/>
        <v>0</v>
      </c>
      <c r="S261">
        <f t="shared" si="45"/>
        <v>0</v>
      </c>
    </row>
    <row r="262" spans="2:19" x14ac:dyDescent="0.2">
      <c r="B262" s="17" t="s">
        <v>25</v>
      </c>
      <c r="C262" s="17" t="s">
        <v>7</v>
      </c>
      <c r="D262" s="17" t="s">
        <v>112</v>
      </c>
      <c r="E262" s="18">
        <v>0.26944444444444443</v>
      </c>
      <c r="F262" s="3">
        <v>0.66666666666666663</v>
      </c>
      <c r="G262" s="12">
        <f t="shared" si="46"/>
        <v>0</v>
      </c>
      <c r="H262" s="30">
        <f t="shared" ref="H262:H325" si="49">MINUTE(G262)</f>
        <v>0</v>
      </c>
      <c r="I262" s="13" t="str">
        <f t="shared" si="38"/>
        <v>DIURNO</v>
      </c>
      <c r="J262" s="12" t="str">
        <f t="shared" si="47"/>
        <v/>
      </c>
      <c r="L262" s="13" t="str">
        <f t="shared" si="48"/>
        <v/>
      </c>
      <c r="M262" s="13">
        <f t="shared" si="39"/>
        <v>0</v>
      </c>
      <c r="N262" s="32">
        <f t="shared" si="40"/>
        <v>0</v>
      </c>
      <c r="O262" s="30">
        <f t="shared" si="41"/>
        <v>0</v>
      </c>
      <c r="P262" s="30">
        <f t="shared" si="42"/>
        <v>0</v>
      </c>
      <c r="Q262">
        <f t="shared" si="43"/>
        <v>0</v>
      </c>
      <c r="R262">
        <f t="shared" si="44"/>
        <v>0</v>
      </c>
      <c r="S262">
        <f t="shared" si="45"/>
        <v>0</v>
      </c>
    </row>
    <row r="263" spans="2:19" x14ac:dyDescent="0.2">
      <c r="B263" s="17" t="s">
        <v>26</v>
      </c>
      <c r="C263" s="17" t="s">
        <v>7</v>
      </c>
      <c r="D263" s="17" t="s">
        <v>102</v>
      </c>
      <c r="E263" s="18">
        <v>0.26597222222222222</v>
      </c>
      <c r="F263" s="3">
        <v>0.66736111111111107</v>
      </c>
      <c r="G263" s="12">
        <f t="shared" si="46"/>
        <v>6.9444444444444198E-4</v>
      </c>
      <c r="H263" s="30">
        <f t="shared" si="49"/>
        <v>1</v>
      </c>
      <c r="I263" s="13" t="str">
        <f t="shared" ref="I263:I326" si="50">IF(F263&lt;$I$3,"DIURNO",IF(F263&gt;$I$3,"EXTRANOC",""))</f>
        <v>DIURNO</v>
      </c>
      <c r="J263" s="12" t="str">
        <f t="shared" si="47"/>
        <v/>
      </c>
      <c r="L263" s="13" t="str">
        <f t="shared" si="48"/>
        <v/>
      </c>
      <c r="M263" s="13">
        <f t="shared" ref="M263:M326" si="51">IF(H263&lt;=5,0,IF(H263&lt;=20,0.25,IF(H263&lt;=40,0.5,IF(H263&lt;=55,0.75,1))))</f>
        <v>0</v>
      </c>
      <c r="N263" s="32">
        <f t="shared" ref="N263:N326" si="52">IF(F263&gt;$I$3,F263-$I$3,0)</f>
        <v>0</v>
      </c>
      <c r="O263" s="30">
        <f t="shared" ref="O263:O326" si="53">MINUTE(N263)</f>
        <v>0</v>
      </c>
      <c r="P263" s="30">
        <f t="shared" ref="P263:P326" si="54">HOUR(G263)</f>
        <v>0</v>
      </c>
      <c r="Q263">
        <f t="shared" ref="Q263:Q326" si="55">HOUR(N263)</f>
        <v>0</v>
      </c>
      <c r="R263">
        <f t="shared" ref="R263:R326" si="56">P263-Q263</f>
        <v>0</v>
      </c>
      <c r="S263">
        <f t="shared" ref="S263:S326" si="57">M263</f>
        <v>0</v>
      </c>
    </row>
    <row r="264" spans="2:19" x14ac:dyDescent="0.2">
      <c r="B264" s="17" t="s">
        <v>26</v>
      </c>
      <c r="C264" s="17" t="s">
        <v>7</v>
      </c>
      <c r="D264" s="17" t="s">
        <v>103</v>
      </c>
      <c r="E264" s="18">
        <v>0.26805555555555555</v>
      </c>
      <c r="F264" s="3">
        <v>0.66666666666666663</v>
      </c>
      <c r="G264" s="12">
        <f t="shared" si="46"/>
        <v>0</v>
      </c>
      <c r="H264" s="30">
        <f t="shared" si="49"/>
        <v>0</v>
      </c>
      <c r="I264" s="13" t="str">
        <f t="shared" si="50"/>
        <v>DIURNO</v>
      </c>
      <c r="J264" s="12" t="str">
        <f t="shared" si="47"/>
        <v/>
      </c>
      <c r="L264" s="13" t="str">
        <f t="shared" si="48"/>
        <v/>
      </c>
      <c r="M264" s="13">
        <f t="shared" si="51"/>
        <v>0</v>
      </c>
      <c r="N264" s="32">
        <f t="shared" si="52"/>
        <v>0</v>
      </c>
      <c r="O264" s="30">
        <f t="shared" si="53"/>
        <v>0</v>
      </c>
      <c r="P264" s="30">
        <f t="shared" si="54"/>
        <v>0</v>
      </c>
      <c r="Q264">
        <f t="shared" si="55"/>
        <v>0</v>
      </c>
      <c r="R264">
        <f t="shared" si="56"/>
        <v>0</v>
      </c>
      <c r="S264">
        <f t="shared" si="57"/>
        <v>0</v>
      </c>
    </row>
    <row r="265" spans="2:19" x14ac:dyDescent="0.2">
      <c r="B265" s="17" t="s">
        <v>26</v>
      </c>
      <c r="C265" s="17" t="s">
        <v>7</v>
      </c>
      <c r="D265" s="17" t="s">
        <v>104</v>
      </c>
      <c r="E265" s="18">
        <v>0.27361111111111108</v>
      </c>
      <c r="F265" s="3">
        <v>0.66736111111111107</v>
      </c>
      <c r="G265" s="12">
        <f t="shared" ref="G265:G328" si="58">IF(F265&gt;$G$3,F265-$G$3,)</f>
        <v>6.9444444444444198E-4</v>
      </c>
      <c r="H265" s="30">
        <f t="shared" si="49"/>
        <v>1</v>
      </c>
      <c r="I265" s="13" t="str">
        <f t="shared" si="50"/>
        <v>DIURNO</v>
      </c>
      <c r="J265" s="12" t="str">
        <f t="shared" ref="J265:J328" si="59">IF(E265&gt;=$G$3,"SI","")</f>
        <v/>
      </c>
      <c r="L265" s="13" t="str">
        <f t="shared" si="48"/>
        <v/>
      </c>
      <c r="M265" s="13">
        <f t="shared" si="51"/>
        <v>0</v>
      </c>
      <c r="N265" s="32">
        <f t="shared" si="52"/>
        <v>0</v>
      </c>
      <c r="O265" s="30">
        <f t="shared" si="53"/>
        <v>0</v>
      </c>
      <c r="P265" s="30">
        <f t="shared" si="54"/>
        <v>0</v>
      </c>
      <c r="Q265">
        <f t="shared" si="55"/>
        <v>0</v>
      </c>
      <c r="R265">
        <f t="shared" si="56"/>
        <v>0</v>
      </c>
      <c r="S265">
        <f t="shared" si="57"/>
        <v>0</v>
      </c>
    </row>
    <row r="266" spans="2:19" x14ac:dyDescent="0.2">
      <c r="B266" s="17" t="s">
        <v>26</v>
      </c>
      <c r="C266" s="17" t="s">
        <v>7</v>
      </c>
      <c r="D266" s="17" t="s">
        <v>105</v>
      </c>
      <c r="E266" s="18">
        <v>0.27083333333333331</v>
      </c>
      <c r="F266" s="3">
        <v>0.66666666666666663</v>
      </c>
      <c r="G266" s="12">
        <f t="shared" si="58"/>
        <v>0</v>
      </c>
      <c r="H266" s="30">
        <f t="shared" si="49"/>
        <v>0</v>
      </c>
      <c r="I266" s="13" t="str">
        <f t="shared" si="50"/>
        <v>DIURNO</v>
      </c>
      <c r="J266" s="12" t="str">
        <f t="shared" si="59"/>
        <v/>
      </c>
      <c r="L266" s="13" t="str">
        <f t="shared" si="48"/>
        <v/>
      </c>
      <c r="M266" s="13">
        <f t="shared" si="51"/>
        <v>0</v>
      </c>
      <c r="N266" s="32">
        <f t="shared" si="52"/>
        <v>0</v>
      </c>
      <c r="O266" s="30">
        <f t="shared" si="53"/>
        <v>0</v>
      </c>
      <c r="P266" s="30">
        <f t="shared" si="54"/>
        <v>0</v>
      </c>
      <c r="Q266">
        <f t="shared" si="55"/>
        <v>0</v>
      </c>
      <c r="R266">
        <f t="shared" si="56"/>
        <v>0</v>
      </c>
      <c r="S266">
        <f t="shared" si="57"/>
        <v>0</v>
      </c>
    </row>
    <row r="267" spans="2:19" x14ac:dyDescent="0.2">
      <c r="B267" s="17" t="s">
        <v>26</v>
      </c>
      <c r="C267" s="17" t="s">
        <v>7</v>
      </c>
      <c r="D267" s="17" t="s">
        <v>106</v>
      </c>
      <c r="E267" s="18">
        <v>0.27638888888888885</v>
      </c>
      <c r="F267" s="3">
        <v>0.66736111111111107</v>
      </c>
      <c r="G267" s="12">
        <f t="shared" si="58"/>
        <v>6.9444444444444198E-4</v>
      </c>
      <c r="H267" s="30">
        <f t="shared" si="49"/>
        <v>1</v>
      </c>
      <c r="I267" s="13" t="str">
        <f t="shared" si="50"/>
        <v>DIURNO</v>
      </c>
      <c r="J267" s="12" t="str">
        <f t="shared" si="59"/>
        <v/>
      </c>
      <c r="L267" s="13" t="str">
        <f t="shared" si="48"/>
        <v/>
      </c>
      <c r="M267" s="13">
        <f t="shared" si="51"/>
        <v>0</v>
      </c>
      <c r="N267" s="32">
        <f t="shared" si="52"/>
        <v>0</v>
      </c>
      <c r="O267" s="30">
        <f t="shared" si="53"/>
        <v>0</v>
      </c>
      <c r="P267" s="30">
        <f t="shared" si="54"/>
        <v>0</v>
      </c>
      <c r="Q267">
        <f t="shared" si="55"/>
        <v>0</v>
      </c>
      <c r="R267">
        <f t="shared" si="56"/>
        <v>0</v>
      </c>
      <c r="S267">
        <f t="shared" si="57"/>
        <v>0</v>
      </c>
    </row>
    <row r="268" spans="2:19" x14ac:dyDescent="0.2">
      <c r="B268" s="17" t="s">
        <v>26</v>
      </c>
      <c r="C268" s="17" t="s">
        <v>7</v>
      </c>
      <c r="D268" s="17" t="s">
        <v>107</v>
      </c>
      <c r="E268" s="18">
        <v>0.26458333333333334</v>
      </c>
      <c r="F268" s="3">
        <v>0.75138888888888899</v>
      </c>
      <c r="G268" s="12">
        <f t="shared" si="58"/>
        <v>8.4722222222222365E-2</v>
      </c>
      <c r="H268" s="30">
        <f t="shared" si="49"/>
        <v>2</v>
      </c>
      <c r="I268" s="13" t="str">
        <f t="shared" si="50"/>
        <v>DIURNO</v>
      </c>
      <c r="J268" s="12" t="str">
        <f t="shared" si="59"/>
        <v/>
      </c>
      <c r="L268" s="13" t="str">
        <f t="shared" si="48"/>
        <v/>
      </c>
      <c r="M268" s="13">
        <f t="shared" si="51"/>
        <v>0</v>
      </c>
      <c r="N268" s="32">
        <f t="shared" si="52"/>
        <v>0</v>
      </c>
      <c r="O268" s="30">
        <f t="shared" si="53"/>
        <v>0</v>
      </c>
      <c r="P268" s="30">
        <f t="shared" si="54"/>
        <v>2</v>
      </c>
      <c r="Q268">
        <f t="shared" si="55"/>
        <v>0</v>
      </c>
      <c r="R268">
        <f t="shared" si="56"/>
        <v>2</v>
      </c>
      <c r="S268">
        <f t="shared" si="57"/>
        <v>0</v>
      </c>
    </row>
    <row r="269" spans="2:19" x14ac:dyDescent="0.2">
      <c r="B269" s="17" t="s">
        <v>26</v>
      </c>
      <c r="C269" s="17" t="s">
        <v>7</v>
      </c>
      <c r="D269" s="17" t="s">
        <v>113</v>
      </c>
      <c r="E269" s="18">
        <v>0.27152777777777776</v>
      </c>
      <c r="F269" s="3">
        <v>0.66805555555555562</v>
      </c>
      <c r="G269" s="12">
        <f t="shared" si="58"/>
        <v>1.388888888888995E-3</v>
      </c>
      <c r="H269" s="30">
        <f t="shared" si="49"/>
        <v>2</v>
      </c>
      <c r="I269" s="13" t="str">
        <f t="shared" si="50"/>
        <v>DIURNO</v>
      </c>
      <c r="J269" s="12" t="str">
        <f t="shared" si="59"/>
        <v/>
      </c>
      <c r="L269" s="13" t="str">
        <f t="shared" si="48"/>
        <v/>
      </c>
      <c r="M269" s="13">
        <f t="shared" si="51"/>
        <v>0</v>
      </c>
      <c r="N269" s="32">
        <f t="shared" si="52"/>
        <v>0</v>
      </c>
      <c r="O269" s="30">
        <f t="shared" si="53"/>
        <v>0</v>
      </c>
      <c r="P269" s="30">
        <f t="shared" si="54"/>
        <v>0</v>
      </c>
      <c r="Q269">
        <f t="shared" si="55"/>
        <v>0</v>
      </c>
      <c r="R269">
        <f t="shared" si="56"/>
        <v>0</v>
      </c>
      <c r="S269">
        <f t="shared" si="57"/>
        <v>0</v>
      </c>
    </row>
    <row r="270" spans="2:19" x14ac:dyDescent="0.2">
      <c r="B270" s="17" t="s">
        <v>26</v>
      </c>
      <c r="C270" s="17" t="s">
        <v>7</v>
      </c>
      <c r="D270" s="17" t="s">
        <v>108</v>
      </c>
      <c r="E270" s="18">
        <v>0.26805555555555555</v>
      </c>
      <c r="F270" s="3">
        <v>0.66736111111111107</v>
      </c>
      <c r="G270" s="12">
        <f t="shared" si="58"/>
        <v>6.9444444444444198E-4</v>
      </c>
      <c r="H270" s="30">
        <f t="shared" si="49"/>
        <v>1</v>
      </c>
      <c r="I270" s="13" t="str">
        <f t="shared" si="50"/>
        <v>DIURNO</v>
      </c>
      <c r="J270" s="12" t="str">
        <f t="shared" si="59"/>
        <v/>
      </c>
      <c r="L270" s="13" t="str">
        <f t="shared" si="48"/>
        <v/>
      </c>
      <c r="M270" s="13">
        <f t="shared" si="51"/>
        <v>0</v>
      </c>
      <c r="N270" s="32">
        <f t="shared" si="52"/>
        <v>0</v>
      </c>
      <c r="O270" s="30">
        <f t="shared" si="53"/>
        <v>0</v>
      </c>
      <c r="P270" s="30">
        <f t="shared" si="54"/>
        <v>0</v>
      </c>
      <c r="Q270">
        <f t="shared" si="55"/>
        <v>0</v>
      </c>
      <c r="R270">
        <f t="shared" si="56"/>
        <v>0</v>
      </c>
      <c r="S270">
        <f t="shared" si="57"/>
        <v>0</v>
      </c>
    </row>
    <row r="271" spans="2:19" x14ac:dyDescent="0.2">
      <c r="B271" s="17" t="s">
        <v>26</v>
      </c>
      <c r="C271" s="17" t="s">
        <v>7</v>
      </c>
      <c r="D271" s="17" t="s">
        <v>114</v>
      </c>
      <c r="E271" s="18">
        <v>0.29375000000000001</v>
      </c>
      <c r="F271" s="3">
        <v>0.50208333333333333</v>
      </c>
      <c r="G271" s="12">
        <f t="shared" si="58"/>
        <v>0</v>
      </c>
      <c r="H271" s="30">
        <f t="shared" si="49"/>
        <v>0</v>
      </c>
      <c r="I271" s="13" t="str">
        <f t="shared" si="50"/>
        <v>DIURNO</v>
      </c>
      <c r="J271" s="12" t="str">
        <f t="shared" si="59"/>
        <v/>
      </c>
      <c r="L271" s="13" t="str">
        <f t="shared" si="48"/>
        <v/>
      </c>
      <c r="M271" s="13">
        <f t="shared" si="51"/>
        <v>0</v>
      </c>
      <c r="N271" s="32">
        <f t="shared" si="52"/>
        <v>0</v>
      </c>
      <c r="O271" s="30">
        <f t="shared" si="53"/>
        <v>0</v>
      </c>
      <c r="P271" s="30">
        <f t="shared" si="54"/>
        <v>0</v>
      </c>
      <c r="Q271">
        <f t="shared" si="55"/>
        <v>0</v>
      </c>
      <c r="R271">
        <f t="shared" si="56"/>
        <v>0</v>
      </c>
      <c r="S271">
        <f t="shared" si="57"/>
        <v>0</v>
      </c>
    </row>
    <row r="272" spans="2:19" x14ac:dyDescent="0.2">
      <c r="B272" s="17" t="s">
        <v>26</v>
      </c>
      <c r="C272" s="17" t="s">
        <v>7</v>
      </c>
      <c r="D272" s="17" t="s">
        <v>116</v>
      </c>
      <c r="E272" s="18">
        <v>0.30069444444444443</v>
      </c>
      <c r="F272" s="3">
        <v>0.5</v>
      </c>
      <c r="G272" s="12">
        <f t="shared" si="58"/>
        <v>0</v>
      </c>
      <c r="H272" s="30">
        <f t="shared" si="49"/>
        <v>0</v>
      </c>
      <c r="I272" s="13" t="str">
        <f t="shared" si="50"/>
        <v>DIURNO</v>
      </c>
      <c r="J272" s="12" t="str">
        <f t="shared" si="59"/>
        <v/>
      </c>
      <c r="L272" s="13" t="str">
        <f t="shared" si="48"/>
        <v/>
      </c>
      <c r="M272" s="13">
        <f t="shared" si="51"/>
        <v>0</v>
      </c>
      <c r="N272" s="32">
        <f t="shared" si="52"/>
        <v>0</v>
      </c>
      <c r="O272" s="30">
        <f t="shared" si="53"/>
        <v>0</v>
      </c>
      <c r="P272" s="30">
        <f t="shared" si="54"/>
        <v>0</v>
      </c>
      <c r="Q272">
        <f t="shared" si="55"/>
        <v>0</v>
      </c>
      <c r="R272">
        <f t="shared" si="56"/>
        <v>0</v>
      </c>
      <c r="S272">
        <f t="shared" si="57"/>
        <v>0</v>
      </c>
    </row>
    <row r="273" spans="2:19" x14ac:dyDescent="0.2">
      <c r="B273" s="17" t="s">
        <v>26</v>
      </c>
      <c r="C273" s="17" t="s">
        <v>7</v>
      </c>
      <c r="D273" s="17" t="s">
        <v>109</v>
      </c>
      <c r="E273" s="18">
        <v>0.27152777777777776</v>
      </c>
      <c r="F273" s="3">
        <v>0.66736111111111107</v>
      </c>
      <c r="G273" s="12">
        <f t="shared" si="58"/>
        <v>6.9444444444444198E-4</v>
      </c>
      <c r="H273" s="30">
        <f t="shared" si="49"/>
        <v>1</v>
      </c>
      <c r="I273" s="13" t="str">
        <f t="shared" si="50"/>
        <v>DIURNO</v>
      </c>
      <c r="J273" s="12" t="str">
        <f t="shared" si="59"/>
        <v/>
      </c>
      <c r="L273" s="13" t="str">
        <f t="shared" si="48"/>
        <v/>
      </c>
      <c r="M273" s="13">
        <f t="shared" si="51"/>
        <v>0</v>
      </c>
      <c r="N273" s="32">
        <f t="shared" si="52"/>
        <v>0</v>
      </c>
      <c r="O273" s="30">
        <f t="shared" si="53"/>
        <v>0</v>
      </c>
      <c r="P273" s="30">
        <f t="shared" si="54"/>
        <v>0</v>
      </c>
      <c r="Q273">
        <f t="shared" si="55"/>
        <v>0</v>
      </c>
      <c r="R273">
        <f t="shared" si="56"/>
        <v>0</v>
      </c>
      <c r="S273">
        <f t="shared" si="57"/>
        <v>0</v>
      </c>
    </row>
    <row r="274" spans="2:19" x14ac:dyDescent="0.2">
      <c r="B274" s="17" t="s">
        <v>26</v>
      </c>
      <c r="C274" s="17" t="s">
        <v>7</v>
      </c>
      <c r="D274" s="17" t="s">
        <v>110</v>
      </c>
      <c r="E274" s="18">
        <v>0.27013888888888887</v>
      </c>
      <c r="F274" s="3">
        <v>0.66736111111111107</v>
      </c>
      <c r="G274" s="12">
        <f t="shared" si="58"/>
        <v>6.9444444444444198E-4</v>
      </c>
      <c r="H274" s="30">
        <f t="shared" si="49"/>
        <v>1</v>
      </c>
      <c r="I274" s="13" t="str">
        <f t="shared" si="50"/>
        <v>DIURNO</v>
      </c>
      <c r="J274" s="12" t="str">
        <f t="shared" si="59"/>
        <v/>
      </c>
      <c r="L274" s="13" t="str">
        <f t="shared" si="48"/>
        <v/>
      </c>
      <c r="M274" s="13">
        <f t="shared" si="51"/>
        <v>0</v>
      </c>
      <c r="N274" s="32">
        <f t="shared" si="52"/>
        <v>0</v>
      </c>
      <c r="O274" s="30">
        <f t="shared" si="53"/>
        <v>0</v>
      </c>
      <c r="P274" s="30">
        <f t="shared" si="54"/>
        <v>0</v>
      </c>
      <c r="Q274">
        <f t="shared" si="55"/>
        <v>0</v>
      </c>
      <c r="R274">
        <f t="shared" si="56"/>
        <v>0</v>
      </c>
      <c r="S274">
        <f t="shared" si="57"/>
        <v>0</v>
      </c>
    </row>
    <row r="275" spans="2:19" x14ac:dyDescent="0.2">
      <c r="B275" s="17" t="s">
        <v>26</v>
      </c>
      <c r="C275" s="17" t="s">
        <v>7</v>
      </c>
      <c r="D275" s="17" t="s">
        <v>111</v>
      </c>
      <c r="E275" s="18">
        <v>0.26874999999999999</v>
      </c>
      <c r="F275" s="3">
        <v>0.66805555555555562</v>
      </c>
      <c r="G275" s="12">
        <f t="shared" si="58"/>
        <v>1.388888888888995E-3</v>
      </c>
      <c r="H275" s="30">
        <f t="shared" si="49"/>
        <v>2</v>
      </c>
      <c r="I275" s="13" t="str">
        <f t="shared" si="50"/>
        <v>DIURNO</v>
      </c>
      <c r="J275" s="12" t="str">
        <f t="shared" si="59"/>
        <v/>
      </c>
      <c r="L275" s="13" t="str">
        <f t="shared" si="48"/>
        <v/>
      </c>
      <c r="M275" s="13">
        <f t="shared" si="51"/>
        <v>0</v>
      </c>
      <c r="N275" s="32">
        <f t="shared" si="52"/>
        <v>0</v>
      </c>
      <c r="O275" s="30">
        <f t="shared" si="53"/>
        <v>0</v>
      </c>
      <c r="P275" s="30">
        <f t="shared" si="54"/>
        <v>0</v>
      </c>
      <c r="Q275">
        <f t="shared" si="55"/>
        <v>0</v>
      </c>
      <c r="R275">
        <f t="shared" si="56"/>
        <v>0</v>
      </c>
      <c r="S275">
        <f t="shared" si="57"/>
        <v>0</v>
      </c>
    </row>
    <row r="276" spans="2:19" x14ac:dyDescent="0.2">
      <c r="B276" s="17" t="s">
        <v>26</v>
      </c>
      <c r="C276" s="17" t="s">
        <v>7</v>
      </c>
      <c r="D276" s="17" t="s">
        <v>112</v>
      </c>
      <c r="E276" s="18">
        <v>0.28472222222222221</v>
      </c>
      <c r="F276" s="3">
        <v>0.66736111111111107</v>
      </c>
      <c r="G276" s="12">
        <f t="shared" si="58"/>
        <v>6.9444444444444198E-4</v>
      </c>
      <c r="H276" s="30">
        <f t="shared" si="49"/>
        <v>1</v>
      </c>
      <c r="I276" s="13" t="str">
        <f t="shared" si="50"/>
        <v>DIURNO</v>
      </c>
      <c r="J276" s="12" t="str">
        <f t="shared" si="59"/>
        <v/>
      </c>
      <c r="L276" s="13" t="str">
        <f t="shared" si="48"/>
        <v/>
      </c>
      <c r="M276" s="13">
        <f t="shared" si="51"/>
        <v>0</v>
      </c>
      <c r="N276" s="32">
        <f t="shared" si="52"/>
        <v>0</v>
      </c>
      <c r="O276" s="30">
        <f t="shared" si="53"/>
        <v>0</v>
      </c>
      <c r="P276" s="30">
        <f t="shared" si="54"/>
        <v>0</v>
      </c>
      <c r="Q276">
        <f t="shared" si="55"/>
        <v>0</v>
      </c>
      <c r="R276">
        <f t="shared" si="56"/>
        <v>0</v>
      </c>
      <c r="S276">
        <f t="shared" si="57"/>
        <v>0</v>
      </c>
    </row>
    <row r="277" spans="2:19" x14ac:dyDescent="0.2">
      <c r="B277" s="17" t="s">
        <v>27</v>
      </c>
      <c r="C277" s="17" t="s">
        <v>7</v>
      </c>
      <c r="D277" s="17" t="s">
        <v>102</v>
      </c>
      <c r="E277" s="18">
        <v>0.26250000000000001</v>
      </c>
      <c r="F277" s="3">
        <v>0.66736111111111107</v>
      </c>
      <c r="G277" s="12">
        <f t="shared" si="58"/>
        <v>6.9444444444444198E-4</v>
      </c>
      <c r="H277" s="30">
        <f t="shared" si="49"/>
        <v>1</v>
      </c>
      <c r="I277" s="13" t="str">
        <f t="shared" si="50"/>
        <v>DIURNO</v>
      </c>
      <c r="J277" s="12" t="str">
        <f t="shared" si="59"/>
        <v/>
      </c>
      <c r="L277" s="13" t="str">
        <f t="shared" si="48"/>
        <v/>
      </c>
      <c r="M277" s="13">
        <f t="shared" si="51"/>
        <v>0</v>
      </c>
      <c r="N277" s="32">
        <f t="shared" si="52"/>
        <v>0</v>
      </c>
      <c r="O277" s="30">
        <f t="shared" si="53"/>
        <v>0</v>
      </c>
      <c r="P277" s="30">
        <f t="shared" si="54"/>
        <v>0</v>
      </c>
      <c r="Q277">
        <f t="shared" si="55"/>
        <v>0</v>
      </c>
      <c r="R277">
        <f t="shared" si="56"/>
        <v>0</v>
      </c>
      <c r="S277">
        <f t="shared" si="57"/>
        <v>0</v>
      </c>
    </row>
    <row r="278" spans="2:19" x14ac:dyDescent="0.2">
      <c r="B278" s="17" t="s">
        <v>27</v>
      </c>
      <c r="C278" s="17" t="s">
        <v>7</v>
      </c>
      <c r="D278" s="17" t="s">
        <v>103</v>
      </c>
      <c r="E278" s="18">
        <v>0.26319444444444445</v>
      </c>
      <c r="F278" s="3">
        <v>0.66666666666666663</v>
      </c>
      <c r="G278" s="12">
        <f t="shared" si="58"/>
        <v>0</v>
      </c>
      <c r="H278" s="30">
        <f t="shared" si="49"/>
        <v>0</v>
      </c>
      <c r="I278" s="13" t="str">
        <f t="shared" si="50"/>
        <v>DIURNO</v>
      </c>
      <c r="J278" s="12" t="str">
        <f t="shared" si="59"/>
        <v/>
      </c>
      <c r="L278" s="13" t="str">
        <f t="shared" si="48"/>
        <v/>
      </c>
      <c r="M278" s="13">
        <f t="shared" si="51"/>
        <v>0</v>
      </c>
      <c r="N278" s="32">
        <f t="shared" si="52"/>
        <v>0</v>
      </c>
      <c r="O278" s="30">
        <f t="shared" si="53"/>
        <v>0</v>
      </c>
      <c r="P278" s="30">
        <f t="shared" si="54"/>
        <v>0</v>
      </c>
      <c r="Q278">
        <f t="shared" si="55"/>
        <v>0</v>
      </c>
      <c r="R278">
        <f t="shared" si="56"/>
        <v>0</v>
      </c>
      <c r="S278">
        <f t="shared" si="57"/>
        <v>0</v>
      </c>
    </row>
    <row r="279" spans="2:19" x14ac:dyDescent="0.2">
      <c r="B279" s="17" t="s">
        <v>27</v>
      </c>
      <c r="C279" s="17" t="s">
        <v>7</v>
      </c>
      <c r="D279" s="17" t="s">
        <v>104</v>
      </c>
      <c r="E279" s="18">
        <v>0.26597222222222222</v>
      </c>
      <c r="F279" s="3">
        <v>0.66666666666666663</v>
      </c>
      <c r="G279" s="12">
        <f t="shared" si="58"/>
        <v>0</v>
      </c>
      <c r="H279" s="30">
        <f t="shared" si="49"/>
        <v>0</v>
      </c>
      <c r="I279" s="13" t="str">
        <f t="shared" si="50"/>
        <v>DIURNO</v>
      </c>
      <c r="J279" s="12" t="str">
        <f t="shared" si="59"/>
        <v/>
      </c>
      <c r="L279" s="13" t="str">
        <f t="shared" si="48"/>
        <v/>
      </c>
      <c r="M279" s="13">
        <f t="shared" si="51"/>
        <v>0</v>
      </c>
      <c r="N279" s="32">
        <f t="shared" si="52"/>
        <v>0</v>
      </c>
      <c r="O279" s="30">
        <f t="shared" si="53"/>
        <v>0</v>
      </c>
      <c r="P279" s="30">
        <f t="shared" si="54"/>
        <v>0</v>
      </c>
      <c r="Q279">
        <f t="shared" si="55"/>
        <v>0</v>
      </c>
      <c r="R279">
        <f t="shared" si="56"/>
        <v>0</v>
      </c>
      <c r="S279">
        <f t="shared" si="57"/>
        <v>0</v>
      </c>
    </row>
    <row r="280" spans="2:19" x14ac:dyDescent="0.2">
      <c r="B280" s="17" t="s">
        <v>27</v>
      </c>
      <c r="C280" s="17" t="s">
        <v>7</v>
      </c>
      <c r="D280" s="17" t="s">
        <v>105</v>
      </c>
      <c r="E280" s="18">
        <v>0.26041666666666669</v>
      </c>
      <c r="F280" s="3">
        <v>0.66666666666666663</v>
      </c>
      <c r="G280" s="12">
        <f t="shared" si="58"/>
        <v>0</v>
      </c>
      <c r="H280" s="30">
        <f t="shared" si="49"/>
        <v>0</v>
      </c>
      <c r="I280" s="13" t="str">
        <f t="shared" si="50"/>
        <v>DIURNO</v>
      </c>
      <c r="J280" s="12" t="str">
        <f t="shared" si="59"/>
        <v/>
      </c>
      <c r="L280" s="13" t="str">
        <f t="shared" si="48"/>
        <v/>
      </c>
      <c r="M280" s="13">
        <f t="shared" si="51"/>
        <v>0</v>
      </c>
      <c r="N280" s="32">
        <f t="shared" si="52"/>
        <v>0</v>
      </c>
      <c r="O280" s="30">
        <f t="shared" si="53"/>
        <v>0</v>
      </c>
      <c r="P280" s="30">
        <f t="shared" si="54"/>
        <v>0</v>
      </c>
      <c r="Q280">
        <f t="shared" si="55"/>
        <v>0</v>
      </c>
      <c r="R280">
        <f t="shared" si="56"/>
        <v>0</v>
      </c>
      <c r="S280">
        <f t="shared" si="57"/>
        <v>0</v>
      </c>
    </row>
    <row r="281" spans="2:19" x14ac:dyDescent="0.2">
      <c r="B281" s="17" t="s">
        <v>27</v>
      </c>
      <c r="C281" s="17" t="s">
        <v>7</v>
      </c>
      <c r="D281" s="17" t="s">
        <v>106</v>
      </c>
      <c r="E281" s="18">
        <v>0.26319444444444445</v>
      </c>
      <c r="F281" s="3">
        <v>0.73402777777777783</v>
      </c>
      <c r="G281" s="12">
        <f t="shared" si="58"/>
        <v>6.7361111111111205E-2</v>
      </c>
      <c r="H281" s="30">
        <f t="shared" si="49"/>
        <v>37</v>
      </c>
      <c r="I281" s="13" t="str">
        <f t="shared" si="50"/>
        <v>DIURNO</v>
      </c>
      <c r="J281" s="12" t="str">
        <f t="shared" si="59"/>
        <v/>
      </c>
      <c r="L281" s="13" t="str">
        <f t="shared" si="48"/>
        <v/>
      </c>
      <c r="M281" s="13">
        <f t="shared" si="51"/>
        <v>0.5</v>
      </c>
      <c r="N281" s="32">
        <f t="shared" si="52"/>
        <v>0</v>
      </c>
      <c r="O281" s="30">
        <f t="shared" si="53"/>
        <v>0</v>
      </c>
      <c r="P281" s="30">
        <f t="shared" si="54"/>
        <v>1</v>
      </c>
      <c r="Q281">
        <f t="shared" si="55"/>
        <v>0</v>
      </c>
      <c r="R281">
        <f t="shared" si="56"/>
        <v>1</v>
      </c>
      <c r="S281">
        <f t="shared" si="57"/>
        <v>0.5</v>
      </c>
    </row>
    <row r="282" spans="2:19" x14ac:dyDescent="0.2">
      <c r="B282" s="17" t="s">
        <v>27</v>
      </c>
      <c r="C282" s="17" t="s">
        <v>7</v>
      </c>
      <c r="D282" s="17" t="s">
        <v>107</v>
      </c>
      <c r="E282" s="18">
        <v>0.26180555555555557</v>
      </c>
      <c r="F282" s="3">
        <v>0.74722222222222223</v>
      </c>
      <c r="G282" s="12">
        <f t="shared" si="58"/>
        <v>8.0555555555555602E-2</v>
      </c>
      <c r="H282" s="30">
        <f t="shared" si="49"/>
        <v>56</v>
      </c>
      <c r="I282" s="13" t="str">
        <f t="shared" si="50"/>
        <v>DIURNO</v>
      </c>
      <c r="J282" s="12" t="str">
        <f t="shared" si="59"/>
        <v/>
      </c>
      <c r="L282" s="13" t="str">
        <f t="shared" si="48"/>
        <v/>
      </c>
      <c r="M282" s="13">
        <f t="shared" si="51"/>
        <v>1</v>
      </c>
      <c r="N282" s="32">
        <f t="shared" si="52"/>
        <v>0</v>
      </c>
      <c r="O282" s="30">
        <f t="shared" si="53"/>
        <v>0</v>
      </c>
      <c r="P282" s="30">
        <f t="shared" si="54"/>
        <v>1</v>
      </c>
      <c r="Q282">
        <f t="shared" si="55"/>
        <v>0</v>
      </c>
      <c r="R282">
        <f t="shared" si="56"/>
        <v>1</v>
      </c>
      <c r="S282">
        <f t="shared" si="57"/>
        <v>1</v>
      </c>
    </row>
    <row r="283" spans="2:19" x14ac:dyDescent="0.2">
      <c r="B283" s="17" t="s">
        <v>27</v>
      </c>
      <c r="C283" s="17" t="s">
        <v>7</v>
      </c>
      <c r="D283" s="17" t="s">
        <v>113</v>
      </c>
      <c r="E283" s="18">
        <v>0.26527777777777778</v>
      </c>
      <c r="F283" s="3">
        <v>0.72916666666666663</v>
      </c>
      <c r="G283" s="12">
        <f t="shared" si="58"/>
        <v>6.25E-2</v>
      </c>
      <c r="H283" s="30">
        <f t="shared" si="49"/>
        <v>30</v>
      </c>
      <c r="I283" s="13" t="str">
        <f t="shared" si="50"/>
        <v>DIURNO</v>
      </c>
      <c r="J283" s="12" t="str">
        <f t="shared" si="59"/>
        <v/>
      </c>
      <c r="L283" s="13" t="str">
        <f t="shared" si="48"/>
        <v/>
      </c>
      <c r="M283" s="13">
        <f t="shared" si="51"/>
        <v>0.5</v>
      </c>
      <c r="N283" s="32">
        <f t="shared" si="52"/>
        <v>0</v>
      </c>
      <c r="O283" s="30">
        <f t="shared" si="53"/>
        <v>0</v>
      </c>
      <c r="P283" s="30">
        <f t="shared" si="54"/>
        <v>1</v>
      </c>
      <c r="Q283">
        <f t="shared" si="55"/>
        <v>0</v>
      </c>
      <c r="R283">
        <f t="shared" si="56"/>
        <v>1</v>
      </c>
      <c r="S283">
        <f t="shared" si="57"/>
        <v>0.5</v>
      </c>
    </row>
    <row r="284" spans="2:19" x14ac:dyDescent="0.2">
      <c r="B284" s="17" t="s">
        <v>27</v>
      </c>
      <c r="C284" s="17" t="s">
        <v>7</v>
      </c>
      <c r="D284" s="17" t="s">
        <v>108</v>
      </c>
      <c r="E284" s="18">
        <v>0.26319444444444445</v>
      </c>
      <c r="F284" s="3">
        <v>0.72986111111111107</v>
      </c>
      <c r="G284" s="12">
        <f t="shared" si="58"/>
        <v>6.3194444444444442E-2</v>
      </c>
      <c r="H284" s="30">
        <f t="shared" si="49"/>
        <v>31</v>
      </c>
      <c r="I284" s="13" t="str">
        <f t="shared" si="50"/>
        <v>DIURNO</v>
      </c>
      <c r="J284" s="12" t="str">
        <f t="shared" si="59"/>
        <v/>
      </c>
      <c r="L284" s="13" t="str">
        <f t="shared" si="48"/>
        <v/>
      </c>
      <c r="M284" s="13">
        <f t="shared" si="51"/>
        <v>0.5</v>
      </c>
      <c r="N284" s="32">
        <f t="shared" si="52"/>
        <v>0</v>
      </c>
      <c r="O284" s="30">
        <f t="shared" si="53"/>
        <v>0</v>
      </c>
      <c r="P284" s="30">
        <f t="shared" si="54"/>
        <v>1</v>
      </c>
      <c r="Q284">
        <f t="shared" si="55"/>
        <v>0</v>
      </c>
      <c r="R284">
        <f t="shared" si="56"/>
        <v>1</v>
      </c>
      <c r="S284">
        <f t="shared" si="57"/>
        <v>0.5</v>
      </c>
    </row>
    <row r="285" spans="2:19" x14ac:dyDescent="0.2">
      <c r="B285" s="17" t="s">
        <v>27</v>
      </c>
      <c r="C285" s="17" t="s">
        <v>7</v>
      </c>
      <c r="D285" s="17" t="s">
        <v>114</v>
      </c>
      <c r="E285" s="18">
        <v>0.27916666666666667</v>
      </c>
      <c r="F285" s="3">
        <v>0.39999999999999997</v>
      </c>
      <c r="G285" s="12">
        <f t="shared" si="58"/>
        <v>0</v>
      </c>
      <c r="H285" s="30">
        <f t="shared" si="49"/>
        <v>0</v>
      </c>
      <c r="I285" s="13" t="str">
        <f t="shared" si="50"/>
        <v>DIURNO</v>
      </c>
      <c r="J285" s="12" t="str">
        <f t="shared" si="59"/>
        <v/>
      </c>
      <c r="L285" s="13" t="str">
        <f t="shared" si="48"/>
        <v/>
      </c>
      <c r="M285" s="13">
        <f t="shared" si="51"/>
        <v>0</v>
      </c>
      <c r="N285" s="32">
        <f t="shared" si="52"/>
        <v>0</v>
      </c>
      <c r="O285" s="30">
        <f t="shared" si="53"/>
        <v>0</v>
      </c>
      <c r="P285" s="30">
        <f t="shared" si="54"/>
        <v>0</v>
      </c>
      <c r="Q285">
        <f t="shared" si="55"/>
        <v>0</v>
      </c>
      <c r="R285">
        <f t="shared" si="56"/>
        <v>0</v>
      </c>
      <c r="S285">
        <f t="shared" si="57"/>
        <v>0</v>
      </c>
    </row>
    <row r="286" spans="2:19" x14ac:dyDescent="0.2">
      <c r="B286" s="17" t="s">
        <v>27</v>
      </c>
      <c r="C286" s="17" t="s">
        <v>7</v>
      </c>
      <c r="D286" s="17" t="s">
        <v>109</v>
      </c>
      <c r="E286" s="18">
        <v>0.26111111111111113</v>
      </c>
      <c r="F286" s="3">
        <v>0.74861111111111101</v>
      </c>
      <c r="G286" s="12">
        <f t="shared" si="58"/>
        <v>8.1944444444444375E-2</v>
      </c>
      <c r="H286" s="30">
        <f t="shared" si="49"/>
        <v>58</v>
      </c>
      <c r="I286" s="13" t="str">
        <f t="shared" si="50"/>
        <v>DIURNO</v>
      </c>
      <c r="J286" s="12" t="str">
        <f t="shared" si="59"/>
        <v/>
      </c>
      <c r="L286" s="13" t="str">
        <f t="shared" si="48"/>
        <v/>
      </c>
      <c r="M286" s="13">
        <f t="shared" si="51"/>
        <v>1</v>
      </c>
      <c r="N286" s="32">
        <f t="shared" si="52"/>
        <v>0</v>
      </c>
      <c r="O286" s="30">
        <f t="shared" si="53"/>
        <v>0</v>
      </c>
      <c r="P286" s="30">
        <f t="shared" si="54"/>
        <v>1</v>
      </c>
      <c r="Q286">
        <f t="shared" si="55"/>
        <v>0</v>
      </c>
      <c r="R286">
        <f t="shared" si="56"/>
        <v>1</v>
      </c>
      <c r="S286">
        <f t="shared" si="57"/>
        <v>1</v>
      </c>
    </row>
    <row r="287" spans="2:19" x14ac:dyDescent="0.2">
      <c r="B287" s="17" t="s">
        <v>27</v>
      </c>
      <c r="C287" s="17" t="s">
        <v>7</v>
      </c>
      <c r="D287" s="17" t="s">
        <v>110</v>
      </c>
      <c r="E287" s="18">
        <v>0.26527777777777778</v>
      </c>
      <c r="F287" s="3">
        <v>0.66736111111111107</v>
      </c>
      <c r="G287" s="12">
        <f t="shared" si="58"/>
        <v>6.9444444444444198E-4</v>
      </c>
      <c r="H287" s="30">
        <f t="shared" si="49"/>
        <v>1</v>
      </c>
      <c r="I287" s="13" t="str">
        <f t="shared" si="50"/>
        <v>DIURNO</v>
      </c>
      <c r="J287" s="12" t="str">
        <f t="shared" si="59"/>
        <v/>
      </c>
      <c r="L287" s="13" t="str">
        <f t="shared" si="48"/>
        <v/>
      </c>
      <c r="M287" s="13">
        <f t="shared" si="51"/>
        <v>0</v>
      </c>
      <c r="N287" s="32">
        <f t="shared" si="52"/>
        <v>0</v>
      </c>
      <c r="O287" s="30">
        <f t="shared" si="53"/>
        <v>0</v>
      </c>
      <c r="P287" s="30">
        <f t="shared" si="54"/>
        <v>0</v>
      </c>
      <c r="Q287">
        <f t="shared" si="55"/>
        <v>0</v>
      </c>
      <c r="R287">
        <f t="shared" si="56"/>
        <v>0</v>
      </c>
      <c r="S287">
        <f t="shared" si="57"/>
        <v>0</v>
      </c>
    </row>
    <row r="288" spans="2:19" x14ac:dyDescent="0.2">
      <c r="B288" s="17" t="s">
        <v>27</v>
      </c>
      <c r="C288" s="17" t="s">
        <v>7</v>
      </c>
      <c r="D288" s="17" t="s">
        <v>111</v>
      </c>
      <c r="E288" s="18">
        <v>0.26527777777777778</v>
      </c>
      <c r="F288" s="3">
        <v>0.66736111111111107</v>
      </c>
      <c r="G288" s="12">
        <f t="shared" si="58"/>
        <v>6.9444444444444198E-4</v>
      </c>
      <c r="H288" s="30">
        <f t="shared" si="49"/>
        <v>1</v>
      </c>
      <c r="I288" s="13" t="str">
        <f t="shared" si="50"/>
        <v>DIURNO</v>
      </c>
      <c r="J288" s="12" t="str">
        <f t="shared" si="59"/>
        <v/>
      </c>
      <c r="L288" s="13" t="str">
        <f t="shared" si="48"/>
        <v/>
      </c>
      <c r="M288" s="13">
        <f t="shared" si="51"/>
        <v>0</v>
      </c>
      <c r="N288" s="32">
        <f t="shared" si="52"/>
        <v>0</v>
      </c>
      <c r="O288" s="30">
        <f t="shared" si="53"/>
        <v>0</v>
      </c>
      <c r="P288" s="30">
        <f t="shared" si="54"/>
        <v>0</v>
      </c>
      <c r="Q288">
        <f t="shared" si="55"/>
        <v>0</v>
      </c>
      <c r="R288">
        <f t="shared" si="56"/>
        <v>0</v>
      </c>
      <c r="S288">
        <f t="shared" si="57"/>
        <v>0</v>
      </c>
    </row>
    <row r="289" spans="2:19" x14ac:dyDescent="0.2">
      <c r="B289" s="17" t="s">
        <v>27</v>
      </c>
      <c r="C289" s="17" t="s">
        <v>7</v>
      </c>
      <c r="D289" s="17" t="s">
        <v>112</v>
      </c>
      <c r="E289" s="18">
        <v>0.26250000000000001</v>
      </c>
      <c r="F289" s="3">
        <v>0.66666666666666663</v>
      </c>
      <c r="G289" s="12">
        <f t="shared" si="58"/>
        <v>0</v>
      </c>
      <c r="H289" s="30">
        <f t="shared" si="49"/>
        <v>0</v>
      </c>
      <c r="I289" s="13" t="str">
        <f t="shared" si="50"/>
        <v>DIURNO</v>
      </c>
      <c r="J289" s="12" t="str">
        <f t="shared" si="59"/>
        <v/>
      </c>
      <c r="L289" s="13" t="str">
        <f t="shared" si="48"/>
        <v/>
      </c>
      <c r="M289" s="13">
        <f t="shared" si="51"/>
        <v>0</v>
      </c>
      <c r="N289" s="32">
        <f t="shared" si="52"/>
        <v>0</v>
      </c>
      <c r="O289" s="30">
        <f t="shared" si="53"/>
        <v>0</v>
      </c>
      <c r="P289" s="30">
        <f t="shared" si="54"/>
        <v>0</v>
      </c>
      <c r="Q289">
        <f t="shared" si="55"/>
        <v>0</v>
      </c>
      <c r="R289">
        <f t="shared" si="56"/>
        <v>0</v>
      </c>
      <c r="S289">
        <f t="shared" si="57"/>
        <v>0</v>
      </c>
    </row>
    <row r="290" spans="2:19" x14ac:dyDescent="0.2">
      <c r="B290" s="17" t="s">
        <v>28</v>
      </c>
      <c r="C290" s="17" t="s">
        <v>7</v>
      </c>
      <c r="D290" s="17" t="s">
        <v>102</v>
      </c>
      <c r="E290" s="18">
        <v>0.26944444444444443</v>
      </c>
      <c r="F290" s="3">
        <v>0.66736111111111107</v>
      </c>
      <c r="G290" s="12">
        <f t="shared" si="58"/>
        <v>6.9444444444444198E-4</v>
      </c>
      <c r="H290" s="30">
        <f t="shared" si="49"/>
        <v>1</v>
      </c>
      <c r="I290" s="13" t="str">
        <f t="shared" si="50"/>
        <v>DIURNO</v>
      </c>
      <c r="J290" s="12" t="str">
        <f t="shared" si="59"/>
        <v/>
      </c>
      <c r="L290" s="13" t="str">
        <f t="shared" si="48"/>
        <v/>
      </c>
      <c r="M290" s="13">
        <f t="shared" si="51"/>
        <v>0</v>
      </c>
      <c r="N290" s="32">
        <f t="shared" si="52"/>
        <v>0</v>
      </c>
      <c r="O290" s="30">
        <f t="shared" si="53"/>
        <v>0</v>
      </c>
      <c r="P290" s="30">
        <f t="shared" si="54"/>
        <v>0</v>
      </c>
      <c r="Q290">
        <f t="shared" si="55"/>
        <v>0</v>
      </c>
      <c r="R290">
        <f t="shared" si="56"/>
        <v>0</v>
      </c>
      <c r="S290">
        <f t="shared" si="57"/>
        <v>0</v>
      </c>
    </row>
    <row r="291" spans="2:19" x14ac:dyDescent="0.2">
      <c r="B291" s="17" t="s">
        <v>28</v>
      </c>
      <c r="C291" s="17" t="s">
        <v>7</v>
      </c>
      <c r="D291" s="17" t="s">
        <v>103</v>
      </c>
      <c r="E291" s="18">
        <v>0.27013888888888887</v>
      </c>
      <c r="F291" s="3">
        <v>0.66666666666666663</v>
      </c>
      <c r="G291" s="12">
        <f t="shared" si="58"/>
        <v>0</v>
      </c>
      <c r="H291" s="30">
        <f t="shared" si="49"/>
        <v>0</v>
      </c>
      <c r="I291" s="13" t="str">
        <f t="shared" si="50"/>
        <v>DIURNO</v>
      </c>
      <c r="J291" s="12" t="str">
        <f t="shared" si="59"/>
        <v/>
      </c>
      <c r="L291" s="13" t="str">
        <f t="shared" si="48"/>
        <v/>
      </c>
      <c r="M291" s="13">
        <f t="shared" si="51"/>
        <v>0</v>
      </c>
      <c r="N291" s="32">
        <f t="shared" si="52"/>
        <v>0</v>
      </c>
      <c r="O291" s="30">
        <f t="shared" si="53"/>
        <v>0</v>
      </c>
      <c r="P291" s="30">
        <f t="shared" si="54"/>
        <v>0</v>
      </c>
      <c r="Q291">
        <f t="shared" si="55"/>
        <v>0</v>
      </c>
      <c r="R291">
        <f t="shared" si="56"/>
        <v>0</v>
      </c>
      <c r="S291">
        <f t="shared" si="57"/>
        <v>0</v>
      </c>
    </row>
    <row r="292" spans="2:19" x14ac:dyDescent="0.2">
      <c r="B292" s="17" t="s">
        <v>28</v>
      </c>
      <c r="C292" s="17" t="s">
        <v>7</v>
      </c>
      <c r="D292" s="17" t="s">
        <v>104</v>
      </c>
      <c r="E292" s="18">
        <v>0.26805555555555555</v>
      </c>
      <c r="F292" s="3">
        <v>0.66666666666666663</v>
      </c>
      <c r="G292" s="12">
        <f t="shared" si="58"/>
        <v>0</v>
      </c>
      <c r="H292" s="30">
        <f t="shared" si="49"/>
        <v>0</v>
      </c>
      <c r="I292" s="13" t="str">
        <f t="shared" si="50"/>
        <v>DIURNO</v>
      </c>
      <c r="J292" s="12" t="str">
        <f t="shared" si="59"/>
        <v/>
      </c>
      <c r="L292" s="13" t="str">
        <f t="shared" si="48"/>
        <v/>
      </c>
      <c r="M292" s="13">
        <f t="shared" si="51"/>
        <v>0</v>
      </c>
      <c r="N292" s="32">
        <f t="shared" si="52"/>
        <v>0</v>
      </c>
      <c r="O292" s="30">
        <f t="shared" si="53"/>
        <v>0</v>
      </c>
      <c r="P292" s="30">
        <f t="shared" si="54"/>
        <v>0</v>
      </c>
      <c r="Q292">
        <f t="shared" si="55"/>
        <v>0</v>
      </c>
      <c r="R292">
        <f t="shared" si="56"/>
        <v>0</v>
      </c>
      <c r="S292">
        <f t="shared" si="57"/>
        <v>0</v>
      </c>
    </row>
    <row r="293" spans="2:19" x14ac:dyDescent="0.2">
      <c r="B293" s="17" t="s">
        <v>28</v>
      </c>
      <c r="C293" s="17" t="s">
        <v>7</v>
      </c>
      <c r="D293" s="17" t="s">
        <v>105</v>
      </c>
      <c r="E293" s="18">
        <v>0.26874999999999999</v>
      </c>
      <c r="F293" s="3">
        <v>0.66666666666666663</v>
      </c>
      <c r="G293" s="12">
        <f t="shared" si="58"/>
        <v>0</v>
      </c>
      <c r="H293" s="30">
        <f t="shared" si="49"/>
        <v>0</v>
      </c>
      <c r="I293" s="13" t="str">
        <f t="shared" si="50"/>
        <v>DIURNO</v>
      </c>
      <c r="J293" s="12" t="str">
        <f t="shared" si="59"/>
        <v/>
      </c>
      <c r="L293" s="13" t="str">
        <f t="shared" si="48"/>
        <v/>
      </c>
      <c r="M293" s="13">
        <f t="shared" si="51"/>
        <v>0</v>
      </c>
      <c r="N293" s="32">
        <f t="shared" si="52"/>
        <v>0</v>
      </c>
      <c r="O293" s="30">
        <f t="shared" si="53"/>
        <v>0</v>
      </c>
      <c r="P293" s="30">
        <f t="shared" si="54"/>
        <v>0</v>
      </c>
      <c r="Q293">
        <f t="shared" si="55"/>
        <v>0</v>
      </c>
      <c r="R293">
        <f t="shared" si="56"/>
        <v>0</v>
      </c>
      <c r="S293">
        <f t="shared" si="57"/>
        <v>0</v>
      </c>
    </row>
    <row r="294" spans="2:19" x14ac:dyDescent="0.2">
      <c r="B294" s="17" t="s">
        <v>28</v>
      </c>
      <c r="C294" s="17" t="s">
        <v>7</v>
      </c>
      <c r="D294" s="17" t="s">
        <v>106</v>
      </c>
      <c r="E294" s="18">
        <v>0.27083333333333331</v>
      </c>
      <c r="F294" s="3">
        <v>0.66666666666666663</v>
      </c>
      <c r="G294" s="12">
        <f t="shared" si="58"/>
        <v>0</v>
      </c>
      <c r="H294" s="30">
        <f t="shared" si="49"/>
        <v>0</v>
      </c>
      <c r="I294" s="13" t="str">
        <f t="shared" si="50"/>
        <v>DIURNO</v>
      </c>
      <c r="J294" s="12" t="str">
        <f t="shared" si="59"/>
        <v/>
      </c>
      <c r="L294" s="13" t="str">
        <f t="shared" si="48"/>
        <v/>
      </c>
      <c r="M294" s="13">
        <f t="shared" si="51"/>
        <v>0</v>
      </c>
      <c r="N294" s="32">
        <f t="shared" si="52"/>
        <v>0</v>
      </c>
      <c r="O294" s="30">
        <f t="shared" si="53"/>
        <v>0</v>
      </c>
      <c r="P294" s="30">
        <f t="shared" si="54"/>
        <v>0</v>
      </c>
      <c r="Q294">
        <f t="shared" si="55"/>
        <v>0</v>
      </c>
      <c r="R294">
        <f t="shared" si="56"/>
        <v>0</v>
      </c>
      <c r="S294">
        <f t="shared" si="57"/>
        <v>0</v>
      </c>
    </row>
    <row r="295" spans="2:19" x14ac:dyDescent="0.2">
      <c r="B295" s="17" t="s">
        <v>28</v>
      </c>
      <c r="C295" s="17" t="s">
        <v>7</v>
      </c>
      <c r="D295" s="17" t="s">
        <v>107</v>
      </c>
      <c r="E295" s="18">
        <v>0.26874999999999999</v>
      </c>
      <c r="F295" s="3">
        <v>0.75</v>
      </c>
      <c r="G295" s="12">
        <f t="shared" si="58"/>
        <v>8.333333333333337E-2</v>
      </c>
      <c r="H295" s="30">
        <f t="shared" si="49"/>
        <v>0</v>
      </c>
      <c r="I295" s="13" t="str">
        <f t="shared" si="50"/>
        <v>DIURNO</v>
      </c>
      <c r="J295" s="12" t="str">
        <f t="shared" si="59"/>
        <v/>
      </c>
      <c r="L295" s="13" t="str">
        <f t="shared" si="48"/>
        <v/>
      </c>
      <c r="M295" s="13">
        <f t="shared" si="51"/>
        <v>0</v>
      </c>
      <c r="N295" s="32">
        <f t="shared" si="52"/>
        <v>0</v>
      </c>
      <c r="O295" s="30">
        <f t="shared" si="53"/>
        <v>0</v>
      </c>
      <c r="P295" s="30">
        <f t="shared" si="54"/>
        <v>2</v>
      </c>
      <c r="Q295">
        <f t="shared" si="55"/>
        <v>0</v>
      </c>
      <c r="R295">
        <f t="shared" si="56"/>
        <v>2</v>
      </c>
      <c r="S295">
        <f t="shared" si="57"/>
        <v>0</v>
      </c>
    </row>
    <row r="296" spans="2:19" x14ac:dyDescent="0.2">
      <c r="B296" s="17" t="s">
        <v>28</v>
      </c>
      <c r="C296" s="17" t="s">
        <v>7</v>
      </c>
      <c r="D296" s="17" t="s">
        <v>113</v>
      </c>
      <c r="E296" s="18">
        <v>0.27083333333333331</v>
      </c>
      <c r="F296" s="3">
        <v>0.66805555555555562</v>
      </c>
      <c r="G296" s="12">
        <f t="shared" si="58"/>
        <v>1.388888888888995E-3</v>
      </c>
      <c r="H296" s="30">
        <f t="shared" si="49"/>
        <v>2</v>
      </c>
      <c r="I296" s="13" t="str">
        <f t="shared" si="50"/>
        <v>DIURNO</v>
      </c>
      <c r="J296" s="12" t="str">
        <f t="shared" si="59"/>
        <v/>
      </c>
      <c r="L296" s="13" t="str">
        <f t="shared" si="48"/>
        <v/>
      </c>
      <c r="M296" s="13">
        <f t="shared" si="51"/>
        <v>0</v>
      </c>
      <c r="N296" s="32">
        <f t="shared" si="52"/>
        <v>0</v>
      </c>
      <c r="O296" s="30">
        <f t="shared" si="53"/>
        <v>0</v>
      </c>
      <c r="P296" s="30">
        <f t="shared" si="54"/>
        <v>0</v>
      </c>
      <c r="Q296">
        <f t="shared" si="55"/>
        <v>0</v>
      </c>
      <c r="R296">
        <f t="shared" si="56"/>
        <v>0</v>
      </c>
      <c r="S296">
        <f t="shared" si="57"/>
        <v>0</v>
      </c>
    </row>
    <row r="297" spans="2:19" x14ac:dyDescent="0.2">
      <c r="B297" s="17" t="s">
        <v>28</v>
      </c>
      <c r="C297" s="17" t="s">
        <v>7</v>
      </c>
      <c r="D297" s="17" t="s">
        <v>114</v>
      </c>
      <c r="E297" s="18">
        <v>0.28888888888888892</v>
      </c>
      <c r="F297" s="3">
        <v>0.50208333333333333</v>
      </c>
      <c r="G297" s="12">
        <f t="shared" si="58"/>
        <v>0</v>
      </c>
      <c r="H297" s="30">
        <f t="shared" si="49"/>
        <v>0</v>
      </c>
      <c r="I297" s="13" t="str">
        <f t="shared" si="50"/>
        <v>DIURNO</v>
      </c>
      <c r="J297" s="12" t="str">
        <f t="shared" si="59"/>
        <v/>
      </c>
      <c r="L297" s="13" t="str">
        <f t="shared" si="48"/>
        <v/>
      </c>
      <c r="M297" s="13">
        <f t="shared" si="51"/>
        <v>0</v>
      </c>
      <c r="N297" s="32">
        <f t="shared" si="52"/>
        <v>0</v>
      </c>
      <c r="O297" s="30">
        <f t="shared" si="53"/>
        <v>0</v>
      </c>
      <c r="P297" s="30">
        <f t="shared" si="54"/>
        <v>0</v>
      </c>
      <c r="Q297">
        <f t="shared" si="55"/>
        <v>0</v>
      </c>
      <c r="R297">
        <f t="shared" si="56"/>
        <v>0</v>
      </c>
      <c r="S297">
        <f t="shared" si="57"/>
        <v>0</v>
      </c>
    </row>
    <row r="298" spans="2:19" x14ac:dyDescent="0.2">
      <c r="B298" s="17" t="s">
        <v>28</v>
      </c>
      <c r="C298" s="17" t="s">
        <v>7</v>
      </c>
      <c r="D298" s="17" t="s">
        <v>109</v>
      </c>
      <c r="E298" s="18">
        <v>0.27013888888888887</v>
      </c>
      <c r="F298" s="3">
        <v>0.74861111111111101</v>
      </c>
      <c r="G298" s="12">
        <f t="shared" si="58"/>
        <v>8.1944444444444375E-2</v>
      </c>
      <c r="H298" s="30">
        <f t="shared" si="49"/>
        <v>58</v>
      </c>
      <c r="I298" s="13" t="str">
        <f t="shared" si="50"/>
        <v>DIURNO</v>
      </c>
      <c r="J298" s="12" t="str">
        <f t="shared" si="59"/>
        <v/>
      </c>
      <c r="L298" s="13" t="str">
        <f t="shared" si="48"/>
        <v/>
      </c>
      <c r="M298" s="13">
        <f t="shared" si="51"/>
        <v>1</v>
      </c>
      <c r="N298" s="32">
        <f t="shared" si="52"/>
        <v>0</v>
      </c>
      <c r="O298" s="30">
        <f t="shared" si="53"/>
        <v>0</v>
      </c>
      <c r="P298" s="30">
        <f t="shared" si="54"/>
        <v>1</v>
      </c>
      <c r="Q298">
        <f t="shared" si="55"/>
        <v>0</v>
      </c>
      <c r="R298">
        <f t="shared" si="56"/>
        <v>1</v>
      </c>
      <c r="S298">
        <f t="shared" si="57"/>
        <v>1</v>
      </c>
    </row>
    <row r="299" spans="2:19" x14ac:dyDescent="0.2">
      <c r="B299" s="17" t="s">
        <v>28</v>
      </c>
      <c r="C299" s="17" t="s">
        <v>7</v>
      </c>
      <c r="D299" s="17" t="s">
        <v>110</v>
      </c>
      <c r="E299" s="18">
        <v>0.33194444444444443</v>
      </c>
      <c r="F299" s="3">
        <v>0.66666666666666663</v>
      </c>
      <c r="G299" s="12">
        <f t="shared" si="58"/>
        <v>0</v>
      </c>
      <c r="H299" s="30">
        <f t="shared" si="49"/>
        <v>0</v>
      </c>
      <c r="I299" s="13" t="str">
        <f t="shared" si="50"/>
        <v>DIURNO</v>
      </c>
      <c r="J299" s="12" t="str">
        <f t="shared" si="59"/>
        <v/>
      </c>
      <c r="L299" s="13" t="str">
        <f t="shared" si="48"/>
        <v/>
      </c>
      <c r="M299" s="13">
        <f t="shared" si="51"/>
        <v>0</v>
      </c>
      <c r="N299" s="32">
        <f t="shared" si="52"/>
        <v>0</v>
      </c>
      <c r="O299" s="30">
        <f t="shared" si="53"/>
        <v>0</v>
      </c>
      <c r="P299" s="30">
        <f t="shared" si="54"/>
        <v>0</v>
      </c>
      <c r="Q299">
        <f t="shared" si="55"/>
        <v>0</v>
      </c>
      <c r="R299">
        <f t="shared" si="56"/>
        <v>0</v>
      </c>
      <c r="S299">
        <f t="shared" si="57"/>
        <v>0</v>
      </c>
    </row>
    <row r="300" spans="2:19" x14ac:dyDescent="0.2">
      <c r="B300" s="17" t="s">
        <v>28</v>
      </c>
      <c r="C300" s="17" t="s">
        <v>7</v>
      </c>
      <c r="D300" s="17" t="s">
        <v>111</v>
      </c>
      <c r="E300" s="18">
        <v>0.2673611111111111</v>
      </c>
      <c r="F300" s="3">
        <v>0.66736111111111107</v>
      </c>
      <c r="G300" s="12">
        <f t="shared" si="58"/>
        <v>6.9444444444444198E-4</v>
      </c>
      <c r="H300" s="30">
        <f t="shared" si="49"/>
        <v>1</v>
      </c>
      <c r="I300" s="13" t="str">
        <f t="shared" si="50"/>
        <v>DIURNO</v>
      </c>
      <c r="J300" s="12" t="str">
        <f t="shared" si="59"/>
        <v/>
      </c>
      <c r="L300" s="13" t="str">
        <f t="shared" si="48"/>
        <v/>
      </c>
      <c r="M300" s="13">
        <f t="shared" si="51"/>
        <v>0</v>
      </c>
      <c r="N300" s="32">
        <f t="shared" si="52"/>
        <v>0</v>
      </c>
      <c r="O300" s="30">
        <f t="shared" si="53"/>
        <v>0</v>
      </c>
      <c r="P300" s="30">
        <f t="shared" si="54"/>
        <v>0</v>
      </c>
      <c r="Q300">
        <f t="shared" si="55"/>
        <v>0</v>
      </c>
      <c r="R300">
        <f t="shared" si="56"/>
        <v>0</v>
      </c>
      <c r="S300">
        <f t="shared" si="57"/>
        <v>0</v>
      </c>
    </row>
    <row r="301" spans="2:19" x14ac:dyDescent="0.2">
      <c r="B301" s="17" t="s">
        <v>28</v>
      </c>
      <c r="C301" s="17" t="s">
        <v>7</v>
      </c>
      <c r="D301" s="17" t="s">
        <v>112</v>
      </c>
      <c r="E301" s="18">
        <v>0.27013888888888887</v>
      </c>
      <c r="F301" s="3">
        <v>0.66666666666666663</v>
      </c>
      <c r="G301" s="12">
        <f t="shared" si="58"/>
        <v>0</v>
      </c>
      <c r="H301" s="30">
        <f t="shared" si="49"/>
        <v>0</v>
      </c>
      <c r="I301" s="13" t="str">
        <f t="shared" si="50"/>
        <v>DIURNO</v>
      </c>
      <c r="J301" s="12" t="str">
        <f t="shared" si="59"/>
        <v/>
      </c>
      <c r="L301" s="13" t="str">
        <f t="shared" si="48"/>
        <v/>
      </c>
      <c r="M301" s="13">
        <f t="shared" si="51"/>
        <v>0</v>
      </c>
      <c r="N301" s="32">
        <f t="shared" si="52"/>
        <v>0</v>
      </c>
      <c r="O301" s="30">
        <f t="shared" si="53"/>
        <v>0</v>
      </c>
      <c r="P301" s="30">
        <f t="shared" si="54"/>
        <v>0</v>
      </c>
      <c r="Q301">
        <f t="shared" si="55"/>
        <v>0</v>
      </c>
      <c r="R301">
        <f t="shared" si="56"/>
        <v>0</v>
      </c>
      <c r="S301">
        <f t="shared" si="57"/>
        <v>0</v>
      </c>
    </row>
    <row r="302" spans="2:19" x14ac:dyDescent="0.2">
      <c r="B302" s="17" t="s">
        <v>29</v>
      </c>
      <c r="C302" s="17" t="s">
        <v>7</v>
      </c>
      <c r="D302" s="17" t="s">
        <v>102</v>
      </c>
      <c r="E302" s="18">
        <v>0.26319444444444445</v>
      </c>
      <c r="F302" s="3">
        <v>0.66736111111111107</v>
      </c>
      <c r="G302" s="12">
        <f t="shared" si="58"/>
        <v>6.9444444444444198E-4</v>
      </c>
      <c r="H302" s="30">
        <f t="shared" si="49"/>
        <v>1</v>
      </c>
      <c r="I302" s="13" t="str">
        <f t="shared" si="50"/>
        <v>DIURNO</v>
      </c>
      <c r="J302" s="12" t="str">
        <f t="shared" si="59"/>
        <v/>
      </c>
      <c r="L302" s="13" t="str">
        <f t="shared" si="48"/>
        <v/>
      </c>
      <c r="M302" s="13">
        <f t="shared" si="51"/>
        <v>0</v>
      </c>
      <c r="N302" s="32">
        <f t="shared" si="52"/>
        <v>0</v>
      </c>
      <c r="O302" s="30">
        <f t="shared" si="53"/>
        <v>0</v>
      </c>
      <c r="P302" s="30">
        <f t="shared" si="54"/>
        <v>0</v>
      </c>
      <c r="Q302">
        <f t="shared" si="55"/>
        <v>0</v>
      </c>
      <c r="R302">
        <f t="shared" si="56"/>
        <v>0</v>
      </c>
      <c r="S302">
        <f t="shared" si="57"/>
        <v>0</v>
      </c>
    </row>
    <row r="303" spans="2:19" x14ac:dyDescent="0.2">
      <c r="B303" s="17" t="s">
        <v>29</v>
      </c>
      <c r="C303" s="17" t="s">
        <v>7</v>
      </c>
      <c r="D303" s="17" t="s">
        <v>103</v>
      </c>
      <c r="E303" s="18">
        <v>0.26805555555555555</v>
      </c>
      <c r="F303" s="3">
        <v>0.66666666666666663</v>
      </c>
      <c r="G303" s="12">
        <f t="shared" si="58"/>
        <v>0</v>
      </c>
      <c r="H303" s="30">
        <f t="shared" si="49"/>
        <v>0</v>
      </c>
      <c r="I303" s="13" t="str">
        <f t="shared" si="50"/>
        <v>DIURNO</v>
      </c>
      <c r="J303" s="12" t="str">
        <f t="shared" si="59"/>
        <v/>
      </c>
      <c r="L303" s="13" t="str">
        <f t="shared" si="48"/>
        <v/>
      </c>
      <c r="M303" s="13">
        <f t="shared" si="51"/>
        <v>0</v>
      </c>
      <c r="N303" s="32">
        <f t="shared" si="52"/>
        <v>0</v>
      </c>
      <c r="O303" s="30">
        <f t="shared" si="53"/>
        <v>0</v>
      </c>
      <c r="P303" s="30">
        <f t="shared" si="54"/>
        <v>0</v>
      </c>
      <c r="Q303">
        <f t="shared" si="55"/>
        <v>0</v>
      </c>
      <c r="R303">
        <f t="shared" si="56"/>
        <v>0</v>
      </c>
      <c r="S303">
        <f t="shared" si="57"/>
        <v>0</v>
      </c>
    </row>
    <row r="304" spans="2:19" x14ac:dyDescent="0.2">
      <c r="B304" s="17" t="s">
        <v>29</v>
      </c>
      <c r="C304" s="17" t="s">
        <v>7</v>
      </c>
      <c r="D304" s="17" t="s">
        <v>104</v>
      </c>
      <c r="E304" s="18">
        <v>0.26180555555555557</v>
      </c>
      <c r="F304" s="3">
        <v>0.66736111111111107</v>
      </c>
      <c r="G304" s="12">
        <f t="shared" si="58"/>
        <v>6.9444444444444198E-4</v>
      </c>
      <c r="H304" s="30">
        <f t="shared" si="49"/>
        <v>1</v>
      </c>
      <c r="I304" s="13" t="str">
        <f t="shared" si="50"/>
        <v>DIURNO</v>
      </c>
      <c r="J304" s="12" t="str">
        <f t="shared" si="59"/>
        <v/>
      </c>
      <c r="L304" s="13" t="str">
        <f t="shared" si="48"/>
        <v/>
      </c>
      <c r="M304" s="13">
        <f t="shared" si="51"/>
        <v>0</v>
      </c>
      <c r="N304" s="32">
        <f t="shared" si="52"/>
        <v>0</v>
      </c>
      <c r="O304" s="30">
        <f t="shared" si="53"/>
        <v>0</v>
      </c>
      <c r="P304" s="30">
        <f t="shared" si="54"/>
        <v>0</v>
      </c>
      <c r="Q304">
        <f t="shared" si="55"/>
        <v>0</v>
      </c>
      <c r="R304">
        <f t="shared" si="56"/>
        <v>0</v>
      </c>
      <c r="S304">
        <f t="shared" si="57"/>
        <v>0</v>
      </c>
    </row>
    <row r="305" spans="2:19" x14ac:dyDescent="0.2">
      <c r="B305" s="17" t="s">
        <v>29</v>
      </c>
      <c r="C305" s="17" t="s">
        <v>7</v>
      </c>
      <c r="D305" s="17" t="s">
        <v>105</v>
      </c>
      <c r="E305" s="18">
        <v>0.26250000000000001</v>
      </c>
      <c r="F305" s="3">
        <v>0.66666666666666663</v>
      </c>
      <c r="G305" s="12">
        <f t="shared" si="58"/>
        <v>0</v>
      </c>
      <c r="H305" s="30">
        <f t="shared" si="49"/>
        <v>0</v>
      </c>
      <c r="I305" s="13" t="str">
        <f t="shared" si="50"/>
        <v>DIURNO</v>
      </c>
      <c r="J305" s="12" t="str">
        <f t="shared" si="59"/>
        <v/>
      </c>
      <c r="L305" s="13" t="str">
        <f t="shared" si="48"/>
        <v/>
      </c>
      <c r="M305" s="13">
        <f t="shared" si="51"/>
        <v>0</v>
      </c>
      <c r="N305" s="32">
        <f t="shared" si="52"/>
        <v>0</v>
      </c>
      <c r="O305" s="30">
        <f t="shared" si="53"/>
        <v>0</v>
      </c>
      <c r="P305" s="30">
        <f t="shared" si="54"/>
        <v>0</v>
      </c>
      <c r="Q305">
        <f t="shared" si="55"/>
        <v>0</v>
      </c>
      <c r="R305">
        <f t="shared" si="56"/>
        <v>0</v>
      </c>
      <c r="S305">
        <f t="shared" si="57"/>
        <v>0</v>
      </c>
    </row>
    <row r="306" spans="2:19" x14ac:dyDescent="0.2">
      <c r="B306" s="17" t="s">
        <v>29</v>
      </c>
      <c r="C306" s="17" t="s">
        <v>7</v>
      </c>
      <c r="D306" s="17" t="s">
        <v>106</v>
      </c>
      <c r="E306" s="18">
        <v>0.26874999999999999</v>
      </c>
      <c r="F306" s="3">
        <v>0.66666666666666663</v>
      </c>
      <c r="G306" s="12">
        <f t="shared" si="58"/>
        <v>0</v>
      </c>
      <c r="H306" s="30">
        <f t="shared" si="49"/>
        <v>0</v>
      </c>
      <c r="I306" s="13" t="str">
        <f t="shared" si="50"/>
        <v>DIURNO</v>
      </c>
      <c r="J306" s="12" t="str">
        <f t="shared" si="59"/>
        <v/>
      </c>
      <c r="L306" s="13" t="str">
        <f t="shared" si="48"/>
        <v/>
      </c>
      <c r="M306" s="13">
        <f t="shared" si="51"/>
        <v>0</v>
      </c>
      <c r="N306" s="32">
        <f t="shared" si="52"/>
        <v>0</v>
      </c>
      <c r="O306" s="30">
        <f t="shared" si="53"/>
        <v>0</v>
      </c>
      <c r="P306" s="30">
        <f t="shared" si="54"/>
        <v>0</v>
      </c>
      <c r="Q306">
        <f t="shared" si="55"/>
        <v>0</v>
      </c>
      <c r="R306">
        <f t="shared" si="56"/>
        <v>0</v>
      </c>
      <c r="S306">
        <f t="shared" si="57"/>
        <v>0</v>
      </c>
    </row>
    <row r="307" spans="2:19" x14ac:dyDescent="0.2">
      <c r="B307" s="17" t="s">
        <v>29</v>
      </c>
      <c r="C307" s="17" t="s">
        <v>7</v>
      </c>
      <c r="D307" s="17" t="s">
        <v>107</v>
      </c>
      <c r="E307" s="18">
        <v>0.26805555555555555</v>
      </c>
      <c r="F307" s="3">
        <v>0.66805555555555562</v>
      </c>
      <c r="G307" s="12">
        <f t="shared" si="58"/>
        <v>1.388888888888995E-3</v>
      </c>
      <c r="H307" s="30">
        <f t="shared" si="49"/>
        <v>2</v>
      </c>
      <c r="I307" s="13" t="str">
        <f t="shared" si="50"/>
        <v>DIURNO</v>
      </c>
      <c r="J307" s="12" t="str">
        <f t="shared" si="59"/>
        <v/>
      </c>
      <c r="L307" s="13" t="str">
        <f t="shared" si="48"/>
        <v/>
      </c>
      <c r="M307" s="13">
        <f t="shared" si="51"/>
        <v>0</v>
      </c>
      <c r="N307" s="32">
        <f t="shared" si="52"/>
        <v>0</v>
      </c>
      <c r="O307" s="30">
        <f t="shared" si="53"/>
        <v>0</v>
      </c>
      <c r="P307" s="30">
        <f t="shared" si="54"/>
        <v>0</v>
      </c>
      <c r="Q307">
        <f t="shared" si="55"/>
        <v>0</v>
      </c>
      <c r="R307">
        <f t="shared" si="56"/>
        <v>0</v>
      </c>
      <c r="S307">
        <f t="shared" si="57"/>
        <v>0</v>
      </c>
    </row>
    <row r="308" spans="2:19" x14ac:dyDescent="0.2">
      <c r="B308" s="17" t="s">
        <v>29</v>
      </c>
      <c r="C308" s="17" t="s">
        <v>7</v>
      </c>
      <c r="D308" s="17" t="s">
        <v>113</v>
      </c>
      <c r="E308" s="18">
        <v>0.2638888888888889</v>
      </c>
      <c r="F308" s="3">
        <v>0.66805555555555562</v>
      </c>
      <c r="G308" s="12">
        <f t="shared" si="58"/>
        <v>1.388888888888995E-3</v>
      </c>
      <c r="H308" s="30">
        <f t="shared" si="49"/>
        <v>2</v>
      </c>
      <c r="I308" s="13" t="str">
        <f t="shared" si="50"/>
        <v>DIURNO</v>
      </c>
      <c r="J308" s="12" t="str">
        <f t="shared" si="59"/>
        <v/>
      </c>
      <c r="L308" s="13" t="str">
        <f t="shared" si="48"/>
        <v/>
      </c>
      <c r="M308" s="13">
        <f t="shared" si="51"/>
        <v>0</v>
      </c>
      <c r="N308" s="32">
        <f t="shared" si="52"/>
        <v>0</v>
      </c>
      <c r="O308" s="30">
        <f t="shared" si="53"/>
        <v>0</v>
      </c>
      <c r="P308" s="30">
        <f t="shared" si="54"/>
        <v>0</v>
      </c>
      <c r="Q308">
        <f t="shared" si="55"/>
        <v>0</v>
      </c>
      <c r="R308">
        <f t="shared" si="56"/>
        <v>0</v>
      </c>
      <c r="S308">
        <f t="shared" si="57"/>
        <v>0</v>
      </c>
    </row>
    <row r="309" spans="2:19" x14ac:dyDescent="0.2">
      <c r="B309" s="17" t="s">
        <v>29</v>
      </c>
      <c r="C309" s="17" t="s">
        <v>7</v>
      </c>
      <c r="D309" s="17" t="s">
        <v>108</v>
      </c>
      <c r="E309" s="18">
        <v>0.26805555555555555</v>
      </c>
      <c r="F309" s="3">
        <v>0.66666666666666663</v>
      </c>
      <c r="G309" s="12">
        <f t="shared" si="58"/>
        <v>0</v>
      </c>
      <c r="H309" s="30">
        <f t="shared" si="49"/>
        <v>0</v>
      </c>
      <c r="I309" s="13" t="str">
        <f t="shared" si="50"/>
        <v>DIURNO</v>
      </c>
      <c r="J309" s="12" t="str">
        <f t="shared" si="59"/>
        <v/>
      </c>
      <c r="L309" s="13" t="str">
        <f t="shared" si="48"/>
        <v/>
      </c>
      <c r="M309" s="13">
        <f t="shared" si="51"/>
        <v>0</v>
      </c>
      <c r="N309" s="32">
        <f t="shared" si="52"/>
        <v>0</v>
      </c>
      <c r="O309" s="30">
        <f t="shared" si="53"/>
        <v>0</v>
      </c>
      <c r="P309" s="30">
        <f t="shared" si="54"/>
        <v>0</v>
      </c>
      <c r="Q309">
        <f t="shared" si="55"/>
        <v>0</v>
      </c>
      <c r="R309">
        <f t="shared" si="56"/>
        <v>0</v>
      </c>
      <c r="S309">
        <f t="shared" si="57"/>
        <v>0</v>
      </c>
    </row>
    <row r="310" spans="2:19" x14ac:dyDescent="0.2">
      <c r="B310" s="17" t="s">
        <v>29</v>
      </c>
      <c r="C310" s="17" t="s">
        <v>7</v>
      </c>
      <c r="D310" s="17" t="s">
        <v>114</v>
      </c>
      <c r="E310" s="18">
        <v>0.32500000000000001</v>
      </c>
      <c r="F310" s="3">
        <v>0.50624999999999998</v>
      </c>
      <c r="G310" s="12">
        <f t="shared" si="58"/>
        <v>0</v>
      </c>
      <c r="H310" s="30">
        <f t="shared" si="49"/>
        <v>0</v>
      </c>
      <c r="I310" s="13" t="str">
        <f t="shared" si="50"/>
        <v>DIURNO</v>
      </c>
      <c r="J310" s="12" t="str">
        <f t="shared" si="59"/>
        <v/>
      </c>
      <c r="L310" s="13" t="str">
        <f t="shared" si="48"/>
        <v/>
      </c>
      <c r="M310" s="13">
        <f t="shared" si="51"/>
        <v>0</v>
      </c>
      <c r="N310" s="32">
        <f t="shared" si="52"/>
        <v>0</v>
      </c>
      <c r="O310" s="30">
        <f t="shared" si="53"/>
        <v>0</v>
      </c>
      <c r="P310" s="30">
        <f t="shared" si="54"/>
        <v>0</v>
      </c>
      <c r="Q310">
        <f t="shared" si="55"/>
        <v>0</v>
      </c>
      <c r="R310">
        <f t="shared" si="56"/>
        <v>0</v>
      </c>
      <c r="S310">
        <f t="shared" si="57"/>
        <v>0</v>
      </c>
    </row>
    <row r="311" spans="2:19" x14ac:dyDescent="0.2">
      <c r="B311" s="17" t="s">
        <v>29</v>
      </c>
      <c r="C311" s="17" t="s">
        <v>7</v>
      </c>
      <c r="D311" s="17" t="s">
        <v>109</v>
      </c>
      <c r="E311" s="18">
        <v>0.26805555555555555</v>
      </c>
      <c r="F311" s="3">
        <v>0.74861111111111101</v>
      </c>
      <c r="G311" s="12">
        <f t="shared" si="58"/>
        <v>8.1944444444444375E-2</v>
      </c>
      <c r="H311" s="30">
        <f t="shared" si="49"/>
        <v>58</v>
      </c>
      <c r="I311" s="13" t="str">
        <f t="shared" si="50"/>
        <v>DIURNO</v>
      </c>
      <c r="J311" s="12" t="str">
        <f t="shared" si="59"/>
        <v/>
      </c>
      <c r="L311" s="13" t="str">
        <f t="shared" si="48"/>
        <v/>
      </c>
      <c r="M311" s="13">
        <f t="shared" si="51"/>
        <v>1</v>
      </c>
      <c r="N311" s="32">
        <f t="shared" si="52"/>
        <v>0</v>
      </c>
      <c r="O311" s="30">
        <f t="shared" si="53"/>
        <v>0</v>
      </c>
      <c r="P311" s="30">
        <f t="shared" si="54"/>
        <v>1</v>
      </c>
      <c r="Q311">
        <f t="shared" si="55"/>
        <v>0</v>
      </c>
      <c r="R311">
        <f t="shared" si="56"/>
        <v>1</v>
      </c>
      <c r="S311">
        <f t="shared" si="57"/>
        <v>1</v>
      </c>
    </row>
    <row r="312" spans="2:19" x14ac:dyDescent="0.2">
      <c r="B312" s="17" t="s">
        <v>29</v>
      </c>
      <c r="C312" s="17" t="s">
        <v>7</v>
      </c>
      <c r="D312" s="17" t="s">
        <v>110</v>
      </c>
      <c r="E312" s="18">
        <v>0.26597222222222222</v>
      </c>
      <c r="F312" s="3">
        <v>0.75</v>
      </c>
      <c r="G312" s="12">
        <f t="shared" si="58"/>
        <v>8.333333333333337E-2</v>
      </c>
      <c r="H312" s="30">
        <f t="shared" si="49"/>
        <v>0</v>
      </c>
      <c r="I312" s="13" t="str">
        <f t="shared" si="50"/>
        <v>DIURNO</v>
      </c>
      <c r="J312" s="12" t="str">
        <f t="shared" si="59"/>
        <v/>
      </c>
      <c r="L312" s="13" t="str">
        <f t="shared" si="48"/>
        <v/>
      </c>
      <c r="M312" s="13">
        <f t="shared" si="51"/>
        <v>0</v>
      </c>
      <c r="N312" s="32">
        <f t="shared" si="52"/>
        <v>0</v>
      </c>
      <c r="O312" s="30">
        <f t="shared" si="53"/>
        <v>0</v>
      </c>
      <c r="P312" s="30">
        <f t="shared" si="54"/>
        <v>2</v>
      </c>
      <c r="Q312">
        <f t="shared" si="55"/>
        <v>0</v>
      </c>
      <c r="R312">
        <f t="shared" si="56"/>
        <v>2</v>
      </c>
      <c r="S312">
        <f t="shared" si="57"/>
        <v>0</v>
      </c>
    </row>
    <row r="313" spans="2:19" x14ac:dyDescent="0.2">
      <c r="B313" s="17" t="s">
        <v>29</v>
      </c>
      <c r="C313" s="17" t="s">
        <v>7</v>
      </c>
      <c r="D313" s="17" t="s">
        <v>111</v>
      </c>
      <c r="E313" s="18">
        <v>0.26527777777777778</v>
      </c>
      <c r="F313" s="3">
        <v>0.75</v>
      </c>
      <c r="G313" s="12">
        <f t="shared" si="58"/>
        <v>8.333333333333337E-2</v>
      </c>
      <c r="H313" s="30">
        <f t="shared" si="49"/>
        <v>0</v>
      </c>
      <c r="I313" s="13" t="str">
        <f t="shared" si="50"/>
        <v>DIURNO</v>
      </c>
      <c r="J313" s="12" t="str">
        <f t="shared" si="59"/>
        <v/>
      </c>
      <c r="L313" s="13" t="str">
        <f t="shared" si="48"/>
        <v/>
      </c>
      <c r="M313" s="13">
        <f t="shared" si="51"/>
        <v>0</v>
      </c>
      <c r="N313" s="32">
        <f t="shared" si="52"/>
        <v>0</v>
      </c>
      <c r="O313" s="30">
        <f t="shared" si="53"/>
        <v>0</v>
      </c>
      <c r="P313" s="30">
        <f t="shared" si="54"/>
        <v>2</v>
      </c>
      <c r="Q313">
        <f t="shared" si="55"/>
        <v>0</v>
      </c>
      <c r="R313">
        <f t="shared" si="56"/>
        <v>2</v>
      </c>
      <c r="S313">
        <f t="shared" si="57"/>
        <v>0</v>
      </c>
    </row>
    <row r="314" spans="2:19" x14ac:dyDescent="0.2">
      <c r="B314" s="17" t="s">
        <v>29</v>
      </c>
      <c r="C314" s="17" t="s">
        <v>7</v>
      </c>
      <c r="D314" s="17" t="s">
        <v>112</v>
      </c>
      <c r="E314" s="18">
        <v>0.26666666666666666</v>
      </c>
      <c r="G314" s="12">
        <f t="shared" si="58"/>
        <v>0</v>
      </c>
      <c r="H314" s="30">
        <f t="shared" si="49"/>
        <v>0</v>
      </c>
      <c r="I314" s="13" t="str">
        <f t="shared" si="50"/>
        <v>DIURNO</v>
      </c>
      <c r="J314" s="12" t="str">
        <f t="shared" si="59"/>
        <v/>
      </c>
      <c r="L314" s="13" t="str">
        <f t="shared" si="48"/>
        <v/>
      </c>
      <c r="M314" s="13">
        <f t="shared" si="51"/>
        <v>0</v>
      </c>
      <c r="N314" s="32">
        <f t="shared" si="52"/>
        <v>0</v>
      </c>
      <c r="O314" s="30">
        <f t="shared" si="53"/>
        <v>0</v>
      </c>
      <c r="P314" s="30">
        <f t="shared" si="54"/>
        <v>0</v>
      </c>
      <c r="Q314">
        <f t="shared" si="55"/>
        <v>0</v>
      </c>
      <c r="R314">
        <f t="shared" si="56"/>
        <v>0</v>
      </c>
      <c r="S314">
        <f t="shared" si="57"/>
        <v>0</v>
      </c>
    </row>
    <row r="315" spans="2:19" x14ac:dyDescent="0.2">
      <c r="B315" s="17" t="s">
        <v>30</v>
      </c>
      <c r="C315" s="17" t="s">
        <v>7</v>
      </c>
      <c r="D315" s="17" t="s">
        <v>102</v>
      </c>
      <c r="E315" s="18">
        <v>0.26874999999999999</v>
      </c>
      <c r="F315" s="3">
        <v>0.66736111111111107</v>
      </c>
      <c r="G315" s="12">
        <f t="shared" si="58"/>
        <v>6.9444444444444198E-4</v>
      </c>
      <c r="H315" s="30">
        <f t="shared" si="49"/>
        <v>1</v>
      </c>
      <c r="I315" s="13" t="str">
        <f t="shared" si="50"/>
        <v>DIURNO</v>
      </c>
      <c r="J315" s="12" t="str">
        <f t="shared" si="59"/>
        <v/>
      </c>
      <c r="L315" s="13" t="str">
        <f t="shared" si="48"/>
        <v/>
      </c>
      <c r="M315" s="13">
        <f t="shared" si="51"/>
        <v>0</v>
      </c>
      <c r="N315" s="32">
        <f t="shared" si="52"/>
        <v>0</v>
      </c>
      <c r="O315" s="30">
        <f t="shared" si="53"/>
        <v>0</v>
      </c>
      <c r="P315" s="30">
        <f t="shared" si="54"/>
        <v>0</v>
      </c>
      <c r="Q315">
        <f t="shared" si="55"/>
        <v>0</v>
      </c>
      <c r="R315">
        <f t="shared" si="56"/>
        <v>0</v>
      </c>
      <c r="S315">
        <f t="shared" si="57"/>
        <v>0</v>
      </c>
    </row>
    <row r="316" spans="2:19" x14ac:dyDescent="0.2">
      <c r="B316" s="17" t="s">
        <v>30</v>
      </c>
      <c r="C316" s="17" t="s">
        <v>7</v>
      </c>
      <c r="D316" s="17" t="s">
        <v>104</v>
      </c>
      <c r="E316" s="18">
        <v>0.27638888888888885</v>
      </c>
      <c r="F316" s="3">
        <v>0.66736111111111107</v>
      </c>
      <c r="G316" s="12">
        <f t="shared" si="58"/>
        <v>6.9444444444444198E-4</v>
      </c>
      <c r="H316" s="30">
        <f t="shared" si="49"/>
        <v>1</v>
      </c>
      <c r="I316" s="13" t="str">
        <f t="shared" si="50"/>
        <v>DIURNO</v>
      </c>
      <c r="J316" s="12" t="str">
        <f t="shared" si="59"/>
        <v/>
      </c>
      <c r="L316" s="13" t="str">
        <f t="shared" si="48"/>
        <v/>
      </c>
      <c r="M316" s="13">
        <f t="shared" si="51"/>
        <v>0</v>
      </c>
      <c r="N316" s="32">
        <f t="shared" si="52"/>
        <v>0</v>
      </c>
      <c r="O316" s="30">
        <f t="shared" si="53"/>
        <v>0</v>
      </c>
      <c r="P316" s="30">
        <f t="shared" si="54"/>
        <v>0</v>
      </c>
      <c r="Q316">
        <f t="shared" si="55"/>
        <v>0</v>
      </c>
      <c r="R316">
        <f t="shared" si="56"/>
        <v>0</v>
      </c>
      <c r="S316">
        <f t="shared" si="57"/>
        <v>0</v>
      </c>
    </row>
    <row r="317" spans="2:19" x14ac:dyDescent="0.2">
      <c r="B317" s="17" t="s">
        <v>30</v>
      </c>
      <c r="C317" s="17" t="s">
        <v>7</v>
      </c>
      <c r="D317" s="17" t="s">
        <v>105</v>
      </c>
      <c r="E317" s="18">
        <v>0.27152777777777776</v>
      </c>
      <c r="F317" s="3">
        <v>0.66666666666666663</v>
      </c>
      <c r="G317" s="12">
        <f t="shared" si="58"/>
        <v>0</v>
      </c>
      <c r="H317" s="30">
        <f t="shared" si="49"/>
        <v>0</v>
      </c>
      <c r="I317" s="13" t="str">
        <f t="shared" si="50"/>
        <v>DIURNO</v>
      </c>
      <c r="J317" s="12" t="str">
        <f t="shared" si="59"/>
        <v/>
      </c>
      <c r="L317" s="13" t="str">
        <f t="shared" si="48"/>
        <v/>
      </c>
      <c r="M317" s="13">
        <f t="shared" si="51"/>
        <v>0</v>
      </c>
      <c r="N317" s="32">
        <f t="shared" si="52"/>
        <v>0</v>
      </c>
      <c r="O317" s="30">
        <f t="shared" si="53"/>
        <v>0</v>
      </c>
      <c r="P317" s="30">
        <f t="shared" si="54"/>
        <v>0</v>
      </c>
      <c r="Q317">
        <f t="shared" si="55"/>
        <v>0</v>
      </c>
      <c r="R317">
        <f t="shared" si="56"/>
        <v>0</v>
      </c>
      <c r="S317">
        <f t="shared" si="57"/>
        <v>0</v>
      </c>
    </row>
    <row r="318" spans="2:19" x14ac:dyDescent="0.2">
      <c r="B318" s="17" t="s">
        <v>30</v>
      </c>
      <c r="C318" s="17" t="s">
        <v>7</v>
      </c>
      <c r="D318" s="17" t="s">
        <v>106</v>
      </c>
      <c r="E318" s="18">
        <v>0.27777777777777779</v>
      </c>
      <c r="F318" s="3">
        <v>0.66736111111111107</v>
      </c>
      <c r="G318" s="12">
        <f t="shared" si="58"/>
        <v>6.9444444444444198E-4</v>
      </c>
      <c r="H318" s="30">
        <f t="shared" si="49"/>
        <v>1</v>
      </c>
      <c r="I318" s="13" t="str">
        <f t="shared" si="50"/>
        <v>DIURNO</v>
      </c>
      <c r="J318" s="12" t="str">
        <f t="shared" si="59"/>
        <v/>
      </c>
      <c r="L318" s="13" t="str">
        <f t="shared" si="48"/>
        <v/>
      </c>
      <c r="M318" s="13">
        <f t="shared" si="51"/>
        <v>0</v>
      </c>
      <c r="N318" s="32">
        <f t="shared" si="52"/>
        <v>0</v>
      </c>
      <c r="O318" s="30">
        <f t="shared" si="53"/>
        <v>0</v>
      </c>
      <c r="P318" s="30">
        <f t="shared" si="54"/>
        <v>0</v>
      </c>
      <c r="Q318">
        <f t="shared" si="55"/>
        <v>0</v>
      </c>
      <c r="R318">
        <f t="shared" si="56"/>
        <v>0</v>
      </c>
      <c r="S318">
        <f t="shared" si="57"/>
        <v>0</v>
      </c>
    </row>
    <row r="319" spans="2:19" x14ac:dyDescent="0.2">
      <c r="B319" s="17" t="s">
        <v>30</v>
      </c>
      <c r="C319" s="17" t="s">
        <v>7</v>
      </c>
      <c r="D319" s="17" t="s">
        <v>107</v>
      </c>
      <c r="E319" s="18">
        <v>0.26666666666666666</v>
      </c>
      <c r="F319" s="3">
        <v>0.66805555555555562</v>
      </c>
      <c r="G319" s="12">
        <f t="shared" si="58"/>
        <v>1.388888888888995E-3</v>
      </c>
      <c r="H319" s="30">
        <f t="shared" si="49"/>
        <v>2</v>
      </c>
      <c r="I319" s="13" t="str">
        <f t="shared" si="50"/>
        <v>DIURNO</v>
      </c>
      <c r="J319" s="12" t="str">
        <f t="shared" si="59"/>
        <v/>
      </c>
      <c r="L319" s="13" t="str">
        <f t="shared" si="48"/>
        <v/>
      </c>
      <c r="M319" s="13">
        <f t="shared" si="51"/>
        <v>0</v>
      </c>
      <c r="N319" s="32">
        <f t="shared" si="52"/>
        <v>0</v>
      </c>
      <c r="O319" s="30">
        <f t="shared" si="53"/>
        <v>0</v>
      </c>
      <c r="P319" s="30">
        <f t="shared" si="54"/>
        <v>0</v>
      </c>
      <c r="Q319">
        <f t="shared" si="55"/>
        <v>0</v>
      </c>
      <c r="R319">
        <f t="shared" si="56"/>
        <v>0</v>
      </c>
      <c r="S319">
        <f t="shared" si="57"/>
        <v>0</v>
      </c>
    </row>
    <row r="320" spans="2:19" x14ac:dyDescent="0.2">
      <c r="B320" s="17" t="s">
        <v>30</v>
      </c>
      <c r="C320" s="17" t="s">
        <v>7</v>
      </c>
      <c r="D320" s="17" t="s">
        <v>113</v>
      </c>
      <c r="E320" s="18">
        <v>0.27291666666666664</v>
      </c>
      <c r="F320" s="3">
        <v>0.66805555555555562</v>
      </c>
      <c r="G320" s="12">
        <f t="shared" si="58"/>
        <v>1.388888888888995E-3</v>
      </c>
      <c r="H320" s="30">
        <f t="shared" si="49"/>
        <v>2</v>
      </c>
      <c r="I320" s="13" t="str">
        <f t="shared" si="50"/>
        <v>DIURNO</v>
      </c>
      <c r="J320" s="12" t="str">
        <f t="shared" si="59"/>
        <v/>
      </c>
      <c r="L320" s="13" t="str">
        <f t="shared" si="48"/>
        <v/>
      </c>
      <c r="M320" s="13">
        <f t="shared" si="51"/>
        <v>0</v>
      </c>
      <c r="N320" s="32">
        <f t="shared" si="52"/>
        <v>0</v>
      </c>
      <c r="O320" s="30">
        <f t="shared" si="53"/>
        <v>0</v>
      </c>
      <c r="P320" s="30">
        <f t="shared" si="54"/>
        <v>0</v>
      </c>
      <c r="Q320">
        <f t="shared" si="55"/>
        <v>0</v>
      </c>
      <c r="R320">
        <f t="shared" si="56"/>
        <v>0</v>
      </c>
      <c r="S320">
        <f t="shared" si="57"/>
        <v>0</v>
      </c>
    </row>
    <row r="321" spans="2:19" x14ac:dyDescent="0.2">
      <c r="B321" s="17" t="s">
        <v>30</v>
      </c>
      <c r="C321" s="17" t="s">
        <v>7</v>
      </c>
      <c r="D321" s="17" t="s">
        <v>108</v>
      </c>
      <c r="E321" s="18">
        <v>0.26944444444444443</v>
      </c>
      <c r="F321" s="3">
        <v>0.66736111111111107</v>
      </c>
      <c r="G321" s="12">
        <f t="shared" si="58"/>
        <v>6.9444444444444198E-4</v>
      </c>
      <c r="H321" s="30">
        <f t="shared" si="49"/>
        <v>1</v>
      </c>
      <c r="I321" s="13" t="str">
        <f t="shared" si="50"/>
        <v>DIURNO</v>
      </c>
      <c r="J321" s="12" t="str">
        <f t="shared" si="59"/>
        <v/>
      </c>
      <c r="L321" s="13" t="str">
        <f t="shared" si="48"/>
        <v/>
      </c>
      <c r="M321" s="13">
        <f t="shared" si="51"/>
        <v>0</v>
      </c>
      <c r="N321" s="32">
        <f t="shared" si="52"/>
        <v>0</v>
      </c>
      <c r="O321" s="30">
        <f t="shared" si="53"/>
        <v>0</v>
      </c>
      <c r="P321" s="30">
        <f t="shared" si="54"/>
        <v>0</v>
      </c>
      <c r="Q321">
        <f t="shared" si="55"/>
        <v>0</v>
      </c>
      <c r="R321">
        <f t="shared" si="56"/>
        <v>0</v>
      </c>
      <c r="S321">
        <f t="shared" si="57"/>
        <v>0</v>
      </c>
    </row>
    <row r="322" spans="2:19" x14ac:dyDescent="0.2">
      <c r="B322" s="17" t="s">
        <v>30</v>
      </c>
      <c r="C322" s="17" t="s">
        <v>7</v>
      </c>
      <c r="D322" s="17" t="s">
        <v>116</v>
      </c>
      <c r="E322" s="18">
        <v>0.31319444444444444</v>
      </c>
      <c r="F322" s="3">
        <v>0.50138888888888888</v>
      </c>
      <c r="G322" s="12">
        <f t="shared" si="58"/>
        <v>0</v>
      </c>
      <c r="H322" s="30">
        <f t="shared" si="49"/>
        <v>0</v>
      </c>
      <c r="I322" s="13" t="str">
        <f t="shared" si="50"/>
        <v>DIURNO</v>
      </c>
      <c r="J322" s="12" t="str">
        <f t="shared" si="59"/>
        <v/>
      </c>
      <c r="L322" s="13" t="str">
        <f t="shared" si="48"/>
        <v/>
      </c>
      <c r="M322" s="13">
        <f t="shared" si="51"/>
        <v>0</v>
      </c>
      <c r="N322" s="32">
        <f t="shared" si="52"/>
        <v>0</v>
      </c>
      <c r="O322" s="30">
        <f t="shared" si="53"/>
        <v>0</v>
      </c>
      <c r="P322" s="30">
        <f t="shared" si="54"/>
        <v>0</v>
      </c>
      <c r="Q322">
        <f t="shared" si="55"/>
        <v>0</v>
      </c>
      <c r="R322">
        <f t="shared" si="56"/>
        <v>0</v>
      </c>
      <c r="S322">
        <f t="shared" si="57"/>
        <v>0</v>
      </c>
    </row>
    <row r="323" spans="2:19" x14ac:dyDescent="0.2">
      <c r="B323" s="17" t="s">
        <v>30</v>
      </c>
      <c r="C323" s="17" t="s">
        <v>7</v>
      </c>
      <c r="D323" s="17" t="s">
        <v>109</v>
      </c>
      <c r="E323" s="18">
        <v>0.2722222222222222</v>
      </c>
      <c r="F323" s="3">
        <v>0.66805555555555562</v>
      </c>
      <c r="G323" s="12">
        <f t="shared" si="58"/>
        <v>1.388888888888995E-3</v>
      </c>
      <c r="H323" s="30">
        <f t="shared" si="49"/>
        <v>2</v>
      </c>
      <c r="I323" s="13" t="str">
        <f t="shared" si="50"/>
        <v>DIURNO</v>
      </c>
      <c r="J323" s="12" t="str">
        <f t="shared" si="59"/>
        <v/>
      </c>
      <c r="L323" s="13" t="str">
        <f t="shared" ref="L323:L386" si="60">IF(J323="SI","5,5","")</f>
        <v/>
      </c>
      <c r="M323" s="13">
        <f t="shared" si="51"/>
        <v>0</v>
      </c>
      <c r="N323" s="32">
        <f t="shared" si="52"/>
        <v>0</v>
      </c>
      <c r="O323" s="30">
        <f t="shared" si="53"/>
        <v>0</v>
      </c>
      <c r="P323" s="30">
        <f t="shared" si="54"/>
        <v>0</v>
      </c>
      <c r="Q323">
        <f t="shared" si="55"/>
        <v>0</v>
      </c>
      <c r="R323">
        <f t="shared" si="56"/>
        <v>0</v>
      </c>
      <c r="S323">
        <f t="shared" si="57"/>
        <v>0</v>
      </c>
    </row>
    <row r="324" spans="2:19" x14ac:dyDescent="0.2">
      <c r="B324" s="17" t="s">
        <v>30</v>
      </c>
      <c r="C324" s="17" t="s">
        <v>7</v>
      </c>
      <c r="D324" s="17" t="s">
        <v>110</v>
      </c>
      <c r="E324" s="18">
        <v>0.2722222222222222</v>
      </c>
      <c r="F324" s="3">
        <v>0.66666666666666663</v>
      </c>
      <c r="G324" s="12">
        <f t="shared" si="58"/>
        <v>0</v>
      </c>
      <c r="H324" s="30">
        <f t="shared" si="49"/>
        <v>0</v>
      </c>
      <c r="I324" s="13" t="str">
        <f t="shared" si="50"/>
        <v>DIURNO</v>
      </c>
      <c r="J324" s="12" t="str">
        <f t="shared" si="59"/>
        <v/>
      </c>
      <c r="L324" s="13" t="str">
        <f t="shared" si="60"/>
        <v/>
      </c>
      <c r="M324" s="13">
        <f t="shared" si="51"/>
        <v>0</v>
      </c>
      <c r="N324" s="32">
        <f t="shared" si="52"/>
        <v>0</v>
      </c>
      <c r="O324" s="30">
        <f t="shared" si="53"/>
        <v>0</v>
      </c>
      <c r="P324" s="30">
        <f t="shared" si="54"/>
        <v>0</v>
      </c>
      <c r="Q324">
        <f t="shared" si="55"/>
        <v>0</v>
      </c>
      <c r="R324">
        <f t="shared" si="56"/>
        <v>0</v>
      </c>
      <c r="S324">
        <f t="shared" si="57"/>
        <v>0</v>
      </c>
    </row>
    <row r="325" spans="2:19" x14ac:dyDescent="0.2">
      <c r="B325" s="17" t="s">
        <v>30</v>
      </c>
      <c r="C325" s="17" t="s">
        <v>7</v>
      </c>
      <c r="D325" s="17" t="s">
        <v>111</v>
      </c>
      <c r="E325" s="18">
        <v>0.27013888888888887</v>
      </c>
      <c r="F325" s="3">
        <v>0.66805555555555562</v>
      </c>
      <c r="G325" s="12">
        <f t="shared" si="58"/>
        <v>1.388888888888995E-3</v>
      </c>
      <c r="H325" s="30">
        <f t="shared" si="49"/>
        <v>2</v>
      </c>
      <c r="I325" s="13" t="str">
        <f t="shared" si="50"/>
        <v>DIURNO</v>
      </c>
      <c r="J325" s="12" t="str">
        <f t="shared" si="59"/>
        <v/>
      </c>
      <c r="L325" s="13" t="str">
        <f t="shared" si="60"/>
        <v/>
      </c>
      <c r="M325" s="13">
        <f t="shared" si="51"/>
        <v>0</v>
      </c>
      <c r="N325" s="32">
        <f t="shared" si="52"/>
        <v>0</v>
      </c>
      <c r="O325" s="30">
        <f t="shared" si="53"/>
        <v>0</v>
      </c>
      <c r="P325" s="30">
        <f t="shared" si="54"/>
        <v>0</v>
      </c>
      <c r="Q325">
        <f t="shared" si="55"/>
        <v>0</v>
      </c>
      <c r="R325">
        <f t="shared" si="56"/>
        <v>0</v>
      </c>
      <c r="S325">
        <f t="shared" si="57"/>
        <v>0</v>
      </c>
    </row>
    <row r="326" spans="2:19" x14ac:dyDescent="0.2">
      <c r="B326" s="17" t="s">
        <v>30</v>
      </c>
      <c r="C326" s="17" t="s">
        <v>7</v>
      </c>
      <c r="D326" s="17" t="s">
        <v>112</v>
      </c>
      <c r="E326" s="18">
        <v>0.28611111111111115</v>
      </c>
      <c r="F326" s="3">
        <v>0.66736111111111107</v>
      </c>
      <c r="G326" s="12">
        <f t="shared" si="58"/>
        <v>6.9444444444444198E-4</v>
      </c>
      <c r="H326" s="30">
        <f t="shared" ref="H326:H387" si="61">MINUTE(G326)</f>
        <v>1</v>
      </c>
      <c r="I326" s="13" t="str">
        <f t="shared" si="50"/>
        <v>DIURNO</v>
      </c>
      <c r="J326" s="12" t="str">
        <f t="shared" si="59"/>
        <v/>
      </c>
      <c r="L326" s="13" t="str">
        <f t="shared" si="60"/>
        <v/>
      </c>
      <c r="M326" s="13">
        <f t="shared" si="51"/>
        <v>0</v>
      </c>
      <c r="N326" s="32">
        <f t="shared" si="52"/>
        <v>0</v>
      </c>
      <c r="O326" s="30">
        <f t="shared" si="53"/>
        <v>0</v>
      </c>
      <c r="P326" s="30">
        <f t="shared" si="54"/>
        <v>0</v>
      </c>
      <c r="Q326">
        <f t="shared" si="55"/>
        <v>0</v>
      </c>
      <c r="R326">
        <f t="shared" si="56"/>
        <v>0</v>
      </c>
      <c r="S326">
        <f t="shared" si="57"/>
        <v>0</v>
      </c>
    </row>
    <row r="327" spans="2:19" x14ac:dyDescent="0.2">
      <c r="B327" s="17" t="s">
        <v>31</v>
      </c>
      <c r="C327" s="17" t="s">
        <v>7</v>
      </c>
      <c r="D327" s="17" t="s">
        <v>102</v>
      </c>
      <c r="E327" s="18">
        <v>0.27638888888888885</v>
      </c>
      <c r="F327" s="3">
        <v>0.66736111111111107</v>
      </c>
      <c r="G327" s="12">
        <f t="shared" si="58"/>
        <v>6.9444444444444198E-4</v>
      </c>
      <c r="H327" s="30">
        <f t="shared" si="61"/>
        <v>1</v>
      </c>
      <c r="I327" s="13" t="str">
        <f t="shared" ref="I327:I390" si="62">IF(F327&lt;$I$3,"DIURNO",IF(F327&gt;$I$3,"EXTRANOC",""))</f>
        <v>DIURNO</v>
      </c>
      <c r="J327" s="12" t="str">
        <f t="shared" si="59"/>
        <v/>
      </c>
      <c r="L327" s="13" t="str">
        <f t="shared" si="60"/>
        <v/>
      </c>
      <c r="M327" s="13">
        <f t="shared" ref="M327:M390" si="63">IF(H327&lt;=5,0,IF(H327&lt;=20,0.25,IF(H327&lt;=40,0.5,IF(H327&lt;=55,0.75,1))))</f>
        <v>0</v>
      </c>
      <c r="N327" s="32">
        <f t="shared" ref="N327:N390" si="64">IF(F327&gt;$I$3,F327-$I$3,0)</f>
        <v>0</v>
      </c>
      <c r="O327" s="30">
        <f t="shared" ref="O327:O390" si="65">MINUTE(N327)</f>
        <v>0</v>
      </c>
      <c r="P327" s="30">
        <f t="shared" ref="P327:P390" si="66">HOUR(G327)</f>
        <v>0</v>
      </c>
      <c r="Q327">
        <f t="shared" ref="Q327:Q390" si="67">HOUR(N327)</f>
        <v>0</v>
      </c>
      <c r="R327">
        <f t="shared" ref="R327:R390" si="68">P327-Q327</f>
        <v>0</v>
      </c>
      <c r="S327">
        <f t="shared" ref="S327:S390" si="69">M327</f>
        <v>0</v>
      </c>
    </row>
    <row r="328" spans="2:19" x14ac:dyDescent="0.2">
      <c r="B328" s="17" t="s">
        <v>31</v>
      </c>
      <c r="C328" s="17" t="s">
        <v>7</v>
      </c>
      <c r="D328" s="17" t="s">
        <v>103</v>
      </c>
      <c r="E328" s="18">
        <v>0.27083333333333331</v>
      </c>
      <c r="F328" s="3">
        <v>0.66666666666666663</v>
      </c>
      <c r="G328" s="12">
        <f t="shared" si="58"/>
        <v>0</v>
      </c>
      <c r="H328" s="30">
        <f t="shared" si="61"/>
        <v>0</v>
      </c>
      <c r="I328" s="13" t="str">
        <f t="shared" si="62"/>
        <v>DIURNO</v>
      </c>
      <c r="J328" s="12" t="str">
        <f t="shared" si="59"/>
        <v/>
      </c>
      <c r="L328" s="13" t="str">
        <f t="shared" si="60"/>
        <v/>
      </c>
      <c r="M328" s="13">
        <f t="shared" si="63"/>
        <v>0</v>
      </c>
      <c r="N328" s="32">
        <f t="shared" si="64"/>
        <v>0</v>
      </c>
      <c r="O328" s="30">
        <f t="shared" si="65"/>
        <v>0</v>
      </c>
      <c r="P328" s="30">
        <f t="shared" si="66"/>
        <v>0</v>
      </c>
      <c r="Q328">
        <f t="shared" si="67"/>
        <v>0</v>
      </c>
      <c r="R328">
        <f t="shared" si="68"/>
        <v>0</v>
      </c>
      <c r="S328">
        <f t="shared" si="69"/>
        <v>0</v>
      </c>
    </row>
    <row r="329" spans="2:19" x14ac:dyDescent="0.2">
      <c r="B329" s="17" t="s">
        <v>31</v>
      </c>
      <c r="C329" s="17" t="s">
        <v>7</v>
      </c>
      <c r="D329" s="17" t="s">
        <v>104</v>
      </c>
      <c r="E329" s="18">
        <v>0.26805555555555555</v>
      </c>
      <c r="F329" s="3">
        <v>0.66666666666666663</v>
      </c>
      <c r="G329" s="12">
        <f t="shared" ref="G329:G392" si="70">IF(F329&gt;$G$3,F329-$G$3,)</f>
        <v>0</v>
      </c>
      <c r="H329" s="30">
        <f t="shared" si="61"/>
        <v>0</v>
      </c>
      <c r="I329" s="13" t="str">
        <f t="shared" si="62"/>
        <v>DIURNO</v>
      </c>
      <c r="J329" s="12" t="str">
        <f t="shared" ref="J329:J392" si="71">IF(E329&gt;=$G$3,"SI","")</f>
        <v/>
      </c>
      <c r="L329" s="13" t="str">
        <f t="shared" si="60"/>
        <v/>
      </c>
      <c r="M329" s="13">
        <f t="shared" si="63"/>
        <v>0</v>
      </c>
      <c r="N329" s="32">
        <f t="shared" si="64"/>
        <v>0</v>
      </c>
      <c r="O329" s="30">
        <f t="shared" si="65"/>
        <v>0</v>
      </c>
      <c r="P329" s="30">
        <f t="shared" si="66"/>
        <v>0</v>
      </c>
      <c r="Q329">
        <f t="shared" si="67"/>
        <v>0</v>
      </c>
      <c r="R329">
        <f t="shared" si="68"/>
        <v>0</v>
      </c>
      <c r="S329">
        <f t="shared" si="69"/>
        <v>0</v>
      </c>
    </row>
    <row r="330" spans="2:19" x14ac:dyDescent="0.2">
      <c r="B330" s="17" t="s">
        <v>31</v>
      </c>
      <c r="C330" s="17" t="s">
        <v>7</v>
      </c>
      <c r="D330" s="17" t="s">
        <v>105</v>
      </c>
      <c r="E330" s="18">
        <v>0.26874999999999999</v>
      </c>
      <c r="F330" s="3">
        <v>0.66666666666666663</v>
      </c>
      <c r="G330" s="12">
        <f t="shared" si="70"/>
        <v>0</v>
      </c>
      <c r="H330" s="30">
        <f t="shared" si="61"/>
        <v>0</v>
      </c>
      <c r="I330" s="13" t="str">
        <f t="shared" si="62"/>
        <v>DIURNO</v>
      </c>
      <c r="J330" s="12" t="str">
        <f t="shared" si="71"/>
        <v/>
      </c>
      <c r="L330" s="13" t="str">
        <f t="shared" si="60"/>
        <v/>
      </c>
      <c r="M330" s="13">
        <f t="shared" si="63"/>
        <v>0</v>
      </c>
      <c r="N330" s="32">
        <f t="shared" si="64"/>
        <v>0</v>
      </c>
      <c r="O330" s="30">
        <f t="shared" si="65"/>
        <v>0</v>
      </c>
      <c r="P330" s="30">
        <f t="shared" si="66"/>
        <v>0</v>
      </c>
      <c r="Q330">
        <f t="shared" si="67"/>
        <v>0</v>
      </c>
      <c r="R330">
        <f t="shared" si="68"/>
        <v>0</v>
      </c>
      <c r="S330">
        <f t="shared" si="69"/>
        <v>0</v>
      </c>
    </row>
    <row r="331" spans="2:19" x14ac:dyDescent="0.2">
      <c r="B331" s="17" t="s">
        <v>31</v>
      </c>
      <c r="C331" s="17" t="s">
        <v>7</v>
      </c>
      <c r="D331" s="17" t="s">
        <v>106</v>
      </c>
      <c r="E331" s="18">
        <v>0.26805555555555555</v>
      </c>
      <c r="F331" s="3">
        <v>0.66736111111111107</v>
      </c>
      <c r="G331" s="12">
        <f t="shared" si="70"/>
        <v>6.9444444444444198E-4</v>
      </c>
      <c r="H331" s="30">
        <f t="shared" si="61"/>
        <v>1</v>
      </c>
      <c r="I331" s="13" t="str">
        <f t="shared" si="62"/>
        <v>DIURNO</v>
      </c>
      <c r="J331" s="12" t="str">
        <f t="shared" si="71"/>
        <v/>
      </c>
      <c r="L331" s="13" t="str">
        <f t="shared" si="60"/>
        <v/>
      </c>
      <c r="M331" s="13">
        <f t="shared" si="63"/>
        <v>0</v>
      </c>
      <c r="N331" s="32">
        <f t="shared" si="64"/>
        <v>0</v>
      </c>
      <c r="O331" s="30">
        <f t="shared" si="65"/>
        <v>0</v>
      </c>
      <c r="P331" s="30">
        <f t="shared" si="66"/>
        <v>0</v>
      </c>
      <c r="Q331">
        <f t="shared" si="67"/>
        <v>0</v>
      </c>
      <c r="R331">
        <f t="shared" si="68"/>
        <v>0</v>
      </c>
      <c r="S331">
        <f t="shared" si="69"/>
        <v>0</v>
      </c>
    </row>
    <row r="332" spans="2:19" x14ac:dyDescent="0.2">
      <c r="B332" s="17" t="s">
        <v>31</v>
      </c>
      <c r="C332" s="17" t="s">
        <v>7</v>
      </c>
      <c r="D332" s="17" t="s">
        <v>107</v>
      </c>
      <c r="E332" s="18">
        <v>0.26874999999999999</v>
      </c>
      <c r="F332" s="3">
        <v>0.75</v>
      </c>
      <c r="G332" s="12">
        <f t="shared" si="70"/>
        <v>8.333333333333337E-2</v>
      </c>
      <c r="H332" s="30">
        <f t="shared" si="61"/>
        <v>0</v>
      </c>
      <c r="I332" s="13" t="str">
        <f t="shared" si="62"/>
        <v>DIURNO</v>
      </c>
      <c r="J332" s="12" t="str">
        <f t="shared" si="71"/>
        <v/>
      </c>
      <c r="L332" s="13" t="str">
        <f t="shared" si="60"/>
        <v/>
      </c>
      <c r="M332" s="13">
        <f t="shared" si="63"/>
        <v>0</v>
      </c>
      <c r="N332" s="32">
        <f t="shared" si="64"/>
        <v>0</v>
      </c>
      <c r="O332" s="30">
        <f t="shared" si="65"/>
        <v>0</v>
      </c>
      <c r="P332" s="30">
        <f t="shared" si="66"/>
        <v>2</v>
      </c>
      <c r="Q332">
        <f t="shared" si="67"/>
        <v>0</v>
      </c>
      <c r="R332">
        <f t="shared" si="68"/>
        <v>2</v>
      </c>
      <c r="S332">
        <f t="shared" si="69"/>
        <v>0</v>
      </c>
    </row>
    <row r="333" spans="2:19" x14ac:dyDescent="0.2">
      <c r="B333" s="17" t="s">
        <v>31</v>
      </c>
      <c r="C333" s="17" t="s">
        <v>7</v>
      </c>
      <c r="D333" s="17" t="s">
        <v>113</v>
      </c>
      <c r="E333" s="18">
        <v>0.27361111111111108</v>
      </c>
      <c r="F333" s="3">
        <v>0.72916666666666663</v>
      </c>
      <c r="G333" s="12">
        <f t="shared" si="70"/>
        <v>6.25E-2</v>
      </c>
      <c r="H333" s="30">
        <f t="shared" si="61"/>
        <v>30</v>
      </c>
      <c r="I333" s="13" t="str">
        <f t="shared" si="62"/>
        <v>DIURNO</v>
      </c>
      <c r="J333" s="12" t="str">
        <f t="shared" si="71"/>
        <v/>
      </c>
      <c r="L333" s="13" t="str">
        <f t="shared" si="60"/>
        <v/>
      </c>
      <c r="M333" s="13">
        <f t="shared" si="63"/>
        <v>0.5</v>
      </c>
      <c r="N333" s="32">
        <f t="shared" si="64"/>
        <v>0</v>
      </c>
      <c r="O333" s="30">
        <f t="shared" si="65"/>
        <v>0</v>
      </c>
      <c r="P333" s="30">
        <f t="shared" si="66"/>
        <v>1</v>
      </c>
      <c r="Q333">
        <f t="shared" si="67"/>
        <v>0</v>
      </c>
      <c r="R333">
        <f t="shared" si="68"/>
        <v>1</v>
      </c>
      <c r="S333">
        <f t="shared" si="69"/>
        <v>0.5</v>
      </c>
    </row>
    <row r="334" spans="2:19" x14ac:dyDescent="0.2">
      <c r="B334" s="17" t="s">
        <v>31</v>
      </c>
      <c r="C334" s="17" t="s">
        <v>7</v>
      </c>
      <c r="D334" s="17" t="s">
        <v>108</v>
      </c>
      <c r="E334" s="18">
        <v>0.27083333333333331</v>
      </c>
      <c r="F334" s="3">
        <v>0.73125000000000007</v>
      </c>
      <c r="G334" s="12">
        <f t="shared" si="70"/>
        <v>6.4583333333333437E-2</v>
      </c>
      <c r="H334" s="30">
        <f t="shared" si="61"/>
        <v>33</v>
      </c>
      <c r="I334" s="13" t="str">
        <f t="shared" si="62"/>
        <v>DIURNO</v>
      </c>
      <c r="J334" s="12" t="str">
        <f t="shared" si="71"/>
        <v/>
      </c>
      <c r="L334" s="13" t="str">
        <f t="shared" si="60"/>
        <v/>
      </c>
      <c r="M334" s="13">
        <f t="shared" si="63"/>
        <v>0.5</v>
      </c>
      <c r="N334" s="32">
        <f t="shared" si="64"/>
        <v>0</v>
      </c>
      <c r="O334" s="30">
        <f t="shared" si="65"/>
        <v>0</v>
      </c>
      <c r="P334" s="30">
        <f t="shared" si="66"/>
        <v>1</v>
      </c>
      <c r="Q334">
        <f t="shared" si="67"/>
        <v>0</v>
      </c>
      <c r="R334">
        <f t="shared" si="68"/>
        <v>1</v>
      </c>
      <c r="S334">
        <f t="shared" si="69"/>
        <v>0.5</v>
      </c>
    </row>
    <row r="335" spans="2:19" x14ac:dyDescent="0.2">
      <c r="B335" s="17" t="s">
        <v>31</v>
      </c>
      <c r="C335" s="17" t="s">
        <v>7</v>
      </c>
      <c r="D335" s="17" t="s">
        <v>114</v>
      </c>
      <c r="E335" s="18">
        <v>0.28402777777777777</v>
      </c>
      <c r="F335" s="3">
        <v>0.39583333333333331</v>
      </c>
      <c r="G335" s="12">
        <f t="shared" si="70"/>
        <v>0</v>
      </c>
      <c r="H335" s="30">
        <f t="shared" si="61"/>
        <v>0</v>
      </c>
      <c r="I335" s="13" t="str">
        <f t="shared" si="62"/>
        <v>DIURNO</v>
      </c>
      <c r="J335" s="12" t="str">
        <f t="shared" si="71"/>
        <v/>
      </c>
      <c r="L335" s="13" t="str">
        <f t="shared" si="60"/>
        <v/>
      </c>
      <c r="M335" s="13">
        <f t="shared" si="63"/>
        <v>0</v>
      </c>
      <c r="N335" s="32">
        <f t="shared" si="64"/>
        <v>0</v>
      </c>
      <c r="O335" s="30">
        <f t="shared" si="65"/>
        <v>0</v>
      </c>
      <c r="P335" s="30">
        <f t="shared" si="66"/>
        <v>0</v>
      </c>
      <c r="Q335">
        <f t="shared" si="67"/>
        <v>0</v>
      </c>
      <c r="R335">
        <f t="shared" si="68"/>
        <v>0</v>
      </c>
      <c r="S335">
        <f t="shared" si="69"/>
        <v>0</v>
      </c>
    </row>
    <row r="336" spans="2:19" x14ac:dyDescent="0.2">
      <c r="B336" s="17" t="s">
        <v>31</v>
      </c>
      <c r="C336" s="17" t="s">
        <v>7</v>
      </c>
      <c r="D336" s="17" t="s">
        <v>109</v>
      </c>
      <c r="E336" s="18">
        <v>0.26874999999999999</v>
      </c>
      <c r="F336" s="3">
        <v>0.74861111111111101</v>
      </c>
      <c r="G336" s="12">
        <f t="shared" si="70"/>
        <v>8.1944444444444375E-2</v>
      </c>
      <c r="H336" s="30">
        <f t="shared" si="61"/>
        <v>58</v>
      </c>
      <c r="I336" s="13" t="str">
        <f t="shared" si="62"/>
        <v>DIURNO</v>
      </c>
      <c r="J336" s="12" t="str">
        <f t="shared" si="71"/>
        <v/>
      </c>
      <c r="L336" s="13" t="str">
        <f t="shared" si="60"/>
        <v/>
      </c>
      <c r="M336" s="13">
        <f t="shared" si="63"/>
        <v>1</v>
      </c>
      <c r="N336" s="32">
        <f t="shared" si="64"/>
        <v>0</v>
      </c>
      <c r="O336" s="30">
        <f t="shared" si="65"/>
        <v>0</v>
      </c>
      <c r="P336" s="30">
        <f t="shared" si="66"/>
        <v>1</v>
      </c>
      <c r="Q336">
        <f t="shared" si="67"/>
        <v>0</v>
      </c>
      <c r="R336">
        <f t="shared" si="68"/>
        <v>1</v>
      </c>
      <c r="S336">
        <f t="shared" si="69"/>
        <v>1</v>
      </c>
    </row>
    <row r="337" spans="2:19" x14ac:dyDescent="0.2">
      <c r="B337" s="17" t="s">
        <v>31</v>
      </c>
      <c r="C337" s="17" t="s">
        <v>7</v>
      </c>
      <c r="D337" s="17" t="s">
        <v>110</v>
      </c>
      <c r="E337" s="18">
        <v>0.2722222222222222</v>
      </c>
      <c r="F337" s="3">
        <v>0.66736111111111107</v>
      </c>
      <c r="G337" s="12">
        <f t="shared" si="70"/>
        <v>6.9444444444444198E-4</v>
      </c>
      <c r="H337" s="30">
        <f t="shared" si="61"/>
        <v>1</v>
      </c>
      <c r="I337" s="13" t="str">
        <f t="shared" si="62"/>
        <v>DIURNO</v>
      </c>
      <c r="J337" s="12" t="str">
        <f t="shared" si="71"/>
        <v/>
      </c>
      <c r="L337" s="13" t="str">
        <f t="shared" si="60"/>
        <v/>
      </c>
      <c r="M337" s="13">
        <f t="shared" si="63"/>
        <v>0</v>
      </c>
      <c r="N337" s="32">
        <f t="shared" si="64"/>
        <v>0</v>
      </c>
      <c r="O337" s="30">
        <f t="shared" si="65"/>
        <v>0</v>
      </c>
      <c r="P337" s="30">
        <f t="shared" si="66"/>
        <v>0</v>
      </c>
      <c r="Q337">
        <f t="shared" si="67"/>
        <v>0</v>
      </c>
      <c r="R337">
        <f t="shared" si="68"/>
        <v>0</v>
      </c>
      <c r="S337">
        <f t="shared" si="69"/>
        <v>0</v>
      </c>
    </row>
    <row r="338" spans="2:19" x14ac:dyDescent="0.2">
      <c r="B338" s="17" t="s">
        <v>31</v>
      </c>
      <c r="C338" s="17" t="s">
        <v>7</v>
      </c>
      <c r="D338" s="17" t="s">
        <v>111</v>
      </c>
      <c r="E338" s="18">
        <v>0.26944444444444443</v>
      </c>
      <c r="F338" s="3">
        <v>0.66805555555555562</v>
      </c>
      <c r="G338" s="12">
        <f t="shared" si="70"/>
        <v>1.388888888888995E-3</v>
      </c>
      <c r="H338" s="30">
        <f t="shared" si="61"/>
        <v>2</v>
      </c>
      <c r="I338" s="13" t="str">
        <f t="shared" si="62"/>
        <v>DIURNO</v>
      </c>
      <c r="J338" s="12" t="str">
        <f t="shared" si="71"/>
        <v/>
      </c>
      <c r="L338" s="13" t="str">
        <f t="shared" si="60"/>
        <v/>
      </c>
      <c r="M338" s="13">
        <f t="shared" si="63"/>
        <v>0</v>
      </c>
      <c r="N338" s="32">
        <f t="shared" si="64"/>
        <v>0</v>
      </c>
      <c r="O338" s="30">
        <f t="shared" si="65"/>
        <v>0</v>
      </c>
      <c r="P338" s="30">
        <f t="shared" si="66"/>
        <v>0</v>
      </c>
      <c r="Q338">
        <f t="shared" si="67"/>
        <v>0</v>
      </c>
      <c r="R338">
        <f t="shared" si="68"/>
        <v>0</v>
      </c>
      <c r="S338">
        <f t="shared" si="69"/>
        <v>0</v>
      </c>
    </row>
    <row r="339" spans="2:19" x14ac:dyDescent="0.2">
      <c r="B339" s="17" t="s">
        <v>31</v>
      </c>
      <c r="C339" s="17" t="s">
        <v>7</v>
      </c>
      <c r="D339" s="17" t="s">
        <v>112</v>
      </c>
      <c r="E339" s="18">
        <v>0.27152777777777776</v>
      </c>
      <c r="F339" s="3">
        <v>0.66736111111111107</v>
      </c>
      <c r="G339" s="12">
        <f t="shared" si="70"/>
        <v>6.9444444444444198E-4</v>
      </c>
      <c r="H339" s="30">
        <f t="shared" si="61"/>
        <v>1</v>
      </c>
      <c r="I339" s="13" t="str">
        <f t="shared" si="62"/>
        <v>DIURNO</v>
      </c>
      <c r="J339" s="12" t="str">
        <f t="shared" si="71"/>
        <v/>
      </c>
      <c r="L339" s="13" t="str">
        <f t="shared" si="60"/>
        <v/>
      </c>
      <c r="M339" s="13">
        <f t="shared" si="63"/>
        <v>0</v>
      </c>
      <c r="N339" s="32">
        <f t="shared" si="64"/>
        <v>0</v>
      </c>
      <c r="O339" s="30">
        <f t="shared" si="65"/>
        <v>0</v>
      </c>
      <c r="P339" s="30">
        <f t="shared" si="66"/>
        <v>0</v>
      </c>
      <c r="Q339">
        <f t="shared" si="67"/>
        <v>0</v>
      </c>
      <c r="R339">
        <f t="shared" si="68"/>
        <v>0</v>
      </c>
      <c r="S339">
        <f t="shared" si="69"/>
        <v>0</v>
      </c>
    </row>
    <row r="340" spans="2:19" x14ac:dyDescent="0.2">
      <c r="B340" s="17" t="s">
        <v>32</v>
      </c>
      <c r="C340" s="17" t="s">
        <v>7</v>
      </c>
      <c r="D340" s="17" t="s">
        <v>103</v>
      </c>
      <c r="E340" s="18">
        <v>0.31597222222222221</v>
      </c>
      <c r="F340" s="3">
        <v>0.71736111111111101</v>
      </c>
      <c r="G340" s="12">
        <f t="shared" si="70"/>
        <v>5.0694444444444375E-2</v>
      </c>
      <c r="H340" s="30">
        <f t="shared" si="61"/>
        <v>13</v>
      </c>
      <c r="I340" s="13" t="str">
        <f t="shared" si="62"/>
        <v>DIURNO</v>
      </c>
      <c r="J340" s="12" t="str">
        <f t="shared" si="71"/>
        <v/>
      </c>
      <c r="L340" s="13" t="str">
        <f t="shared" si="60"/>
        <v/>
      </c>
      <c r="M340" s="13">
        <f t="shared" si="63"/>
        <v>0.25</v>
      </c>
      <c r="N340" s="32">
        <f t="shared" si="64"/>
        <v>0</v>
      </c>
      <c r="O340" s="30">
        <f t="shared" si="65"/>
        <v>0</v>
      </c>
      <c r="P340" s="30">
        <f t="shared" si="66"/>
        <v>1</v>
      </c>
      <c r="Q340">
        <f t="shared" si="67"/>
        <v>0</v>
      </c>
      <c r="R340">
        <f t="shared" si="68"/>
        <v>1</v>
      </c>
      <c r="S340">
        <f t="shared" si="69"/>
        <v>0.25</v>
      </c>
    </row>
    <row r="341" spans="2:19" x14ac:dyDescent="0.2">
      <c r="B341" s="17" t="s">
        <v>32</v>
      </c>
      <c r="C341" s="17" t="s">
        <v>7</v>
      </c>
      <c r="D341" s="17" t="s">
        <v>104</v>
      </c>
      <c r="E341" s="18">
        <v>0.31736111111111115</v>
      </c>
      <c r="F341" s="3">
        <v>0.7090277777777777</v>
      </c>
      <c r="G341" s="12">
        <f t="shared" si="70"/>
        <v>4.2361111111111072E-2</v>
      </c>
      <c r="H341" s="30">
        <f t="shared" si="61"/>
        <v>1</v>
      </c>
      <c r="I341" s="13" t="str">
        <f t="shared" si="62"/>
        <v>DIURNO</v>
      </c>
      <c r="J341" s="12" t="str">
        <f t="shared" si="71"/>
        <v/>
      </c>
      <c r="L341" s="13" t="str">
        <f t="shared" si="60"/>
        <v/>
      </c>
      <c r="M341" s="13">
        <f t="shared" si="63"/>
        <v>0</v>
      </c>
      <c r="N341" s="32">
        <f t="shared" si="64"/>
        <v>0</v>
      </c>
      <c r="O341" s="30">
        <f t="shared" si="65"/>
        <v>0</v>
      </c>
      <c r="P341" s="30">
        <f t="shared" si="66"/>
        <v>1</v>
      </c>
      <c r="Q341">
        <f t="shared" si="67"/>
        <v>0</v>
      </c>
      <c r="R341">
        <f t="shared" si="68"/>
        <v>1</v>
      </c>
      <c r="S341">
        <f t="shared" si="69"/>
        <v>0</v>
      </c>
    </row>
    <row r="342" spans="2:19" x14ac:dyDescent="0.2">
      <c r="B342" s="17" t="s">
        <v>32</v>
      </c>
      <c r="C342" s="17" t="s">
        <v>7</v>
      </c>
      <c r="D342" s="17" t="s">
        <v>105</v>
      </c>
      <c r="E342" s="18">
        <v>0.3125</v>
      </c>
      <c r="F342" s="3">
        <v>0.70972222222222225</v>
      </c>
      <c r="G342" s="12">
        <f t="shared" si="70"/>
        <v>4.3055555555555625E-2</v>
      </c>
      <c r="H342" s="30">
        <f t="shared" si="61"/>
        <v>2</v>
      </c>
      <c r="I342" s="13" t="str">
        <f t="shared" si="62"/>
        <v>DIURNO</v>
      </c>
      <c r="J342" s="12" t="str">
        <f t="shared" si="71"/>
        <v/>
      </c>
      <c r="L342" s="13" t="str">
        <f t="shared" si="60"/>
        <v/>
      </c>
      <c r="M342" s="13">
        <f t="shared" si="63"/>
        <v>0</v>
      </c>
      <c r="N342" s="32">
        <f t="shared" si="64"/>
        <v>0</v>
      </c>
      <c r="O342" s="30">
        <f t="shared" si="65"/>
        <v>0</v>
      </c>
      <c r="P342" s="30">
        <f t="shared" si="66"/>
        <v>1</v>
      </c>
      <c r="Q342">
        <f t="shared" si="67"/>
        <v>0</v>
      </c>
      <c r="R342">
        <f t="shared" si="68"/>
        <v>1</v>
      </c>
      <c r="S342">
        <f t="shared" si="69"/>
        <v>0</v>
      </c>
    </row>
    <row r="343" spans="2:19" x14ac:dyDescent="0.2">
      <c r="B343" s="17" t="s">
        <v>32</v>
      </c>
      <c r="C343" s="17" t="s">
        <v>7</v>
      </c>
      <c r="D343" s="17" t="s">
        <v>107</v>
      </c>
      <c r="E343" s="18">
        <v>0.30833333333333335</v>
      </c>
      <c r="F343" s="3">
        <v>0.875</v>
      </c>
      <c r="G343" s="12">
        <f t="shared" si="70"/>
        <v>0.20833333333333337</v>
      </c>
      <c r="H343" s="30">
        <f t="shared" si="61"/>
        <v>0</v>
      </c>
      <c r="I343" s="13" t="str">
        <f t="shared" si="62"/>
        <v>DIURNO</v>
      </c>
      <c r="J343" s="12" t="str">
        <f t="shared" si="71"/>
        <v/>
      </c>
      <c r="L343" s="13" t="str">
        <f t="shared" si="60"/>
        <v/>
      </c>
      <c r="M343" s="13">
        <f t="shared" si="63"/>
        <v>0</v>
      </c>
      <c r="N343" s="32">
        <f t="shared" si="64"/>
        <v>0</v>
      </c>
      <c r="O343" s="30">
        <f t="shared" si="65"/>
        <v>0</v>
      </c>
      <c r="P343" s="30">
        <f t="shared" si="66"/>
        <v>5</v>
      </c>
      <c r="Q343">
        <f t="shared" si="67"/>
        <v>0</v>
      </c>
      <c r="R343">
        <f t="shared" si="68"/>
        <v>5</v>
      </c>
      <c r="S343">
        <f t="shared" si="69"/>
        <v>0</v>
      </c>
    </row>
    <row r="344" spans="2:19" x14ac:dyDescent="0.2">
      <c r="B344" s="17" t="s">
        <v>32</v>
      </c>
      <c r="C344" s="17" t="s">
        <v>7</v>
      </c>
      <c r="D344" s="17" t="s">
        <v>113</v>
      </c>
      <c r="E344" s="18">
        <v>0.3125</v>
      </c>
      <c r="F344" s="3">
        <v>0.83611111111111114</v>
      </c>
      <c r="G344" s="12">
        <f t="shared" si="70"/>
        <v>0.16944444444444451</v>
      </c>
      <c r="H344" s="30">
        <f t="shared" si="61"/>
        <v>4</v>
      </c>
      <c r="I344" s="13" t="str">
        <f t="shared" si="62"/>
        <v>DIURNO</v>
      </c>
      <c r="J344" s="12" t="str">
        <f t="shared" si="71"/>
        <v/>
      </c>
      <c r="L344" s="13" t="str">
        <f t="shared" si="60"/>
        <v/>
      </c>
      <c r="M344" s="13">
        <f t="shared" si="63"/>
        <v>0</v>
      </c>
      <c r="N344" s="32">
        <f t="shared" si="64"/>
        <v>0</v>
      </c>
      <c r="O344" s="30">
        <f t="shared" si="65"/>
        <v>0</v>
      </c>
      <c r="P344" s="30">
        <f t="shared" si="66"/>
        <v>4</v>
      </c>
      <c r="Q344">
        <f t="shared" si="67"/>
        <v>0</v>
      </c>
      <c r="R344">
        <f t="shared" si="68"/>
        <v>4</v>
      </c>
      <c r="S344">
        <f t="shared" si="69"/>
        <v>0</v>
      </c>
    </row>
    <row r="345" spans="2:19" x14ac:dyDescent="0.2">
      <c r="B345" s="17" t="s">
        <v>32</v>
      </c>
      <c r="C345" s="17" t="s">
        <v>7</v>
      </c>
      <c r="D345" s="17" t="s">
        <v>109</v>
      </c>
      <c r="E345" s="18">
        <v>0.31388888888888888</v>
      </c>
      <c r="F345" s="3">
        <v>0.71111111111111114</v>
      </c>
      <c r="G345" s="12">
        <f t="shared" si="70"/>
        <v>4.4444444444444509E-2</v>
      </c>
      <c r="H345" s="30">
        <f t="shared" si="61"/>
        <v>4</v>
      </c>
      <c r="I345" s="13" t="str">
        <f t="shared" si="62"/>
        <v>DIURNO</v>
      </c>
      <c r="J345" s="12" t="str">
        <f t="shared" si="71"/>
        <v/>
      </c>
      <c r="L345" s="13" t="str">
        <f t="shared" si="60"/>
        <v/>
      </c>
      <c r="M345" s="13">
        <f t="shared" si="63"/>
        <v>0</v>
      </c>
      <c r="N345" s="32">
        <f t="shared" si="64"/>
        <v>0</v>
      </c>
      <c r="O345" s="30">
        <f t="shared" si="65"/>
        <v>0</v>
      </c>
      <c r="P345" s="30">
        <f t="shared" si="66"/>
        <v>1</v>
      </c>
      <c r="Q345">
        <f t="shared" si="67"/>
        <v>0</v>
      </c>
      <c r="R345">
        <f t="shared" si="68"/>
        <v>1</v>
      </c>
      <c r="S345">
        <f t="shared" si="69"/>
        <v>0</v>
      </c>
    </row>
    <row r="346" spans="2:19" x14ac:dyDescent="0.2">
      <c r="B346" s="17" t="s">
        <v>32</v>
      </c>
      <c r="C346" s="17" t="s">
        <v>7</v>
      </c>
      <c r="D346" s="17" t="s">
        <v>110</v>
      </c>
      <c r="E346" s="18">
        <v>0.3125</v>
      </c>
      <c r="F346" s="3">
        <v>0.7104166666666667</v>
      </c>
      <c r="G346" s="12">
        <f t="shared" si="70"/>
        <v>4.3750000000000067E-2</v>
      </c>
      <c r="H346" s="30">
        <f t="shared" si="61"/>
        <v>3</v>
      </c>
      <c r="I346" s="13" t="str">
        <f t="shared" si="62"/>
        <v>DIURNO</v>
      </c>
      <c r="J346" s="12" t="str">
        <f t="shared" si="71"/>
        <v/>
      </c>
      <c r="L346" s="13" t="str">
        <f t="shared" si="60"/>
        <v/>
      </c>
      <c r="M346" s="13">
        <f t="shared" si="63"/>
        <v>0</v>
      </c>
      <c r="N346" s="32">
        <f t="shared" si="64"/>
        <v>0</v>
      </c>
      <c r="O346" s="30">
        <f t="shared" si="65"/>
        <v>0</v>
      </c>
      <c r="P346" s="30">
        <f t="shared" si="66"/>
        <v>1</v>
      </c>
      <c r="Q346">
        <f t="shared" si="67"/>
        <v>0</v>
      </c>
      <c r="R346">
        <f t="shared" si="68"/>
        <v>1</v>
      </c>
      <c r="S346">
        <f t="shared" si="69"/>
        <v>0</v>
      </c>
    </row>
    <row r="347" spans="2:19" x14ac:dyDescent="0.2">
      <c r="B347" s="17" t="s">
        <v>32</v>
      </c>
      <c r="C347" s="17" t="s">
        <v>7</v>
      </c>
      <c r="D347" s="17" t="s">
        <v>111</v>
      </c>
      <c r="E347" s="18">
        <v>0.31458333333333333</v>
      </c>
      <c r="F347" s="3">
        <v>0.71250000000000002</v>
      </c>
      <c r="G347" s="12">
        <f t="shared" si="70"/>
        <v>4.5833333333333393E-2</v>
      </c>
      <c r="H347" s="30">
        <f t="shared" si="61"/>
        <v>6</v>
      </c>
      <c r="I347" s="13" t="str">
        <f t="shared" si="62"/>
        <v>DIURNO</v>
      </c>
      <c r="J347" s="12" t="str">
        <f t="shared" si="71"/>
        <v/>
      </c>
      <c r="L347" s="13" t="str">
        <f t="shared" si="60"/>
        <v/>
      </c>
      <c r="M347" s="13">
        <f t="shared" si="63"/>
        <v>0.25</v>
      </c>
      <c r="N347" s="32">
        <f t="shared" si="64"/>
        <v>0</v>
      </c>
      <c r="O347" s="30">
        <f t="shared" si="65"/>
        <v>0</v>
      </c>
      <c r="P347" s="30">
        <f t="shared" si="66"/>
        <v>1</v>
      </c>
      <c r="Q347">
        <f t="shared" si="67"/>
        <v>0</v>
      </c>
      <c r="R347">
        <f t="shared" si="68"/>
        <v>1</v>
      </c>
      <c r="S347">
        <f t="shared" si="69"/>
        <v>0.25</v>
      </c>
    </row>
    <row r="348" spans="2:19" x14ac:dyDescent="0.2">
      <c r="B348" s="17" t="s">
        <v>32</v>
      </c>
      <c r="C348" s="17" t="s">
        <v>7</v>
      </c>
      <c r="D348" s="17" t="s">
        <v>112</v>
      </c>
      <c r="E348" s="18">
        <v>0.31805555555555554</v>
      </c>
      <c r="F348" s="3">
        <v>0.71388888888888891</v>
      </c>
      <c r="G348" s="12">
        <f t="shared" si="70"/>
        <v>4.7222222222222276E-2</v>
      </c>
      <c r="H348" s="30">
        <f t="shared" si="61"/>
        <v>8</v>
      </c>
      <c r="I348" s="13" t="str">
        <f t="shared" si="62"/>
        <v>DIURNO</v>
      </c>
      <c r="J348" s="12" t="str">
        <f t="shared" si="71"/>
        <v/>
      </c>
      <c r="L348" s="13" t="str">
        <f t="shared" si="60"/>
        <v/>
      </c>
      <c r="M348" s="13">
        <f t="shared" si="63"/>
        <v>0.25</v>
      </c>
      <c r="N348" s="32">
        <f t="shared" si="64"/>
        <v>0</v>
      </c>
      <c r="O348" s="30">
        <f t="shared" si="65"/>
        <v>0</v>
      </c>
      <c r="P348" s="30">
        <f t="shared" si="66"/>
        <v>1</v>
      </c>
      <c r="Q348">
        <f t="shared" si="67"/>
        <v>0</v>
      </c>
      <c r="R348">
        <f t="shared" si="68"/>
        <v>1</v>
      </c>
      <c r="S348">
        <f t="shared" si="69"/>
        <v>0.25</v>
      </c>
    </row>
    <row r="349" spans="2:19" x14ac:dyDescent="0.2">
      <c r="B349" s="17" t="s">
        <v>33</v>
      </c>
      <c r="C349" s="17" t="s">
        <v>7</v>
      </c>
      <c r="D349" s="17" t="s">
        <v>102</v>
      </c>
      <c r="E349" s="18">
        <v>0.27152777777777776</v>
      </c>
      <c r="F349" s="3">
        <v>0.66805555555555562</v>
      </c>
      <c r="G349" s="12">
        <f t="shared" si="70"/>
        <v>1.388888888888995E-3</v>
      </c>
      <c r="H349" s="30">
        <f t="shared" si="61"/>
        <v>2</v>
      </c>
      <c r="I349" s="13" t="str">
        <f t="shared" si="62"/>
        <v>DIURNO</v>
      </c>
      <c r="J349" s="12" t="str">
        <f t="shared" si="71"/>
        <v/>
      </c>
      <c r="L349" s="13" t="str">
        <f t="shared" si="60"/>
        <v/>
      </c>
      <c r="M349" s="13">
        <f t="shared" si="63"/>
        <v>0</v>
      </c>
      <c r="N349" s="32">
        <f t="shared" si="64"/>
        <v>0</v>
      </c>
      <c r="O349" s="30">
        <f t="shared" si="65"/>
        <v>0</v>
      </c>
      <c r="P349" s="30">
        <f t="shared" si="66"/>
        <v>0</v>
      </c>
      <c r="Q349">
        <f t="shared" si="67"/>
        <v>0</v>
      </c>
      <c r="R349">
        <f t="shared" si="68"/>
        <v>0</v>
      </c>
      <c r="S349">
        <f t="shared" si="69"/>
        <v>0</v>
      </c>
    </row>
    <row r="350" spans="2:19" x14ac:dyDescent="0.2">
      <c r="B350" s="17" t="s">
        <v>33</v>
      </c>
      <c r="C350" s="17" t="s">
        <v>7</v>
      </c>
      <c r="D350" s="17" t="s">
        <v>103</v>
      </c>
      <c r="E350" s="18">
        <v>0.26944444444444443</v>
      </c>
      <c r="F350" s="3">
        <v>0.66805555555555562</v>
      </c>
      <c r="G350" s="12">
        <f t="shared" si="70"/>
        <v>1.388888888888995E-3</v>
      </c>
      <c r="H350" s="30">
        <f t="shared" si="61"/>
        <v>2</v>
      </c>
      <c r="I350" s="13" t="str">
        <f t="shared" si="62"/>
        <v>DIURNO</v>
      </c>
      <c r="J350" s="12" t="str">
        <f t="shared" si="71"/>
        <v/>
      </c>
      <c r="L350" s="13" t="str">
        <f t="shared" si="60"/>
        <v/>
      </c>
      <c r="M350" s="13">
        <f t="shared" si="63"/>
        <v>0</v>
      </c>
      <c r="N350" s="32">
        <f t="shared" si="64"/>
        <v>0</v>
      </c>
      <c r="O350" s="30">
        <f t="shared" si="65"/>
        <v>0</v>
      </c>
      <c r="P350" s="30">
        <f t="shared" si="66"/>
        <v>0</v>
      </c>
      <c r="Q350">
        <f t="shared" si="67"/>
        <v>0</v>
      </c>
      <c r="R350">
        <f t="shared" si="68"/>
        <v>0</v>
      </c>
      <c r="S350">
        <f t="shared" si="69"/>
        <v>0</v>
      </c>
    </row>
    <row r="351" spans="2:19" x14ac:dyDescent="0.2">
      <c r="B351" s="17" t="s">
        <v>33</v>
      </c>
      <c r="C351" s="17" t="s">
        <v>7</v>
      </c>
      <c r="D351" s="17" t="s">
        <v>104</v>
      </c>
      <c r="E351" s="18">
        <v>0.27430555555555552</v>
      </c>
      <c r="F351" s="3">
        <v>0.66666666666666663</v>
      </c>
      <c r="G351" s="12">
        <f t="shared" si="70"/>
        <v>0</v>
      </c>
      <c r="H351" s="30">
        <f t="shared" si="61"/>
        <v>0</v>
      </c>
      <c r="I351" s="13" t="str">
        <f t="shared" si="62"/>
        <v>DIURNO</v>
      </c>
      <c r="J351" s="12" t="str">
        <f t="shared" si="71"/>
        <v/>
      </c>
      <c r="L351" s="13" t="str">
        <f t="shared" si="60"/>
        <v/>
      </c>
      <c r="M351" s="13">
        <f t="shared" si="63"/>
        <v>0</v>
      </c>
      <c r="N351" s="32">
        <f t="shared" si="64"/>
        <v>0</v>
      </c>
      <c r="O351" s="30">
        <f t="shared" si="65"/>
        <v>0</v>
      </c>
      <c r="P351" s="30">
        <f t="shared" si="66"/>
        <v>0</v>
      </c>
      <c r="Q351">
        <f t="shared" si="67"/>
        <v>0</v>
      </c>
      <c r="R351">
        <f t="shared" si="68"/>
        <v>0</v>
      </c>
      <c r="S351">
        <f t="shared" si="69"/>
        <v>0</v>
      </c>
    </row>
    <row r="352" spans="2:19" x14ac:dyDescent="0.2">
      <c r="B352" s="17" t="s">
        <v>33</v>
      </c>
      <c r="C352" s="17" t="s">
        <v>7</v>
      </c>
      <c r="D352" s="17" t="s">
        <v>105</v>
      </c>
      <c r="E352" s="18">
        <v>0.26874999999999999</v>
      </c>
      <c r="F352" s="3">
        <v>0.66736111111111107</v>
      </c>
      <c r="G352" s="12">
        <f t="shared" si="70"/>
        <v>6.9444444444444198E-4</v>
      </c>
      <c r="H352" s="30">
        <f t="shared" si="61"/>
        <v>1</v>
      </c>
      <c r="I352" s="13" t="str">
        <f t="shared" si="62"/>
        <v>DIURNO</v>
      </c>
      <c r="J352" s="12" t="str">
        <f t="shared" si="71"/>
        <v/>
      </c>
      <c r="L352" s="13" t="str">
        <f t="shared" si="60"/>
        <v/>
      </c>
      <c r="M352" s="13">
        <f t="shared" si="63"/>
        <v>0</v>
      </c>
      <c r="N352" s="32">
        <f t="shared" si="64"/>
        <v>0</v>
      </c>
      <c r="O352" s="30">
        <f t="shared" si="65"/>
        <v>0</v>
      </c>
      <c r="P352" s="30">
        <f t="shared" si="66"/>
        <v>0</v>
      </c>
      <c r="Q352">
        <f t="shared" si="67"/>
        <v>0</v>
      </c>
      <c r="R352">
        <f t="shared" si="68"/>
        <v>0</v>
      </c>
      <c r="S352">
        <f t="shared" si="69"/>
        <v>0</v>
      </c>
    </row>
    <row r="353" spans="2:19" x14ac:dyDescent="0.2">
      <c r="B353" s="17" t="s">
        <v>33</v>
      </c>
      <c r="C353" s="17" t="s">
        <v>7</v>
      </c>
      <c r="D353" s="17" t="s">
        <v>106</v>
      </c>
      <c r="E353" s="18">
        <v>0.27291666666666664</v>
      </c>
      <c r="F353" s="3">
        <v>0.66736111111111107</v>
      </c>
      <c r="G353" s="12">
        <f t="shared" si="70"/>
        <v>6.9444444444444198E-4</v>
      </c>
      <c r="H353" s="30">
        <f t="shared" si="61"/>
        <v>1</v>
      </c>
      <c r="I353" s="13" t="str">
        <f t="shared" si="62"/>
        <v>DIURNO</v>
      </c>
      <c r="J353" s="12" t="str">
        <f t="shared" si="71"/>
        <v/>
      </c>
      <c r="L353" s="13" t="str">
        <f t="shared" si="60"/>
        <v/>
      </c>
      <c r="M353" s="13">
        <f t="shared" si="63"/>
        <v>0</v>
      </c>
      <c r="N353" s="32">
        <f t="shared" si="64"/>
        <v>0</v>
      </c>
      <c r="O353" s="30">
        <f t="shared" si="65"/>
        <v>0</v>
      </c>
      <c r="P353" s="30">
        <f t="shared" si="66"/>
        <v>0</v>
      </c>
      <c r="Q353">
        <f t="shared" si="67"/>
        <v>0</v>
      </c>
      <c r="R353">
        <f t="shared" si="68"/>
        <v>0</v>
      </c>
      <c r="S353">
        <f t="shared" si="69"/>
        <v>0</v>
      </c>
    </row>
    <row r="354" spans="2:19" x14ac:dyDescent="0.2">
      <c r="B354" s="17" t="s">
        <v>33</v>
      </c>
      <c r="C354" s="17" t="s">
        <v>7</v>
      </c>
      <c r="D354" s="17" t="s">
        <v>107</v>
      </c>
      <c r="E354" s="18">
        <v>0.26805555555555555</v>
      </c>
      <c r="F354" s="3">
        <v>0.66736111111111107</v>
      </c>
      <c r="G354" s="12">
        <f t="shared" si="70"/>
        <v>6.9444444444444198E-4</v>
      </c>
      <c r="H354" s="30">
        <f t="shared" si="61"/>
        <v>1</v>
      </c>
      <c r="I354" s="13" t="str">
        <f t="shared" si="62"/>
        <v>DIURNO</v>
      </c>
      <c r="J354" s="12" t="str">
        <f t="shared" si="71"/>
        <v/>
      </c>
      <c r="L354" s="13" t="str">
        <f t="shared" si="60"/>
        <v/>
      </c>
      <c r="M354" s="13">
        <f t="shared" si="63"/>
        <v>0</v>
      </c>
      <c r="N354" s="32">
        <f t="shared" si="64"/>
        <v>0</v>
      </c>
      <c r="O354" s="30">
        <f t="shared" si="65"/>
        <v>0</v>
      </c>
      <c r="P354" s="30">
        <f t="shared" si="66"/>
        <v>0</v>
      </c>
      <c r="Q354">
        <f t="shared" si="67"/>
        <v>0</v>
      </c>
      <c r="R354">
        <f t="shared" si="68"/>
        <v>0</v>
      </c>
      <c r="S354">
        <f t="shared" si="69"/>
        <v>0</v>
      </c>
    </row>
    <row r="355" spans="2:19" x14ac:dyDescent="0.2">
      <c r="B355" s="17" t="s">
        <v>33</v>
      </c>
      <c r="C355" s="17" t="s">
        <v>7</v>
      </c>
      <c r="D355" s="17" t="s">
        <v>113</v>
      </c>
      <c r="E355" s="18">
        <v>0.27361111111111108</v>
      </c>
      <c r="F355" s="3">
        <v>0.66736111111111107</v>
      </c>
      <c r="G355" s="12">
        <f t="shared" si="70"/>
        <v>6.9444444444444198E-4</v>
      </c>
      <c r="H355" s="30">
        <f t="shared" si="61"/>
        <v>1</v>
      </c>
      <c r="I355" s="13" t="str">
        <f t="shared" si="62"/>
        <v>DIURNO</v>
      </c>
      <c r="J355" s="12" t="str">
        <f t="shared" si="71"/>
        <v/>
      </c>
      <c r="L355" s="13" t="str">
        <f t="shared" si="60"/>
        <v/>
      </c>
      <c r="M355" s="13">
        <f t="shared" si="63"/>
        <v>0</v>
      </c>
      <c r="N355" s="32">
        <f t="shared" si="64"/>
        <v>0</v>
      </c>
      <c r="O355" s="30">
        <f t="shared" si="65"/>
        <v>0</v>
      </c>
      <c r="P355" s="30">
        <f t="shared" si="66"/>
        <v>0</v>
      </c>
      <c r="Q355">
        <f t="shared" si="67"/>
        <v>0</v>
      </c>
      <c r="R355">
        <f t="shared" si="68"/>
        <v>0</v>
      </c>
      <c r="S355">
        <f t="shared" si="69"/>
        <v>0</v>
      </c>
    </row>
    <row r="356" spans="2:19" x14ac:dyDescent="0.2">
      <c r="B356" s="17" t="s">
        <v>33</v>
      </c>
      <c r="C356" s="17" t="s">
        <v>7</v>
      </c>
      <c r="D356" s="17" t="s">
        <v>108</v>
      </c>
      <c r="E356" s="18">
        <v>0.27013888888888887</v>
      </c>
      <c r="F356" s="3">
        <v>0.66666666666666663</v>
      </c>
      <c r="G356" s="12">
        <f t="shared" si="70"/>
        <v>0</v>
      </c>
      <c r="H356" s="30">
        <f t="shared" si="61"/>
        <v>0</v>
      </c>
      <c r="I356" s="13" t="str">
        <f t="shared" si="62"/>
        <v>DIURNO</v>
      </c>
      <c r="J356" s="12" t="str">
        <f t="shared" si="71"/>
        <v/>
      </c>
      <c r="L356" s="13" t="str">
        <f t="shared" si="60"/>
        <v/>
      </c>
      <c r="M356" s="13">
        <f t="shared" si="63"/>
        <v>0</v>
      </c>
      <c r="N356" s="32">
        <f t="shared" si="64"/>
        <v>0</v>
      </c>
      <c r="O356" s="30">
        <f t="shared" si="65"/>
        <v>0</v>
      </c>
      <c r="P356" s="30">
        <f t="shared" si="66"/>
        <v>0</v>
      </c>
      <c r="Q356">
        <f t="shared" si="67"/>
        <v>0</v>
      </c>
      <c r="R356">
        <f t="shared" si="68"/>
        <v>0</v>
      </c>
      <c r="S356">
        <f t="shared" si="69"/>
        <v>0</v>
      </c>
    </row>
    <row r="357" spans="2:19" x14ac:dyDescent="0.2">
      <c r="B357" s="17" t="s">
        <v>33</v>
      </c>
      <c r="C357" s="17" t="s">
        <v>7</v>
      </c>
      <c r="D357" s="17" t="s">
        <v>114</v>
      </c>
      <c r="E357" s="18">
        <v>0.33749999999999997</v>
      </c>
      <c r="F357" s="3">
        <v>0.50138888888888888</v>
      </c>
      <c r="G357" s="12">
        <f t="shared" si="70"/>
        <v>0</v>
      </c>
      <c r="H357" s="30">
        <f t="shared" si="61"/>
        <v>0</v>
      </c>
      <c r="I357" s="13" t="str">
        <f t="shared" si="62"/>
        <v>DIURNO</v>
      </c>
      <c r="J357" s="12" t="str">
        <f t="shared" si="71"/>
        <v/>
      </c>
      <c r="L357" s="13" t="str">
        <f t="shared" si="60"/>
        <v/>
      </c>
      <c r="M357" s="13">
        <f t="shared" si="63"/>
        <v>0</v>
      </c>
      <c r="N357" s="32">
        <f t="shared" si="64"/>
        <v>0</v>
      </c>
      <c r="O357" s="30">
        <f t="shared" si="65"/>
        <v>0</v>
      </c>
      <c r="P357" s="30">
        <f t="shared" si="66"/>
        <v>0</v>
      </c>
      <c r="Q357">
        <f t="shared" si="67"/>
        <v>0</v>
      </c>
      <c r="R357">
        <f t="shared" si="68"/>
        <v>0</v>
      </c>
      <c r="S357">
        <f t="shared" si="69"/>
        <v>0</v>
      </c>
    </row>
    <row r="358" spans="2:19" x14ac:dyDescent="0.2">
      <c r="B358" s="17" t="s">
        <v>33</v>
      </c>
      <c r="C358" s="17" t="s">
        <v>7</v>
      </c>
      <c r="D358" s="17" t="s">
        <v>109</v>
      </c>
      <c r="E358" s="18">
        <v>0.27083333333333331</v>
      </c>
      <c r="F358" s="3">
        <v>0.66736111111111107</v>
      </c>
      <c r="G358" s="12">
        <f t="shared" si="70"/>
        <v>6.9444444444444198E-4</v>
      </c>
      <c r="H358" s="30">
        <f t="shared" si="61"/>
        <v>1</v>
      </c>
      <c r="I358" s="13" t="str">
        <f t="shared" si="62"/>
        <v>DIURNO</v>
      </c>
      <c r="J358" s="12" t="str">
        <f t="shared" si="71"/>
        <v/>
      </c>
      <c r="L358" s="13" t="str">
        <f t="shared" si="60"/>
        <v/>
      </c>
      <c r="M358" s="13">
        <f t="shared" si="63"/>
        <v>0</v>
      </c>
      <c r="N358" s="32">
        <f t="shared" si="64"/>
        <v>0</v>
      </c>
      <c r="O358" s="30">
        <f t="shared" si="65"/>
        <v>0</v>
      </c>
      <c r="P358" s="30">
        <f t="shared" si="66"/>
        <v>0</v>
      </c>
      <c r="Q358">
        <f t="shared" si="67"/>
        <v>0</v>
      </c>
      <c r="R358">
        <f t="shared" si="68"/>
        <v>0</v>
      </c>
      <c r="S358">
        <f t="shared" si="69"/>
        <v>0</v>
      </c>
    </row>
    <row r="359" spans="2:19" x14ac:dyDescent="0.2">
      <c r="B359" s="17" t="s">
        <v>33</v>
      </c>
      <c r="C359" s="17" t="s">
        <v>7</v>
      </c>
      <c r="D359" s="17" t="s">
        <v>110</v>
      </c>
      <c r="E359" s="18">
        <v>0.27361111111111108</v>
      </c>
      <c r="F359" s="3">
        <v>0.66666666666666663</v>
      </c>
      <c r="G359" s="12">
        <f t="shared" si="70"/>
        <v>0</v>
      </c>
      <c r="H359" s="30">
        <f t="shared" si="61"/>
        <v>0</v>
      </c>
      <c r="I359" s="13" t="str">
        <f t="shared" si="62"/>
        <v>DIURNO</v>
      </c>
      <c r="J359" s="12" t="str">
        <f t="shared" si="71"/>
        <v/>
      </c>
      <c r="L359" s="13" t="str">
        <f t="shared" si="60"/>
        <v/>
      </c>
      <c r="M359" s="13">
        <f t="shared" si="63"/>
        <v>0</v>
      </c>
      <c r="N359" s="32">
        <f t="shared" si="64"/>
        <v>0</v>
      </c>
      <c r="O359" s="30">
        <f t="shared" si="65"/>
        <v>0</v>
      </c>
      <c r="P359" s="30">
        <f t="shared" si="66"/>
        <v>0</v>
      </c>
      <c r="Q359">
        <f t="shared" si="67"/>
        <v>0</v>
      </c>
      <c r="R359">
        <f t="shared" si="68"/>
        <v>0</v>
      </c>
      <c r="S359">
        <f t="shared" si="69"/>
        <v>0</v>
      </c>
    </row>
    <row r="360" spans="2:19" x14ac:dyDescent="0.2">
      <c r="B360" s="17" t="s">
        <v>33</v>
      </c>
      <c r="C360" s="17" t="s">
        <v>7</v>
      </c>
      <c r="D360" s="17" t="s">
        <v>111</v>
      </c>
      <c r="E360" s="18">
        <v>0.26874999999999999</v>
      </c>
      <c r="F360" s="3">
        <v>0.66736111111111107</v>
      </c>
      <c r="G360" s="12">
        <f t="shared" si="70"/>
        <v>6.9444444444444198E-4</v>
      </c>
      <c r="H360" s="30">
        <f t="shared" si="61"/>
        <v>1</v>
      </c>
      <c r="I360" s="13" t="str">
        <f t="shared" si="62"/>
        <v>DIURNO</v>
      </c>
      <c r="J360" s="12" t="str">
        <f t="shared" si="71"/>
        <v/>
      </c>
      <c r="L360" s="13" t="str">
        <f t="shared" si="60"/>
        <v/>
      </c>
      <c r="M360" s="13">
        <f t="shared" si="63"/>
        <v>0</v>
      </c>
      <c r="N360" s="32">
        <f t="shared" si="64"/>
        <v>0</v>
      </c>
      <c r="O360" s="30">
        <f t="shared" si="65"/>
        <v>0</v>
      </c>
      <c r="P360" s="30">
        <f t="shared" si="66"/>
        <v>0</v>
      </c>
      <c r="Q360">
        <f t="shared" si="67"/>
        <v>0</v>
      </c>
      <c r="R360">
        <f t="shared" si="68"/>
        <v>0</v>
      </c>
      <c r="S360">
        <f t="shared" si="69"/>
        <v>0</v>
      </c>
    </row>
    <row r="361" spans="2:19" x14ac:dyDescent="0.2">
      <c r="B361" s="17" t="s">
        <v>33</v>
      </c>
      <c r="C361" s="17" t="s">
        <v>7</v>
      </c>
      <c r="D361" s="17" t="s">
        <v>112</v>
      </c>
      <c r="E361" s="18">
        <v>0.27777777777777779</v>
      </c>
      <c r="F361" s="3">
        <v>0.66736111111111107</v>
      </c>
      <c r="G361" s="12">
        <f t="shared" si="70"/>
        <v>6.9444444444444198E-4</v>
      </c>
      <c r="H361" s="30">
        <f t="shared" si="61"/>
        <v>1</v>
      </c>
      <c r="I361" s="13" t="str">
        <f t="shared" si="62"/>
        <v>DIURNO</v>
      </c>
      <c r="J361" s="12" t="str">
        <f t="shared" si="71"/>
        <v/>
      </c>
      <c r="L361" s="13" t="str">
        <f t="shared" si="60"/>
        <v/>
      </c>
      <c r="M361" s="13">
        <f t="shared" si="63"/>
        <v>0</v>
      </c>
      <c r="N361" s="32">
        <f t="shared" si="64"/>
        <v>0</v>
      </c>
      <c r="O361" s="30">
        <f t="shared" si="65"/>
        <v>0</v>
      </c>
      <c r="P361" s="30">
        <f t="shared" si="66"/>
        <v>0</v>
      </c>
      <c r="Q361">
        <f t="shared" si="67"/>
        <v>0</v>
      </c>
      <c r="R361">
        <f t="shared" si="68"/>
        <v>0</v>
      </c>
      <c r="S361">
        <f t="shared" si="69"/>
        <v>0</v>
      </c>
    </row>
    <row r="362" spans="2:19" x14ac:dyDescent="0.2">
      <c r="B362" s="17" t="s">
        <v>34</v>
      </c>
      <c r="C362" s="17" t="s">
        <v>7</v>
      </c>
      <c r="D362" s="17" t="s">
        <v>102</v>
      </c>
      <c r="E362" s="18">
        <v>0.27291666666666664</v>
      </c>
      <c r="F362" s="3">
        <v>0.66805555555555562</v>
      </c>
      <c r="G362" s="12">
        <f t="shared" si="70"/>
        <v>1.388888888888995E-3</v>
      </c>
      <c r="H362" s="30">
        <f t="shared" si="61"/>
        <v>2</v>
      </c>
      <c r="I362" s="13" t="str">
        <f t="shared" si="62"/>
        <v>DIURNO</v>
      </c>
      <c r="J362" s="12" t="str">
        <f t="shared" si="71"/>
        <v/>
      </c>
      <c r="L362" s="13" t="str">
        <f t="shared" si="60"/>
        <v/>
      </c>
      <c r="M362" s="13">
        <f t="shared" si="63"/>
        <v>0</v>
      </c>
      <c r="N362" s="32">
        <f t="shared" si="64"/>
        <v>0</v>
      </c>
      <c r="O362" s="30">
        <f t="shared" si="65"/>
        <v>0</v>
      </c>
      <c r="P362" s="30">
        <f t="shared" si="66"/>
        <v>0</v>
      </c>
      <c r="Q362">
        <f t="shared" si="67"/>
        <v>0</v>
      </c>
      <c r="R362">
        <f t="shared" si="68"/>
        <v>0</v>
      </c>
      <c r="S362">
        <f t="shared" si="69"/>
        <v>0</v>
      </c>
    </row>
    <row r="363" spans="2:19" x14ac:dyDescent="0.2">
      <c r="B363" s="17" t="s">
        <v>34</v>
      </c>
      <c r="C363" s="17" t="s">
        <v>7</v>
      </c>
      <c r="D363" s="17" t="s">
        <v>103</v>
      </c>
      <c r="E363" s="18">
        <v>0.26874999999999999</v>
      </c>
      <c r="F363" s="3">
        <v>0.66666666666666663</v>
      </c>
      <c r="G363" s="12">
        <f t="shared" si="70"/>
        <v>0</v>
      </c>
      <c r="H363" s="30">
        <f t="shared" si="61"/>
        <v>0</v>
      </c>
      <c r="I363" s="13" t="str">
        <f t="shared" si="62"/>
        <v>DIURNO</v>
      </c>
      <c r="J363" s="12" t="str">
        <f t="shared" si="71"/>
        <v/>
      </c>
      <c r="L363" s="13" t="str">
        <f t="shared" si="60"/>
        <v/>
      </c>
      <c r="M363" s="13">
        <f t="shared" si="63"/>
        <v>0</v>
      </c>
      <c r="N363" s="32">
        <f t="shared" si="64"/>
        <v>0</v>
      </c>
      <c r="O363" s="30">
        <f t="shared" si="65"/>
        <v>0</v>
      </c>
      <c r="P363" s="30">
        <f t="shared" si="66"/>
        <v>0</v>
      </c>
      <c r="Q363">
        <f t="shared" si="67"/>
        <v>0</v>
      </c>
      <c r="R363">
        <f t="shared" si="68"/>
        <v>0</v>
      </c>
      <c r="S363">
        <f t="shared" si="69"/>
        <v>0</v>
      </c>
    </row>
    <row r="364" spans="2:19" x14ac:dyDescent="0.2">
      <c r="B364" s="17" t="s">
        <v>34</v>
      </c>
      <c r="C364" s="17" t="s">
        <v>7</v>
      </c>
      <c r="D364" s="17" t="s">
        <v>104</v>
      </c>
      <c r="E364" s="18">
        <v>0.27430555555555552</v>
      </c>
      <c r="F364" s="3">
        <v>0.67152777777777783</v>
      </c>
      <c r="G364" s="12">
        <f t="shared" si="70"/>
        <v>4.8611111111112049E-3</v>
      </c>
      <c r="H364" s="30">
        <f t="shared" si="61"/>
        <v>7</v>
      </c>
      <c r="I364" s="13" t="str">
        <f t="shared" si="62"/>
        <v>DIURNO</v>
      </c>
      <c r="J364" s="12" t="str">
        <f t="shared" si="71"/>
        <v/>
      </c>
      <c r="L364" s="13" t="str">
        <f t="shared" si="60"/>
        <v/>
      </c>
      <c r="M364" s="13">
        <f t="shared" si="63"/>
        <v>0.25</v>
      </c>
      <c r="N364" s="32">
        <f t="shared" si="64"/>
        <v>0</v>
      </c>
      <c r="O364" s="30">
        <f t="shared" si="65"/>
        <v>0</v>
      </c>
      <c r="P364" s="30">
        <f t="shared" si="66"/>
        <v>0</v>
      </c>
      <c r="Q364">
        <f t="shared" si="67"/>
        <v>0</v>
      </c>
      <c r="R364">
        <f t="shared" si="68"/>
        <v>0</v>
      </c>
      <c r="S364">
        <f t="shared" si="69"/>
        <v>0.25</v>
      </c>
    </row>
    <row r="365" spans="2:19" x14ac:dyDescent="0.2">
      <c r="B365" s="17" t="s">
        <v>34</v>
      </c>
      <c r="C365" s="17" t="s">
        <v>7</v>
      </c>
      <c r="D365" s="17" t="s">
        <v>105</v>
      </c>
      <c r="E365" s="18">
        <v>0.27152777777777776</v>
      </c>
      <c r="F365" s="3">
        <v>0.66736111111111107</v>
      </c>
      <c r="G365" s="12">
        <f t="shared" si="70"/>
        <v>6.9444444444444198E-4</v>
      </c>
      <c r="H365" s="30">
        <f t="shared" si="61"/>
        <v>1</v>
      </c>
      <c r="I365" s="13" t="str">
        <f t="shared" si="62"/>
        <v>DIURNO</v>
      </c>
      <c r="J365" s="12" t="str">
        <f t="shared" si="71"/>
        <v/>
      </c>
      <c r="L365" s="13" t="str">
        <f t="shared" si="60"/>
        <v/>
      </c>
      <c r="M365" s="13">
        <f t="shared" si="63"/>
        <v>0</v>
      </c>
      <c r="N365" s="32">
        <f t="shared" si="64"/>
        <v>0</v>
      </c>
      <c r="O365" s="30">
        <f t="shared" si="65"/>
        <v>0</v>
      </c>
      <c r="P365" s="30">
        <f t="shared" si="66"/>
        <v>0</v>
      </c>
      <c r="Q365">
        <f t="shared" si="67"/>
        <v>0</v>
      </c>
      <c r="R365">
        <f t="shared" si="68"/>
        <v>0</v>
      </c>
      <c r="S365">
        <f t="shared" si="69"/>
        <v>0</v>
      </c>
    </row>
    <row r="366" spans="2:19" x14ac:dyDescent="0.2">
      <c r="B366" s="17" t="s">
        <v>34</v>
      </c>
      <c r="C366" s="17" t="s">
        <v>7</v>
      </c>
      <c r="D366" s="17" t="s">
        <v>106</v>
      </c>
      <c r="E366" s="18">
        <v>0.27777777777777779</v>
      </c>
      <c r="F366" s="3">
        <v>0.66736111111111107</v>
      </c>
      <c r="G366" s="12">
        <f t="shared" si="70"/>
        <v>6.9444444444444198E-4</v>
      </c>
      <c r="H366" s="30">
        <f t="shared" si="61"/>
        <v>1</v>
      </c>
      <c r="I366" s="13" t="str">
        <f t="shared" si="62"/>
        <v>DIURNO</v>
      </c>
      <c r="J366" s="12" t="str">
        <f t="shared" si="71"/>
        <v/>
      </c>
      <c r="L366" s="13" t="str">
        <f t="shared" si="60"/>
        <v/>
      </c>
      <c r="M366" s="13">
        <f t="shared" si="63"/>
        <v>0</v>
      </c>
      <c r="N366" s="32">
        <f t="shared" si="64"/>
        <v>0</v>
      </c>
      <c r="O366" s="30">
        <f t="shared" si="65"/>
        <v>0</v>
      </c>
      <c r="P366" s="30">
        <f t="shared" si="66"/>
        <v>0</v>
      </c>
      <c r="Q366">
        <f t="shared" si="67"/>
        <v>0</v>
      </c>
      <c r="R366">
        <f t="shared" si="68"/>
        <v>0</v>
      </c>
      <c r="S366">
        <f t="shared" si="69"/>
        <v>0</v>
      </c>
    </row>
    <row r="367" spans="2:19" x14ac:dyDescent="0.2">
      <c r="B367" s="17" t="s">
        <v>34</v>
      </c>
      <c r="C367" s="17" t="s">
        <v>7</v>
      </c>
      <c r="D367" s="17" t="s">
        <v>107</v>
      </c>
      <c r="E367" s="18">
        <v>0.26527777777777778</v>
      </c>
      <c r="F367" s="3">
        <v>0.66736111111111107</v>
      </c>
      <c r="G367" s="12">
        <f t="shared" si="70"/>
        <v>6.9444444444444198E-4</v>
      </c>
      <c r="H367" s="30">
        <f t="shared" si="61"/>
        <v>1</v>
      </c>
      <c r="I367" s="13" t="str">
        <f t="shared" si="62"/>
        <v>DIURNO</v>
      </c>
      <c r="J367" s="12" t="str">
        <f t="shared" si="71"/>
        <v/>
      </c>
      <c r="L367" s="13" t="str">
        <f t="shared" si="60"/>
        <v/>
      </c>
      <c r="M367" s="13">
        <f t="shared" si="63"/>
        <v>0</v>
      </c>
      <c r="N367" s="32">
        <f t="shared" si="64"/>
        <v>0</v>
      </c>
      <c r="O367" s="30">
        <f t="shared" si="65"/>
        <v>0</v>
      </c>
      <c r="P367" s="30">
        <f t="shared" si="66"/>
        <v>0</v>
      </c>
      <c r="Q367">
        <f t="shared" si="67"/>
        <v>0</v>
      </c>
      <c r="R367">
        <f t="shared" si="68"/>
        <v>0</v>
      </c>
      <c r="S367">
        <f t="shared" si="69"/>
        <v>0</v>
      </c>
    </row>
    <row r="368" spans="2:19" x14ac:dyDescent="0.2">
      <c r="B368" s="17" t="s">
        <v>34</v>
      </c>
      <c r="C368" s="17" t="s">
        <v>7</v>
      </c>
      <c r="D368" s="17" t="s">
        <v>113</v>
      </c>
      <c r="E368" s="18">
        <v>0.27291666666666664</v>
      </c>
      <c r="F368" s="3">
        <v>0.66805555555555562</v>
      </c>
      <c r="G368" s="12">
        <f t="shared" si="70"/>
        <v>1.388888888888995E-3</v>
      </c>
      <c r="H368" s="30">
        <f t="shared" si="61"/>
        <v>2</v>
      </c>
      <c r="I368" s="13" t="str">
        <f t="shared" si="62"/>
        <v>DIURNO</v>
      </c>
      <c r="J368" s="12" t="str">
        <f t="shared" si="71"/>
        <v/>
      </c>
      <c r="L368" s="13" t="str">
        <f t="shared" si="60"/>
        <v/>
      </c>
      <c r="M368" s="13">
        <f t="shared" si="63"/>
        <v>0</v>
      </c>
      <c r="N368" s="32">
        <f t="shared" si="64"/>
        <v>0</v>
      </c>
      <c r="O368" s="30">
        <f t="shared" si="65"/>
        <v>0</v>
      </c>
      <c r="P368" s="30">
        <f t="shared" si="66"/>
        <v>0</v>
      </c>
      <c r="Q368">
        <f t="shared" si="67"/>
        <v>0</v>
      </c>
      <c r="R368">
        <f t="shared" si="68"/>
        <v>0</v>
      </c>
      <c r="S368">
        <f t="shared" si="69"/>
        <v>0</v>
      </c>
    </row>
    <row r="369" spans="2:19" x14ac:dyDescent="0.2">
      <c r="B369" s="17" t="s">
        <v>34</v>
      </c>
      <c r="C369" s="17" t="s">
        <v>7</v>
      </c>
      <c r="D369" s="17" t="s">
        <v>108</v>
      </c>
      <c r="E369" s="18">
        <v>0.28541666666666665</v>
      </c>
      <c r="F369" s="3">
        <v>0.66666666666666663</v>
      </c>
      <c r="G369" s="12">
        <f t="shared" si="70"/>
        <v>0</v>
      </c>
      <c r="H369" s="30">
        <f t="shared" si="61"/>
        <v>0</v>
      </c>
      <c r="I369" s="13" t="str">
        <f t="shared" si="62"/>
        <v>DIURNO</v>
      </c>
      <c r="J369" s="12" t="str">
        <f t="shared" si="71"/>
        <v/>
      </c>
      <c r="L369" s="13" t="str">
        <f t="shared" si="60"/>
        <v/>
      </c>
      <c r="M369" s="13">
        <f t="shared" si="63"/>
        <v>0</v>
      </c>
      <c r="N369" s="32">
        <f t="shared" si="64"/>
        <v>0</v>
      </c>
      <c r="O369" s="30">
        <f t="shared" si="65"/>
        <v>0</v>
      </c>
      <c r="P369" s="30">
        <f t="shared" si="66"/>
        <v>0</v>
      </c>
      <c r="Q369">
        <f t="shared" si="67"/>
        <v>0</v>
      </c>
      <c r="R369">
        <f t="shared" si="68"/>
        <v>0</v>
      </c>
      <c r="S369">
        <f t="shared" si="69"/>
        <v>0</v>
      </c>
    </row>
    <row r="370" spans="2:19" x14ac:dyDescent="0.2">
      <c r="B370" s="17" t="s">
        <v>34</v>
      </c>
      <c r="C370" s="17" t="s">
        <v>7</v>
      </c>
      <c r="D370" s="17" t="s">
        <v>114</v>
      </c>
      <c r="E370" s="18">
        <v>0.34791666666666665</v>
      </c>
      <c r="F370" s="3">
        <v>0.50138888888888888</v>
      </c>
      <c r="G370" s="12">
        <f t="shared" si="70"/>
        <v>0</v>
      </c>
      <c r="H370" s="30">
        <f t="shared" si="61"/>
        <v>0</v>
      </c>
      <c r="I370" s="13" t="str">
        <f t="shared" si="62"/>
        <v>DIURNO</v>
      </c>
      <c r="J370" s="12" t="str">
        <f t="shared" si="71"/>
        <v/>
      </c>
      <c r="L370" s="13" t="str">
        <f t="shared" si="60"/>
        <v/>
      </c>
      <c r="M370" s="13">
        <f t="shared" si="63"/>
        <v>0</v>
      </c>
      <c r="N370" s="32">
        <f t="shared" si="64"/>
        <v>0</v>
      </c>
      <c r="O370" s="30">
        <f t="shared" si="65"/>
        <v>0</v>
      </c>
      <c r="P370" s="30">
        <f t="shared" si="66"/>
        <v>0</v>
      </c>
      <c r="Q370">
        <f t="shared" si="67"/>
        <v>0</v>
      </c>
      <c r="R370">
        <f t="shared" si="68"/>
        <v>0</v>
      </c>
      <c r="S370">
        <f t="shared" si="69"/>
        <v>0</v>
      </c>
    </row>
    <row r="371" spans="2:19" x14ac:dyDescent="0.2">
      <c r="B371" s="17" t="s">
        <v>34</v>
      </c>
      <c r="C371" s="17" t="s">
        <v>7</v>
      </c>
      <c r="D371" s="17" t="s">
        <v>109</v>
      </c>
      <c r="E371" s="18">
        <v>0.66736111111111107</v>
      </c>
      <c r="G371" s="12">
        <f t="shared" si="70"/>
        <v>0</v>
      </c>
      <c r="H371" s="30">
        <f t="shared" si="61"/>
        <v>0</v>
      </c>
      <c r="I371" s="13" t="str">
        <f t="shared" si="62"/>
        <v>DIURNO</v>
      </c>
      <c r="J371" s="12" t="str">
        <f t="shared" si="71"/>
        <v>SI</v>
      </c>
      <c r="L371" s="13" t="str">
        <f t="shared" si="60"/>
        <v>5,5</v>
      </c>
      <c r="M371" s="13">
        <f t="shared" si="63"/>
        <v>0</v>
      </c>
      <c r="N371" s="32">
        <f t="shared" si="64"/>
        <v>0</v>
      </c>
      <c r="O371" s="30">
        <f t="shared" si="65"/>
        <v>0</v>
      </c>
      <c r="P371" s="30">
        <f t="shared" si="66"/>
        <v>0</v>
      </c>
      <c r="Q371">
        <f t="shared" si="67"/>
        <v>0</v>
      </c>
      <c r="R371">
        <f t="shared" si="68"/>
        <v>0</v>
      </c>
      <c r="S371">
        <f t="shared" si="69"/>
        <v>0</v>
      </c>
    </row>
    <row r="372" spans="2:19" x14ac:dyDescent="0.2">
      <c r="B372" s="17" t="s">
        <v>34</v>
      </c>
      <c r="C372" s="17" t="s">
        <v>7</v>
      </c>
      <c r="D372" s="17" t="s">
        <v>110</v>
      </c>
      <c r="E372" s="18">
        <v>0.2722222222222222</v>
      </c>
      <c r="F372" s="3">
        <v>0.66666666666666663</v>
      </c>
      <c r="G372" s="12">
        <f t="shared" si="70"/>
        <v>0</v>
      </c>
      <c r="H372" s="30">
        <f t="shared" si="61"/>
        <v>0</v>
      </c>
      <c r="I372" s="13" t="str">
        <f t="shared" si="62"/>
        <v>DIURNO</v>
      </c>
      <c r="J372" s="12" t="str">
        <f t="shared" si="71"/>
        <v/>
      </c>
      <c r="L372" s="13" t="str">
        <f t="shared" si="60"/>
        <v/>
      </c>
      <c r="M372" s="13">
        <f t="shared" si="63"/>
        <v>0</v>
      </c>
      <c r="N372" s="32">
        <f t="shared" si="64"/>
        <v>0</v>
      </c>
      <c r="O372" s="30">
        <f t="shared" si="65"/>
        <v>0</v>
      </c>
      <c r="P372" s="30">
        <f t="shared" si="66"/>
        <v>0</v>
      </c>
      <c r="Q372">
        <f t="shared" si="67"/>
        <v>0</v>
      </c>
      <c r="R372">
        <f t="shared" si="68"/>
        <v>0</v>
      </c>
      <c r="S372">
        <f t="shared" si="69"/>
        <v>0</v>
      </c>
    </row>
    <row r="373" spans="2:19" x14ac:dyDescent="0.2">
      <c r="B373" s="17" t="s">
        <v>34</v>
      </c>
      <c r="C373" s="17" t="s">
        <v>7</v>
      </c>
      <c r="D373" s="17" t="s">
        <v>111</v>
      </c>
      <c r="E373" s="18">
        <v>0.26944444444444443</v>
      </c>
      <c r="F373" s="3">
        <v>0.66736111111111107</v>
      </c>
      <c r="G373" s="12">
        <f t="shared" si="70"/>
        <v>6.9444444444444198E-4</v>
      </c>
      <c r="H373" s="30">
        <f t="shared" si="61"/>
        <v>1</v>
      </c>
      <c r="I373" s="13" t="str">
        <f t="shared" si="62"/>
        <v>DIURNO</v>
      </c>
      <c r="J373" s="12" t="str">
        <f t="shared" si="71"/>
        <v/>
      </c>
      <c r="L373" s="13" t="str">
        <f t="shared" si="60"/>
        <v/>
      </c>
      <c r="M373" s="13">
        <f t="shared" si="63"/>
        <v>0</v>
      </c>
      <c r="N373" s="32">
        <f t="shared" si="64"/>
        <v>0</v>
      </c>
      <c r="O373" s="30">
        <f t="shared" si="65"/>
        <v>0</v>
      </c>
      <c r="P373" s="30">
        <f t="shared" si="66"/>
        <v>0</v>
      </c>
      <c r="Q373">
        <f t="shared" si="67"/>
        <v>0</v>
      </c>
      <c r="R373">
        <f t="shared" si="68"/>
        <v>0</v>
      </c>
      <c r="S373">
        <f t="shared" si="69"/>
        <v>0</v>
      </c>
    </row>
    <row r="374" spans="2:19" x14ac:dyDescent="0.2">
      <c r="B374" s="17" t="s">
        <v>34</v>
      </c>
      <c r="C374" s="17" t="s">
        <v>7</v>
      </c>
      <c r="D374" s="17" t="s">
        <v>112</v>
      </c>
      <c r="E374" s="18">
        <v>0.28611111111111115</v>
      </c>
      <c r="F374" s="3">
        <v>0.66736111111111107</v>
      </c>
      <c r="G374" s="12">
        <f t="shared" si="70"/>
        <v>6.9444444444444198E-4</v>
      </c>
      <c r="H374" s="30">
        <f t="shared" si="61"/>
        <v>1</v>
      </c>
      <c r="I374" s="13" t="str">
        <f t="shared" si="62"/>
        <v>DIURNO</v>
      </c>
      <c r="J374" s="12" t="str">
        <f t="shared" si="71"/>
        <v/>
      </c>
      <c r="L374" s="13" t="str">
        <f t="shared" si="60"/>
        <v/>
      </c>
      <c r="M374" s="13">
        <f t="shared" si="63"/>
        <v>0</v>
      </c>
      <c r="N374" s="32">
        <f t="shared" si="64"/>
        <v>0</v>
      </c>
      <c r="O374" s="30">
        <f t="shared" si="65"/>
        <v>0</v>
      </c>
      <c r="P374" s="30">
        <f t="shared" si="66"/>
        <v>0</v>
      </c>
      <c r="Q374">
        <f t="shared" si="67"/>
        <v>0</v>
      </c>
      <c r="R374">
        <f t="shared" si="68"/>
        <v>0</v>
      </c>
      <c r="S374">
        <f t="shared" si="69"/>
        <v>0</v>
      </c>
    </row>
    <row r="375" spans="2:19" x14ac:dyDescent="0.2">
      <c r="B375" s="17" t="s">
        <v>35</v>
      </c>
      <c r="C375" s="17" t="s">
        <v>7</v>
      </c>
      <c r="D375" s="17" t="s">
        <v>104</v>
      </c>
      <c r="E375" s="18">
        <v>0.26944444444444443</v>
      </c>
      <c r="F375" s="3">
        <v>0.66736111111111107</v>
      </c>
      <c r="G375" s="12">
        <f t="shared" si="70"/>
        <v>6.9444444444444198E-4</v>
      </c>
      <c r="H375" s="30">
        <f t="shared" si="61"/>
        <v>1</v>
      </c>
      <c r="I375" s="13" t="str">
        <f t="shared" si="62"/>
        <v>DIURNO</v>
      </c>
      <c r="J375" s="12" t="str">
        <f t="shared" si="71"/>
        <v/>
      </c>
      <c r="L375" s="13" t="str">
        <f t="shared" si="60"/>
        <v/>
      </c>
      <c r="M375" s="13">
        <f t="shared" si="63"/>
        <v>0</v>
      </c>
      <c r="N375" s="32">
        <f t="shared" si="64"/>
        <v>0</v>
      </c>
      <c r="O375" s="30">
        <f t="shared" si="65"/>
        <v>0</v>
      </c>
      <c r="P375" s="30">
        <f t="shared" si="66"/>
        <v>0</v>
      </c>
      <c r="Q375">
        <f t="shared" si="67"/>
        <v>0</v>
      </c>
      <c r="R375">
        <f t="shared" si="68"/>
        <v>0</v>
      </c>
      <c r="S375">
        <f t="shared" si="69"/>
        <v>0</v>
      </c>
    </row>
    <row r="376" spans="2:19" x14ac:dyDescent="0.2">
      <c r="B376" s="17" t="s">
        <v>35</v>
      </c>
      <c r="C376" s="17" t="s">
        <v>7</v>
      </c>
      <c r="D376" s="17" t="s">
        <v>105</v>
      </c>
      <c r="E376" s="18">
        <v>0.26805555555555555</v>
      </c>
      <c r="F376" s="3">
        <v>0.66666666666666663</v>
      </c>
      <c r="G376" s="12">
        <f t="shared" si="70"/>
        <v>0</v>
      </c>
      <c r="H376" s="30">
        <f t="shared" si="61"/>
        <v>0</v>
      </c>
      <c r="I376" s="13" t="str">
        <f t="shared" si="62"/>
        <v>DIURNO</v>
      </c>
      <c r="J376" s="12" t="str">
        <f t="shared" si="71"/>
        <v/>
      </c>
      <c r="L376" s="13" t="str">
        <f t="shared" si="60"/>
        <v/>
      </c>
      <c r="M376" s="13">
        <f t="shared" si="63"/>
        <v>0</v>
      </c>
      <c r="N376" s="32">
        <f t="shared" si="64"/>
        <v>0</v>
      </c>
      <c r="O376" s="30">
        <f t="shared" si="65"/>
        <v>0</v>
      </c>
      <c r="P376" s="30">
        <f t="shared" si="66"/>
        <v>0</v>
      </c>
      <c r="Q376">
        <f t="shared" si="67"/>
        <v>0</v>
      </c>
      <c r="R376">
        <f t="shared" si="68"/>
        <v>0</v>
      </c>
      <c r="S376">
        <f t="shared" si="69"/>
        <v>0</v>
      </c>
    </row>
    <row r="377" spans="2:19" x14ac:dyDescent="0.2">
      <c r="B377" s="17" t="s">
        <v>35</v>
      </c>
      <c r="C377" s="17" t="s">
        <v>7</v>
      </c>
      <c r="D377" s="17" t="s">
        <v>106</v>
      </c>
      <c r="E377" s="18">
        <v>0.26944444444444443</v>
      </c>
      <c r="F377" s="3">
        <v>0.74583333333333324</v>
      </c>
      <c r="G377" s="12">
        <f t="shared" si="70"/>
        <v>7.9166666666666607E-2</v>
      </c>
      <c r="H377" s="30">
        <f t="shared" si="61"/>
        <v>54</v>
      </c>
      <c r="I377" s="13" t="str">
        <f t="shared" si="62"/>
        <v>DIURNO</v>
      </c>
      <c r="J377" s="12" t="str">
        <f t="shared" si="71"/>
        <v/>
      </c>
      <c r="L377" s="13" t="str">
        <f t="shared" si="60"/>
        <v/>
      </c>
      <c r="M377" s="13">
        <f t="shared" si="63"/>
        <v>0.75</v>
      </c>
      <c r="N377" s="32">
        <f t="shared" si="64"/>
        <v>0</v>
      </c>
      <c r="O377" s="30">
        <f t="shared" si="65"/>
        <v>0</v>
      </c>
      <c r="P377" s="30">
        <f t="shared" si="66"/>
        <v>1</v>
      </c>
      <c r="Q377">
        <f t="shared" si="67"/>
        <v>0</v>
      </c>
      <c r="R377">
        <f t="shared" si="68"/>
        <v>1</v>
      </c>
      <c r="S377">
        <f t="shared" si="69"/>
        <v>0.75</v>
      </c>
    </row>
    <row r="378" spans="2:19" x14ac:dyDescent="0.2">
      <c r="B378" s="17" t="s">
        <v>35</v>
      </c>
      <c r="C378" s="17" t="s">
        <v>7</v>
      </c>
      <c r="D378" s="17" t="s">
        <v>108</v>
      </c>
      <c r="E378" s="18">
        <v>0.26874999999999999</v>
      </c>
      <c r="F378" s="3">
        <v>0.66736111111111107</v>
      </c>
      <c r="G378" s="12">
        <f t="shared" si="70"/>
        <v>6.9444444444444198E-4</v>
      </c>
      <c r="H378" s="30">
        <f t="shared" si="61"/>
        <v>1</v>
      </c>
      <c r="I378" s="13" t="str">
        <f t="shared" si="62"/>
        <v>DIURNO</v>
      </c>
      <c r="J378" s="12" t="str">
        <f t="shared" si="71"/>
        <v/>
      </c>
      <c r="L378" s="13" t="str">
        <f t="shared" si="60"/>
        <v/>
      </c>
      <c r="M378" s="13">
        <f t="shared" si="63"/>
        <v>0</v>
      </c>
      <c r="N378" s="32">
        <f t="shared" si="64"/>
        <v>0</v>
      </c>
      <c r="O378" s="30">
        <f t="shared" si="65"/>
        <v>0</v>
      </c>
      <c r="P378" s="30">
        <f t="shared" si="66"/>
        <v>0</v>
      </c>
      <c r="Q378">
        <f t="shared" si="67"/>
        <v>0</v>
      </c>
      <c r="R378">
        <f t="shared" si="68"/>
        <v>0</v>
      </c>
      <c r="S378">
        <f t="shared" si="69"/>
        <v>0</v>
      </c>
    </row>
    <row r="379" spans="2:19" x14ac:dyDescent="0.2">
      <c r="B379" s="17" t="s">
        <v>36</v>
      </c>
      <c r="C379" s="17" t="s">
        <v>7</v>
      </c>
      <c r="D379" s="17" t="s">
        <v>102</v>
      </c>
      <c r="E379" s="18">
        <v>0.25</v>
      </c>
      <c r="F379" s="3">
        <v>0.66805555555555562</v>
      </c>
      <c r="G379" s="12">
        <f t="shared" si="70"/>
        <v>1.388888888888995E-3</v>
      </c>
      <c r="H379" s="30">
        <f t="shared" si="61"/>
        <v>2</v>
      </c>
      <c r="I379" s="13" t="str">
        <f t="shared" si="62"/>
        <v>DIURNO</v>
      </c>
      <c r="J379" s="12" t="str">
        <f t="shared" si="71"/>
        <v/>
      </c>
      <c r="L379" s="13" t="str">
        <f t="shared" si="60"/>
        <v/>
      </c>
      <c r="M379" s="13">
        <f t="shared" si="63"/>
        <v>0</v>
      </c>
      <c r="N379" s="32">
        <f t="shared" si="64"/>
        <v>0</v>
      </c>
      <c r="O379" s="30">
        <f t="shared" si="65"/>
        <v>0</v>
      </c>
      <c r="P379" s="30">
        <f t="shared" si="66"/>
        <v>0</v>
      </c>
      <c r="Q379">
        <f t="shared" si="67"/>
        <v>0</v>
      </c>
      <c r="R379">
        <f t="shared" si="68"/>
        <v>0</v>
      </c>
      <c r="S379">
        <f t="shared" si="69"/>
        <v>0</v>
      </c>
    </row>
    <row r="380" spans="2:19" x14ac:dyDescent="0.2">
      <c r="B380" s="17" t="s">
        <v>36</v>
      </c>
      <c r="C380" s="17" t="s">
        <v>7</v>
      </c>
      <c r="D380" s="17" t="s">
        <v>103</v>
      </c>
      <c r="E380" s="18">
        <v>0.25069444444444444</v>
      </c>
      <c r="F380" s="3">
        <v>0.6694444444444444</v>
      </c>
      <c r="G380" s="12">
        <f t="shared" si="70"/>
        <v>2.7777777777777679E-3</v>
      </c>
      <c r="H380" s="30">
        <f t="shared" si="61"/>
        <v>4</v>
      </c>
      <c r="I380" s="13" t="str">
        <f t="shared" si="62"/>
        <v>DIURNO</v>
      </c>
      <c r="J380" s="12" t="str">
        <f t="shared" si="71"/>
        <v/>
      </c>
      <c r="L380" s="13" t="str">
        <f t="shared" si="60"/>
        <v/>
      </c>
      <c r="M380" s="13">
        <f t="shared" si="63"/>
        <v>0</v>
      </c>
      <c r="N380" s="32">
        <f t="shared" si="64"/>
        <v>0</v>
      </c>
      <c r="O380" s="30">
        <f t="shared" si="65"/>
        <v>0</v>
      </c>
      <c r="P380" s="30">
        <f t="shared" si="66"/>
        <v>0</v>
      </c>
      <c r="Q380">
        <f t="shared" si="67"/>
        <v>0</v>
      </c>
      <c r="R380">
        <f t="shared" si="68"/>
        <v>0</v>
      </c>
      <c r="S380">
        <f t="shared" si="69"/>
        <v>0</v>
      </c>
    </row>
    <row r="381" spans="2:19" x14ac:dyDescent="0.2">
      <c r="B381" s="17" t="s">
        <v>36</v>
      </c>
      <c r="C381" s="17" t="s">
        <v>7</v>
      </c>
      <c r="D381" s="17" t="s">
        <v>107</v>
      </c>
      <c r="E381" s="18">
        <v>0.24930555555555556</v>
      </c>
      <c r="F381" s="3">
        <v>0.67013888888888884</v>
      </c>
      <c r="G381" s="12">
        <f t="shared" si="70"/>
        <v>3.4722222222222099E-3</v>
      </c>
      <c r="H381" s="30">
        <f t="shared" si="61"/>
        <v>5</v>
      </c>
      <c r="I381" s="13" t="str">
        <f t="shared" si="62"/>
        <v>DIURNO</v>
      </c>
      <c r="J381" s="12" t="str">
        <f t="shared" si="71"/>
        <v/>
      </c>
      <c r="L381" s="13" t="str">
        <f t="shared" si="60"/>
        <v/>
      </c>
      <c r="M381" s="13">
        <f t="shared" si="63"/>
        <v>0</v>
      </c>
      <c r="N381" s="32">
        <f t="shared" si="64"/>
        <v>0</v>
      </c>
      <c r="O381" s="30">
        <f t="shared" si="65"/>
        <v>0</v>
      </c>
      <c r="P381" s="30">
        <f t="shared" si="66"/>
        <v>0</v>
      </c>
      <c r="Q381">
        <f t="shared" si="67"/>
        <v>0</v>
      </c>
      <c r="R381">
        <f t="shared" si="68"/>
        <v>0</v>
      </c>
      <c r="S381">
        <f t="shared" si="69"/>
        <v>0</v>
      </c>
    </row>
    <row r="382" spans="2:19" x14ac:dyDescent="0.2">
      <c r="B382" s="17" t="s">
        <v>36</v>
      </c>
      <c r="C382" s="17" t="s">
        <v>7</v>
      </c>
      <c r="D382" s="17" t="s">
        <v>113</v>
      </c>
      <c r="E382" s="18">
        <v>0.25625000000000003</v>
      </c>
      <c r="F382" s="3">
        <v>0.50208333333333333</v>
      </c>
      <c r="G382" s="12">
        <f t="shared" si="70"/>
        <v>0</v>
      </c>
      <c r="H382" s="30">
        <f t="shared" si="61"/>
        <v>0</v>
      </c>
      <c r="I382" s="13" t="str">
        <f t="shared" si="62"/>
        <v>DIURNO</v>
      </c>
      <c r="J382" s="12" t="str">
        <f t="shared" si="71"/>
        <v/>
      </c>
      <c r="L382" s="13" t="str">
        <f t="shared" si="60"/>
        <v/>
      </c>
      <c r="M382" s="13">
        <f t="shared" si="63"/>
        <v>0</v>
      </c>
      <c r="N382" s="32">
        <f t="shared" si="64"/>
        <v>0</v>
      </c>
      <c r="O382" s="30">
        <f t="shared" si="65"/>
        <v>0</v>
      </c>
      <c r="P382" s="30">
        <f t="shared" si="66"/>
        <v>0</v>
      </c>
      <c r="Q382">
        <f t="shared" si="67"/>
        <v>0</v>
      </c>
      <c r="R382">
        <f t="shared" si="68"/>
        <v>0</v>
      </c>
      <c r="S382">
        <f t="shared" si="69"/>
        <v>0</v>
      </c>
    </row>
    <row r="383" spans="2:19" x14ac:dyDescent="0.2">
      <c r="B383" s="17" t="s">
        <v>36</v>
      </c>
      <c r="C383" s="17" t="s">
        <v>7</v>
      </c>
      <c r="D383" s="17" t="s">
        <v>108</v>
      </c>
      <c r="E383" s="18">
        <v>0.24652777777777779</v>
      </c>
      <c r="G383" s="12">
        <f t="shared" si="70"/>
        <v>0</v>
      </c>
      <c r="H383" s="30">
        <f t="shared" si="61"/>
        <v>0</v>
      </c>
      <c r="I383" s="13" t="str">
        <f t="shared" si="62"/>
        <v>DIURNO</v>
      </c>
      <c r="J383" s="12" t="str">
        <f t="shared" si="71"/>
        <v/>
      </c>
      <c r="L383" s="13" t="str">
        <f t="shared" si="60"/>
        <v/>
      </c>
      <c r="M383" s="13">
        <f t="shared" si="63"/>
        <v>0</v>
      </c>
      <c r="N383" s="32">
        <f t="shared" si="64"/>
        <v>0</v>
      </c>
      <c r="O383" s="30">
        <f t="shared" si="65"/>
        <v>0</v>
      </c>
      <c r="P383" s="30">
        <f t="shared" si="66"/>
        <v>0</v>
      </c>
      <c r="Q383">
        <f t="shared" si="67"/>
        <v>0</v>
      </c>
      <c r="R383">
        <f t="shared" si="68"/>
        <v>0</v>
      </c>
      <c r="S383">
        <f t="shared" si="69"/>
        <v>0</v>
      </c>
    </row>
    <row r="384" spans="2:19" x14ac:dyDescent="0.2">
      <c r="B384" s="17" t="s">
        <v>36</v>
      </c>
      <c r="C384" s="17" t="s">
        <v>7</v>
      </c>
      <c r="D384" s="17" t="s">
        <v>109</v>
      </c>
      <c r="E384" s="18">
        <v>0.24791666666666667</v>
      </c>
      <c r="F384" s="3">
        <v>0.66805555555555562</v>
      </c>
      <c r="G384" s="12">
        <f t="shared" si="70"/>
        <v>1.388888888888995E-3</v>
      </c>
      <c r="H384" s="30">
        <f t="shared" si="61"/>
        <v>2</v>
      </c>
      <c r="I384" s="13" t="str">
        <f t="shared" si="62"/>
        <v>DIURNO</v>
      </c>
      <c r="J384" s="12" t="str">
        <f t="shared" si="71"/>
        <v/>
      </c>
      <c r="L384" s="13" t="str">
        <f t="shared" si="60"/>
        <v/>
      </c>
      <c r="M384" s="13">
        <f t="shared" si="63"/>
        <v>0</v>
      </c>
      <c r="N384" s="32">
        <f t="shared" si="64"/>
        <v>0</v>
      </c>
      <c r="O384" s="30">
        <f t="shared" si="65"/>
        <v>0</v>
      </c>
      <c r="P384" s="30">
        <f t="shared" si="66"/>
        <v>0</v>
      </c>
      <c r="Q384">
        <f t="shared" si="67"/>
        <v>0</v>
      </c>
      <c r="R384">
        <f t="shared" si="68"/>
        <v>0</v>
      </c>
      <c r="S384">
        <f t="shared" si="69"/>
        <v>0</v>
      </c>
    </row>
    <row r="385" spans="2:19" x14ac:dyDescent="0.2">
      <c r="B385" s="17" t="s">
        <v>36</v>
      </c>
      <c r="C385" s="17" t="s">
        <v>7</v>
      </c>
      <c r="D385" s="17" t="s">
        <v>110</v>
      </c>
      <c r="E385" s="18">
        <v>0.25069444444444444</v>
      </c>
      <c r="F385" s="3">
        <v>0.6694444444444444</v>
      </c>
      <c r="G385" s="12">
        <f t="shared" si="70"/>
        <v>2.7777777777777679E-3</v>
      </c>
      <c r="H385" s="30">
        <f t="shared" si="61"/>
        <v>4</v>
      </c>
      <c r="I385" s="13" t="str">
        <f t="shared" si="62"/>
        <v>DIURNO</v>
      </c>
      <c r="J385" s="12" t="str">
        <f t="shared" si="71"/>
        <v/>
      </c>
      <c r="L385" s="13" t="str">
        <f t="shared" si="60"/>
        <v/>
      </c>
      <c r="M385" s="13">
        <f t="shared" si="63"/>
        <v>0</v>
      </c>
      <c r="N385" s="32">
        <f t="shared" si="64"/>
        <v>0</v>
      </c>
      <c r="O385" s="30">
        <f t="shared" si="65"/>
        <v>0</v>
      </c>
      <c r="P385" s="30">
        <f t="shared" si="66"/>
        <v>0</v>
      </c>
      <c r="Q385">
        <f t="shared" si="67"/>
        <v>0</v>
      </c>
      <c r="R385">
        <f t="shared" si="68"/>
        <v>0</v>
      </c>
      <c r="S385">
        <f t="shared" si="69"/>
        <v>0</v>
      </c>
    </row>
    <row r="386" spans="2:19" x14ac:dyDescent="0.2">
      <c r="B386" s="17" t="s">
        <v>36</v>
      </c>
      <c r="C386" s="17" t="s">
        <v>7</v>
      </c>
      <c r="D386" s="17" t="s">
        <v>111</v>
      </c>
      <c r="E386" s="18">
        <v>0.25069444444444444</v>
      </c>
      <c r="F386" s="3">
        <v>0.67083333333333339</v>
      </c>
      <c r="G386" s="12">
        <f t="shared" si="70"/>
        <v>4.1666666666667629E-3</v>
      </c>
      <c r="H386" s="30">
        <f t="shared" si="61"/>
        <v>6</v>
      </c>
      <c r="I386" s="13" t="str">
        <f t="shared" si="62"/>
        <v>DIURNO</v>
      </c>
      <c r="J386" s="12" t="str">
        <f t="shared" si="71"/>
        <v/>
      </c>
      <c r="L386" s="13" t="str">
        <f t="shared" si="60"/>
        <v/>
      </c>
      <c r="M386" s="13">
        <f t="shared" si="63"/>
        <v>0.25</v>
      </c>
      <c r="N386" s="32">
        <f t="shared" si="64"/>
        <v>0</v>
      </c>
      <c r="O386" s="30">
        <f t="shared" si="65"/>
        <v>0</v>
      </c>
      <c r="P386" s="30">
        <f t="shared" si="66"/>
        <v>0</v>
      </c>
      <c r="Q386">
        <f t="shared" si="67"/>
        <v>0</v>
      </c>
      <c r="R386">
        <f t="shared" si="68"/>
        <v>0</v>
      </c>
      <c r="S386">
        <f t="shared" si="69"/>
        <v>0.25</v>
      </c>
    </row>
    <row r="387" spans="2:19" x14ac:dyDescent="0.2">
      <c r="B387" s="17" t="s">
        <v>36</v>
      </c>
      <c r="C387" s="17" t="s">
        <v>7</v>
      </c>
      <c r="D387" s="17" t="s">
        <v>112</v>
      </c>
      <c r="E387" s="18">
        <v>0.24930555555555556</v>
      </c>
      <c r="F387" s="3">
        <v>0.67013888888888884</v>
      </c>
      <c r="G387" s="12">
        <f t="shared" si="70"/>
        <v>3.4722222222222099E-3</v>
      </c>
      <c r="H387" s="30">
        <f t="shared" si="61"/>
        <v>5</v>
      </c>
      <c r="I387" s="13" t="str">
        <f t="shared" si="62"/>
        <v>DIURNO</v>
      </c>
      <c r="J387" s="12" t="str">
        <f t="shared" si="71"/>
        <v/>
      </c>
      <c r="L387" s="13" t="str">
        <f t="shared" ref="L387:L450" si="72">IF(J387="SI","5,5","")</f>
        <v/>
      </c>
      <c r="M387" s="13">
        <f t="shared" si="63"/>
        <v>0</v>
      </c>
      <c r="N387" s="32">
        <f t="shared" si="64"/>
        <v>0</v>
      </c>
      <c r="O387" s="30">
        <f t="shared" si="65"/>
        <v>0</v>
      </c>
      <c r="P387" s="30">
        <f t="shared" si="66"/>
        <v>0</v>
      </c>
      <c r="Q387">
        <f t="shared" si="67"/>
        <v>0</v>
      </c>
      <c r="R387">
        <f t="shared" si="68"/>
        <v>0</v>
      </c>
      <c r="S387">
        <f t="shared" si="69"/>
        <v>0</v>
      </c>
    </row>
    <row r="388" spans="2:19" x14ac:dyDescent="0.2">
      <c r="B388" s="17" t="s">
        <v>37</v>
      </c>
      <c r="C388" s="17" t="s">
        <v>7</v>
      </c>
      <c r="D388" s="17" t="s">
        <v>102</v>
      </c>
      <c r="E388" s="18">
        <v>0.2590277777777778</v>
      </c>
      <c r="F388" s="3">
        <v>0.7729166666666667</v>
      </c>
      <c r="G388" s="29">
        <f t="shared" si="70"/>
        <v>0.10625000000000007</v>
      </c>
      <c r="H388" s="30">
        <f>MINUTE(G388)</f>
        <v>33</v>
      </c>
      <c r="I388" s="13" t="str">
        <f t="shared" si="62"/>
        <v>DIURNO</v>
      </c>
      <c r="J388" s="12" t="str">
        <f t="shared" si="71"/>
        <v/>
      </c>
      <c r="M388" s="13">
        <f t="shared" si="63"/>
        <v>0.5</v>
      </c>
      <c r="N388" s="32">
        <f t="shared" si="64"/>
        <v>0</v>
      </c>
      <c r="O388" s="30">
        <f t="shared" si="65"/>
        <v>0</v>
      </c>
      <c r="P388" s="30">
        <f t="shared" si="66"/>
        <v>2</v>
      </c>
      <c r="Q388">
        <f t="shared" si="67"/>
        <v>0</v>
      </c>
      <c r="R388">
        <f t="shared" si="68"/>
        <v>2</v>
      </c>
      <c r="S388">
        <f t="shared" si="69"/>
        <v>0.5</v>
      </c>
    </row>
    <row r="389" spans="2:19" x14ac:dyDescent="0.2">
      <c r="B389" s="17" t="s">
        <v>37</v>
      </c>
      <c r="C389" s="17" t="s">
        <v>7</v>
      </c>
      <c r="D389" s="17" t="s">
        <v>103</v>
      </c>
      <c r="E389" s="18">
        <v>0.26180555555555557</v>
      </c>
      <c r="F389" s="3">
        <v>0.77986111111111101</v>
      </c>
      <c r="G389" s="12">
        <f t="shared" si="70"/>
        <v>0.11319444444444438</v>
      </c>
      <c r="H389" s="30">
        <f t="shared" ref="H389:H452" si="73">MINUTE(G389)</f>
        <v>43</v>
      </c>
      <c r="I389" s="13" t="str">
        <f t="shared" si="62"/>
        <v>DIURNO</v>
      </c>
      <c r="J389" s="12" t="str">
        <f t="shared" si="71"/>
        <v/>
      </c>
      <c r="M389" s="13">
        <f t="shared" si="63"/>
        <v>0.75</v>
      </c>
      <c r="N389" s="32">
        <f t="shared" si="64"/>
        <v>0</v>
      </c>
      <c r="O389" s="30">
        <f t="shared" si="65"/>
        <v>0</v>
      </c>
      <c r="P389" s="30">
        <f t="shared" si="66"/>
        <v>2</v>
      </c>
      <c r="Q389">
        <f t="shared" si="67"/>
        <v>0</v>
      </c>
      <c r="R389">
        <f t="shared" si="68"/>
        <v>2</v>
      </c>
      <c r="S389">
        <f t="shared" si="69"/>
        <v>0.75</v>
      </c>
    </row>
    <row r="390" spans="2:19" x14ac:dyDescent="0.2">
      <c r="B390" s="17" t="s">
        <v>37</v>
      </c>
      <c r="C390" s="17" t="s">
        <v>7</v>
      </c>
      <c r="D390" s="17" t="s">
        <v>104</v>
      </c>
      <c r="E390" s="18">
        <v>0.26041666666666669</v>
      </c>
      <c r="F390" s="3">
        <v>0.78472222222222221</v>
      </c>
      <c r="G390" s="12">
        <f t="shared" si="70"/>
        <v>0.11805555555555558</v>
      </c>
      <c r="H390" s="30">
        <f t="shared" si="73"/>
        <v>50</v>
      </c>
      <c r="I390" s="13" t="str">
        <f t="shared" si="62"/>
        <v>DIURNO</v>
      </c>
      <c r="J390" s="12" t="str">
        <f t="shared" si="71"/>
        <v/>
      </c>
      <c r="M390" s="13">
        <f t="shared" si="63"/>
        <v>0.75</v>
      </c>
      <c r="N390" s="32">
        <f t="shared" si="64"/>
        <v>0</v>
      </c>
      <c r="O390" s="30">
        <f t="shared" si="65"/>
        <v>0</v>
      </c>
      <c r="P390" s="30">
        <f t="shared" si="66"/>
        <v>2</v>
      </c>
      <c r="Q390">
        <f t="shared" si="67"/>
        <v>0</v>
      </c>
      <c r="R390">
        <f t="shared" si="68"/>
        <v>2</v>
      </c>
      <c r="S390">
        <f t="shared" si="69"/>
        <v>0.75</v>
      </c>
    </row>
    <row r="391" spans="2:19" x14ac:dyDescent="0.2">
      <c r="B391" s="17" t="s">
        <v>37</v>
      </c>
      <c r="C391" s="17" t="s">
        <v>7</v>
      </c>
      <c r="D391" s="17" t="s">
        <v>105</v>
      </c>
      <c r="E391" s="18">
        <v>0.26180555555555557</v>
      </c>
      <c r="F391" s="3">
        <v>0.77916666666666667</v>
      </c>
      <c r="G391" s="12">
        <f t="shared" si="70"/>
        <v>0.11250000000000004</v>
      </c>
      <c r="H391" s="30">
        <f t="shared" si="73"/>
        <v>42</v>
      </c>
      <c r="I391" s="13" t="str">
        <f t="shared" ref="I391:I454" si="74">IF(F391&lt;$I$3,"DIURNO",IF(F391&gt;$I$3,"EXTRANOC",""))</f>
        <v>DIURNO</v>
      </c>
      <c r="J391" s="12" t="str">
        <f t="shared" si="71"/>
        <v/>
      </c>
      <c r="M391" s="13">
        <f t="shared" ref="M391:M454" si="75">IF(H391&lt;=5,0,IF(H391&lt;=20,0.25,IF(H391&lt;=40,0.5,IF(H391&lt;=55,0.75,1))))</f>
        <v>0.75</v>
      </c>
      <c r="N391" s="32">
        <f t="shared" ref="N391:N454" si="76">IF(F391&gt;$I$3,F391-$I$3,0)</f>
        <v>0</v>
      </c>
      <c r="O391" s="30">
        <f t="shared" ref="O391:O454" si="77">MINUTE(N391)</f>
        <v>0</v>
      </c>
      <c r="P391" s="30">
        <f t="shared" ref="P391:P454" si="78">HOUR(G391)</f>
        <v>2</v>
      </c>
      <c r="Q391">
        <f t="shared" ref="Q391:Q454" si="79">HOUR(N391)</f>
        <v>0</v>
      </c>
      <c r="R391">
        <f t="shared" ref="R391:R454" si="80">P391-Q391</f>
        <v>2</v>
      </c>
      <c r="S391">
        <f t="shared" ref="S391:S454" si="81">M391</f>
        <v>0.75</v>
      </c>
    </row>
    <row r="392" spans="2:19" x14ac:dyDescent="0.2">
      <c r="B392" s="17" t="s">
        <v>37</v>
      </c>
      <c r="C392" s="17" t="s">
        <v>7</v>
      </c>
      <c r="D392" s="17" t="s">
        <v>106</v>
      </c>
      <c r="E392" s="18">
        <v>0.25972222222222224</v>
      </c>
      <c r="F392" s="3">
        <v>0.7729166666666667</v>
      </c>
      <c r="G392" s="12">
        <f t="shared" si="70"/>
        <v>0.10625000000000007</v>
      </c>
      <c r="H392" s="30">
        <f t="shared" si="73"/>
        <v>33</v>
      </c>
      <c r="I392" s="13" t="str">
        <f t="shared" si="74"/>
        <v>DIURNO</v>
      </c>
      <c r="J392" s="12" t="str">
        <f t="shared" si="71"/>
        <v/>
      </c>
      <c r="M392" s="13">
        <f t="shared" si="75"/>
        <v>0.5</v>
      </c>
      <c r="N392" s="32">
        <f t="shared" si="76"/>
        <v>0</v>
      </c>
      <c r="O392" s="30">
        <f t="shared" si="77"/>
        <v>0</v>
      </c>
      <c r="P392" s="30">
        <f t="shared" si="78"/>
        <v>2</v>
      </c>
      <c r="Q392">
        <f t="shared" si="79"/>
        <v>0</v>
      </c>
      <c r="R392">
        <f t="shared" si="80"/>
        <v>2</v>
      </c>
      <c r="S392">
        <f t="shared" si="81"/>
        <v>0.5</v>
      </c>
    </row>
    <row r="393" spans="2:19" x14ac:dyDescent="0.2">
      <c r="B393" s="17" t="s">
        <v>37</v>
      </c>
      <c r="C393" s="17" t="s">
        <v>7</v>
      </c>
      <c r="D393" s="17" t="s">
        <v>107</v>
      </c>
      <c r="E393" s="18">
        <v>0.25972222222222224</v>
      </c>
      <c r="F393" s="3">
        <v>0.77222222222222225</v>
      </c>
      <c r="G393" s="12">
        <f t="shared" ref="G393:G456" si="82">IF(F393&gt;$G$3,F393-$G$3,)</f>
        <v>0.10555555555555562</v>
      </c>
      <c r="H393" s="30">
        <f t="shared" si="73"/>
        <v>32</v>
      </c>
      <c r="I393" s="13" t="str">
        <f t="shared" si="74"/>
        <v>DIURNO</v>
      </c>
      <c r="J393" s="12" t="str">
        <f t="shared" ref="J393:J452" si="83">IF(E393&gt;=$G$3,"SI","")</f>
        <v/>
      </c>
      <c r="M393" s="13">
        <f t="shared" si="75"/>
        <v>0.5</v>
      </c>
      <c r="N393" s="32">
        <f t="shared" si="76"/>
        <v>0</v>
      </c>
      <c r="O393" s="30">
        <f t="shared" si="77"/>
        <v>0</v>
      </c>
      <c r="P393" s="30">
        <f t="shared" si="78"/>
        <v>2</v>
      </c>
      <c r="Q393">
        <f t="shared" si="79"/>
        <v>0</v>
      </c>
      <c r="R393">
        <f t="shared" si="80"/>
        <v>2</v>
      </c>
      <c r="S393">
        <f t="shared" si="81"/>
        <v>0.5</v>
      </c>
    </row>
    <row r="394" spans="2:19" x14ac:dyDescent="0.2">
      <c r="B394" s="17" t="s">
        <v>37</v>
      </c>
      <c r="C394" s="17" t="s">
        <v>7</v>
      </c>
      <c r="D394" s="17" t="s">
        <v>113</v>
      </c>
      <c r="E394" s="18">
        <v>0.2590277777777778</v>
      </c>
      <c r="F394" s="3">
        <v>0.76944444444444438</v>
      </c>
      <c r="G394" s="12">
        <f t="shared" si="82"/>
        <v>0.10277777777777775</v>
      </c>
      <c r="H394" s="30">
        <f t="shared" si="73"/>
        <v>28</v>
      </c>
      <c r="I394" s="13" t="str">
        <f t="shared" si="74"/>
        <v>DIURNO</v>
      </c>
      <c r="J394" s="12" t="str">
        <f t="shared" si="83"/>
        <v/>
      </c>
      <c r="M394" s="13">
        <f t="shared" si="75"/>
        <v>0.5</v>
      </c>
      <c r="N394" s="32">
        <f t="shared" si="76"/>
        <v>0</v>
      </c>
      <c r="O394" s="30">
        <f t="shared" si="77"/>
        <v>0</v>
      </c>
      <c r="P394" s="30">
        <f t="shared" si="78"/>
        <v>2</v>
      </c>
      <c r="Q394">
        <f t="shared" si="79"/>
        <v>0</v>
      </c>
      <c r="R394">
        <f t="shared" si="80"/>
        <v>2</v>
      </c>
      <c r="S394">
        <f t="shared" si="81"/>
        <v>0.5</v>
      </c>
    </row>
    <row r="395" spans="2:19" x14ac:dyDescent="0.2">
      <c r="B395" s="17" t="s">
        <v>37</v>
      </c>
      <c r="C395" s="17" t="s">
        <v>7</v>
      </c>
      <c r="D395" s="17" t="s">
        <v>108</v>
      </c>
      <c r="E395" s="18">
        <v>0.25763888888888892</v>
      </c>
      <c r="F395" s="3">
        <v>0.75694444444444453</v>
      </c>
      <c r="G395" s="12">
        <f t="shared" si="82"/>
        <v>9.0277777777777901E-2</v>
      </c>
      <c r="H395" s="30">
        <f t="shared" si="73"/>
        <v>10</v>
      </c>
      <c r="I395" s="13" t="str">
        <f t="shared" si="74"/>
        <v>DIURNO</v>
      </c>
      <c r="J395" s="12" t="str">
        <f t="shared" si="83"/>
        <v/>
      </c>
      <c r="M395" s="13">
        <f t="shared" si="75"/>
        <v>0.25</v>
      </c>
      <c r="N395" s="32">
        <f t="shared" si="76"/>
        <v>0</v>
      </c>
      <c r="O395" s="30">
        <f t="shared" si="77"/>
        <v>0</v>
      </c>
      <c r="P395" s="30">
        <f t="shared" si="78"/>
        <v>2</v>
      </c>
      <c r="Q395">
        <f t="shared" si="79"/>
        <v>0</v>
      </c>
      <c r="R395">
        <f t="shared" si="80"/>
        <v>2</v>
      </c>
      <c r="S395">
        <f t="shared" si="81"/>
        <v>0.25</v>
      </c>
    </row>
    <row r="396" spans="2:19" x14ac:dyDescent="0.2">
      <c r="B396" s="17" t="s">
        <v>37</v>
      </c>
      <c r="C396" s="17" t="s">
        <v>7</v>
      </c>
      <c r="D396" s="17" t="s">
        <v>114</v>
      </c>
      <c r="E396" s="18">
        <v>0.32222222222222224</v>
      </c>
      <c r="F396" s="3">
        <v>0.5083333333333333</v>
      </c>
      <c r="G396" s="12">
        <f t="shared" si="82"/>
        <v>0</v>
      </c>
      <c r="H396" s="30">
        <f t="shared" si="73"/>
        <v>0</v>
      </c>
      <c r="I396" s="13" t="str">
        <f t="shared" si="74"/>
        <v>DIURNO</v>
      </c>
      <c r="J396" s="12" t="str">
        <f t="shared" si="83"/>
        <v/>
      </c>
      <c r="M396" s="13">
        <f t="shared" si="75"/>
        <v>0</v>
      </c>
      <c r="N396" s="32">
        <f t="shared" si="76"/>
        <v>0</v>
      </c>
      <c r="O396" s="30">
        <f t="shared" si="77"/>
        <v>0</v>
      </c>
      <c r="P396" s="30">
        <f t="shared" si="78"/>
        <v>0</v>
      </c>
      <c r="Q396">
        <f t="shared" si="79"/>
        <v>0</v>
      </c>
      <c r="R396">
        <f t="shared" si="80"/>
        <v>0</v>
      </c>
      <c r="S396">
        <f t="shared" si="81"/>
        <v>0</v>
      </c>
    </row>
    <row r="397" spans="2:19" x14ac:dyDescent="0.2">
      <c r="B397" s="17" t="s">
        <v>37</v>
      </c>
      <c r="C397" s="17" t="s">
        <v>7</v>
      </c>
      <c r="D397" s="17" t="s">
        <v>116</v>
      </c>
      <c r="E397" s="18">
        <v>0.28402777777777777</v>
      </c>
      <c r="F397" s="3">
        <v>0.50138888888888888</v>
      </c>
      <c r="G397" s="12">
        <f t="shared" si="82"/>
        <v>0</v>
      </c>
      <c r="H397" s="30">
        <f t="shared" si="73"/>
        <v>0</v>
      </c>
      <c r="I397" s="13" t="str">
        <f t="shared" si="74"/>
        <v>DIURNO</v>
      </c>
      <c r="J397" s="12" t="str">
        <f t="shared" si="83"/>
        <v/>
      </c>
      <c r="M397" s="13">
        <f t="shared" si="75"/>
        <v>0</v>
      </c>
      <c r="N397" s="32">
        <f t="shared" si="76"/>
        <v>0</v>
      </c>
      <c r="O397" s="30">
        <f t="shared" si="77"/>
        <v>0</v>
      </c>
      <c r="P397" s="30">
        <f t="shared" si="78"/>
        <v>0</v>
      </c>
      <c r="Q397">
        <f t="shared" si="79"/>
        <v>0</v>
      </c>
      <c r="R397">
        <f t="shared" si="80"/>
        <v>0</v>
      </c>
      <c r="S397">
        <f t="shared" si="81"/>
        <v>0</v>
      </c>
    </row>
    <row r="398" spans="2:19" x14ac:dyDescent="0.2">
      <c r="B398" s="17" t="s">
        <v>37</v>
      </c>
      <c r="C398" s="17" t="s">
        <v>7</v>
      </c>
      <c r="D398" s="17" t="s">
        <v>109</v>
      </c>
      <c r="E398" s="18">
        <v>0.25763888888888892</v>
      </c>
      <c r="F398" s="3">
        <v>0.77083333333333337</v>
      </c>
      <c r="G398" s="12">
        <f t="shared" si="82"/>
        <v>0.10416666666666674</v>
      </c>
      <c r="H398" s="30">
        <f t="shared" si="73"/>
        <v>30</v>
      </c>
      <c r="I398" s="13" t="str">
        <f t="shared" si="74"/>
        <v>DIURNO</v>
      </c>
      <c r="J398" s="12" t="str">
        <f t="shared" si="83"/>
        <v/>
      </c>
      <c r="M398" s="13">
        <f t="shared" si="75"/>
        <v>0.5</v>
      </c>
      <c r="N398" s="32">
        <f t="shared" si="76"/>
        <v>0</v>
      </c>
      <c r="O398" s="30">
        <f t="shared" si="77"/>
        <v>0</v>
      </c>
      <c r="P398" s="30">
        <f t="shared" si="78"/>
        <v>2</v>
      </c>
      <c r="Q398">
        <f t="shared" si="79"/>
        <v>0</v>
      </c>
      <c r="R398">
        <f t="shared" si="80"/>
        <v>2</v>
      </c>
      <c r="S398">
        <f t="shared" si="81"/>
        <v>0.5</v>
      </c>
    </row>
    <row r="399" spans="2:19" x14ac:dyDescent="0.2">
      <c r="B399" s="17" t="s">
        <v>37</v>
      </c>
      <c r="C399" s="17" t="s">
        <v>7</v>
      </c>
      <c r="D399" s="17" t="s">
        <v>110</v>
      </c>
      <c r="E399" s="18">
        <v>0.25833333333333336</v>
      </c>
      <c r="F399" s="3">
        <v>0.77013888888888893</v>
      </c>
      <c r="G399" s="12">
        <f t="shared" si="82"/>
        <v>0.1034722222222223</v>
      </c>
      <c r="H399" s="30">
        <f t="shared" si="73"/>
        <v>29</v>
      </c>
      <c r="I399" s="13" t="str">
        <f t="shared" si="74"/>
        <v>DIURNO</v>
      </c>
      <c r="J399" s="12" t="str">
        <f t="shared" si="83"/>
        <v/>
      </c>
      <c r="M399" s="13">
        <f t="shared" si="75"/>
        <v>0.5</v>
      </c>
      <c r="N399" s="32">
        <f t="shared" si="76"/>
        <v>0</v>
      </c>
      <c r="O399" s="30">
        <f t="shared" si="77"/>
        <v>0</v>
      </c>
      <c r="P399" s="30">
        <f t="shared" si="78"/>
        <v>2</v>
      </c>
      <c r="Q399">
        <f t="shared" si="79"/>
        <v>0</v>
      </c>
      <c r="R399">
        <f t="shared" si="80"/>
        <v>2</v>
      </c>
      <c r="S399">
        <f t="shared" si="81"/>
        <v>0.5</v>
      </c>
    </row>
    <row r="400" spans="2:19" x14ac:dyDescent="0.2">
      <c r="B400" s="17" t="s">
        <v>37</v>
      </c>
      <c r="C400" s="17" t="s">
        <v>7</v>
      </c>
      <c r="D400" s="17" t="s">
        <v>111</v>
      </c>
      <c r="E400" s="18">
        <v>0.26180555555555557</v>
      </c>
      <c r="F400" s="3">
        <v>0.77638888888888891</v>
      </c>
      <c r="G400" s="12">
        <f t="shared" si="82"/>
        <v>0.10972222222222228</v>
      </c>
      <c r="H400" s="30">
        <f t="shared" si="73"/>
        <v>38</v>
      </c>
      <c r="I400" s="13" t="str">
        <f t="shared" si="74"/>
        <v>DIURNO</v>
      </c>
      <c r="J400" s="12" t="str">
        <f t="shared" si="83"/>
        <v/>
      </c>
      <c r="M400" s="13">
        <f t="shared" si="75"/>
        <v>0.5</v>
      </c>
      <c r="N400" s="32">
        <f t="shared" si="76"/>
        <v>0</v>
      </c>
      <c r="O400" s="30">
        <f t="shared" si="77"/>
        <v>0</v>
      </c>
      <c r="P400" s="30">
        <f t="shared" si="78"/>
        <v>2</v>
      </c>
      <c r="Q400">
        <f t="shared" si="79"/>
        <v>0</v>
      </c>
      <c r="R400">
        <f t="shared" si="80"/>
        <v>2</v>
      </c>
      <c r="S400">
        <f t="shared" si="81"/>
        <v>0.5</v>
      </c>
    </row>
    <row r="401" spans="2:19" x14ac:dyDescent="0.2">
      <c r="B401" s="17" t="s">
        <v>37</v>
      </c>
      <c r="C401" s="17" t="s">
        <v>7</v>
      </c>
      <c r="D401" s="17" t="s">
        <v>112</v>
      </c>
      <c r="E401" s="18">
        <v>0.2590277777777778</v>
      </c>
      <c r="F401" s="3">
        <v>0.77638888888888891</v>
      </c>
      <c r="G401" s="12">
        <f t="shared" si="82"/>
        <v>0.10972222222222228</v>
      </c>
      <c r="H401" s="30">
        <f t="shared" si="73"/>
        <v>38</v>
      </c>
      <c r="I401" s="13" t="str">
        <f t="shared" si="74"/>
        <v>DIURNO</v>
      </c>
      <c r="J401" s="12" t="str">
        <f t="shared" si="83"/>
        <v/>
      </c>
      <c r="M401" s="13">
        <f t="shared" si="75"/>
        <v>0.5</v>
      </c>
      <c r="N401" s="32">
        <f t="shared" si="76"/>
        <v>0</v>
      </c>
      <c r="O401" s="30">
        <f t="shared" si="77"/>
        <v>0</v>
      </c>
      <c r="P401" s="30">
        <f t="shared" si="78"/>
        <v>2</v>
      </c>
      <c r="Q401">
        <f t="shared" si="79"/>
        <v>0</v>
      </c>
      <c r="R401">
        <f t="shared" si="80"/>
        <v>2</v>
      </c>
      <c r="S401">
        <f t="shared" si="81"/>
        <v>0.5</v>
      </c>
    </row>
    <row r="402" spans="2:19" x14ac:dyDescent="0.2">
      <c r="B402" s="17" t="s">
        <v>38</v>
      </c>
      <c r="C402" s="17" t="s">
        <v>7</v>
      </c>
      <c r="D402" s="17" t="s">
        <v>102</v>
      </c>
      <c r="E402" s="18">
        <v>0.26458333333333334</v>
      </c>
      <c r="F402" s="3">
        <v>0.67499999999999993</v>
      </c>
      <c r="G402" s="12">
        <f t="shared" si="82"/>
        <v>8.3333333333333037E-3</v>
      </c>
      <c r="H402" s="30">
        <f t="shared" si="73"/>
        <v>12</v>
      </c>
      <c r="I402" s="13" t="str">
        <f t="shared" si="74"/>
        <v>DIURNO</v>
      </c>
      <c r="J402" s="12" t="str">
        <f t="shared" si="83"/>
        <v/>
      </c>
      <c r="L402" s="13" t="str">
        <f t="shared" si="72"/>
        <v/>
      </c>
      <c r="M402" s="13">
        <f t="shared" si="75"/>
        <v>0.25</v>
      </c>
      <c r="N402" s="32">
        <f t="shared" si="76"/>
        <v>0</v>
      </c>
      <c r="O402" s="30">
        <f t="shared" si="77"/>
        <v>0</v>
      </c>
      <c r="P402" s="30">
        <f t="shared" si="78"/>
        <v>0</v>
      </c>
      <c r="Q402">
        <f t="shared" si="79"/>
        <v>0</v>
      </c>
      <c r="R402">
        <f t="shared" si="80"/>
        <v>0</v>
      </c>
      <c r="S402">
        <f t="shared" si="81"/>
        <v>0.25</v>
      </c>
    </row>
    <row r="403" spans="2:19" x14ac:dyDescent="0.2">
      <c r="B403" s="17" t="s">
        <v>38</v>
      </c>
      <c r="C403" s="17" t="s">
        <v>7</v>
      </c>
      <c r="D403" s="17" t="s">
        <v>103</v>
      </c>
      <c r="E403" s="18">
        <v>0.26874999999999999</v>
      </c>
      <c r="F403" s="3">
        <v>0.67222222222222217</v>
      </c>
      <c r="G403" s="12">
        <f t="shared" si="82"/>
        <v>5.5555555555555358E-3</v>
      </c>
      <c r="H403" s="30">
        <f t="shared" si="73"/>
        <v>8</v>
      </c>
      <c r="I403" s="13" t="str">
        <f t="shared" si="74"/>
        <v>DIURNO</v>
      </c>
      <c r="J403" s="12" t="str">
        <f t="shared" si="83"/>
        <v/>
      </c>
      <c r="L403" s="13" t="str">
        <f t="shared" si="72"/>
        <v/>
      </c>
      <c r="M403" s="13">
        <f t="shared" si="75"/>
        <v>0.25</v>
      </c>
      <c r="N403" s="32">
        <f t="shared" si="76"/>
        <v>0</v>
      </c>
      <c r="O403" s="30">
        <f t="shared" si="77"/>
        <v>0</v>
      </c>
      <c r="P403" s="30">
        <f t="shared" si="78"/>
        <v>0</v>
      </c>
      <c r="Q403">
        <f t="shared" si="79"/>
        <v>0</v>
      </c>
      <c r="R403">
        <f t="shared" si="80"/>
        <v>0</v>
      </c>
      <c r="S403">
        <f t="shared" si="81"/>
        <v>0.25</v>
      </c>
    </row>
    <row r="404" spans="2:19" x14ac:dyDescent="0.2">
      <c r="B404" s="17" t="s">
        <v>38</v>
      </c>
      <c r="C404" s="17" t="s">
        <v>7</v>
      </c>
      <c r="D404" s="17" t="s">
        <v>104</v>
      </c>
      <c r="E404" s="18">
        <v>0.26527777777777778</v>
      </c>
      <c r="F404" s="3">
        <v>0.67361111111111116</v>
      </c>
      <c r="G404" s="12">
        <f t="shared" si="82"/>
        <v>6.9444444444445308E-3</v>
      </c>
      <c r="H404" s="30">
        <f t="shared" si="73"/>
        <v>10</v>
      </c>
      <c r="I404" s="13" t="str">
        <f t="shared" si="74"/>
        <v>DIURNO</v>
      </c>
      <c r="J404" s="12" t="str">
        <f t="shared" si="83"/>
        <v/>
      </c>
      <c r="L404" s="13" t="str">
        <f t="shared" si="72"/>
        <v/>
      </c>
      <c r="M404" s="13">
        <f t="shared" si="75"/>
        <v>0.25</v>
      </c>
      <c r="N404" s="32">
        <f t="shared" si="76"/>
        <v>0</v>
      </c>
      <c r="O404" s="30">
        <f t="shared" si="77"/>
        <v>0</v>
      </c>
      <c r="P404" s="30">
        <f t="shared" si="78"/>
        <v>0</v>
      </c>
      <c r="Q404">
        <f t="shared" si="79"/>
        <v>0</v>
      </c>
      <c r="R404">
        <f t="shared" si="80"/>
        <v>0</v>
      </c>
      <c r="S404">
        <f t="shared" si="81"/>
        <v>0.25</v>
      </c>
    </row>
    <row r="405" spans="2:19" x14ac:dyDescent="0.2">
      <c r="B405" s="17" t="s">
        <v>38</v>
      </c>
      <c r="C405" s="17" t="s">
        <v>7</v>
      </c>
      <c r="D405" s="17" t="s">
        <v>105</v>
      </c>
      <c r="E405" s="18">
        <v>0.26458333333333334</v>
      </c>
      <c r="F405" s="3">
        <v>0.67291666666666661</v>
      </c>
      <c r="G405" s="12">
        <f t="shared" si="82"/>
        <v>6.2499999999999778E-3</v>
      </c>
      <c r="H405" s="30">
        <f t="shared" si="73"/>
        <v>9</v>
      </c>
      <c r="I405" s="13" t="str">
        <f t="shared" si="74"/>
        <v>DIURNO</v>
      </c>
      <c r="J405" s="12" t="str">
        <f t="shared" si="83"/>
        <v/>
      </c>
      <c r="L405" s="13" t="str">
        <f t="shared" si="72"/>
        <v/>
      </c>
      <c r="M405" s="13">
        <f t="shared" si="75"/>
        <v>0.25</v>
      </c>
      <c r="N405" s="32">
        <f t="shared" si="76"/>
        <v>0</v>
      </c>
      <c r="O405" s="30">
        <f t="shared" si="77"/>
        <v>0</v>
      </c>
      <c r="P405" s="30">
        <f t="shared" si="78"/>
        <v>0</v>
      </c>
      <c r="Q405">
        <f t="shared" si="79"/>
        <v>0</v>
      </c>
      <c r="R405">
        <f t="shared" si="80"/>
        <v>0</v>
      </c>
      <c r="S405">
        <f t="shared" si="81"/>
        <v>0.25</v>
      </c>
    </row>
    <row r="406" spans="2:19" x14ac:dyDescent="0.2">
      <c r="B406" s="17" t="s">
        <v>38</v>
      </c>
      <c r="C406" s="17" t="s">
        <v>7</v>
      </c>
      <c r="D406" s="17" t="s">
        <v>106</v>
      </c>
      <c r="E406" s="18">
        <v>0.5</v>
      </c>
      <c r="F406" s="3">
        <v>0.67222222222222217</v>
      </c>
      <c r="G406" s="12">
        <f t="shared" si="82"/>
        <v>5.5555555555555358E-3</v>
      </c>
      <c r="H406" s="30">
        <f t="shared" si="73"/>
        <v>8</v>
      </c>
      <c r="I406" s="13" t="str">
        <f t="shared" si="74"/>
        <v>DIURNO</v>
      </c>
      <c r="J406" s="12" t="str">
        <f t="shared" si="83"/>
        <v/>
      </c>
      <c r="L406" s="13" t="str">
        <f t="shared" si="72"/>
        <v/>
      </c>
      <c r="M406" s="13">
        <f t="shared" si="75"/>
        <v>0.25</v>
      </c>
      <c r="N406" s="32">
        <f t="shared" si="76"/>
        <v>0</v>
      </c>
      <c r="O406" s="30">
        <f t="shared" si="77"/>
        <v>0</v>
      </c>
      <c r="P406" s="30">
        <f t="shared" si="78"/>
        <v>0</v>
      </c>
      <c r="Q406">
        <f t="shared" si="79"/>
        <v>0</v>
      </c>
      <c r="R406">
        <f t="shared" si="80"/>
        <v>0</v>
      </c>
      <c r="S406">
        <f t="shared" si="81"/>
        <v>0.25</v>
      </c>
    </row>
    <row r="407" spans="2:19" x14ac:dyDescent="0.2">
      <c r="B407" s="17" t="s">
        <v>38</v>
      </c>
      <c r="C407" s="17" t="s">
        <v>7</v>
      </c>
      <c r="D407" s="17" t="s">
        <v>107</v>
      </c>
      <c r="E407" s="18">
        <v>0.5395833333333333</v>
      </c>
      <c r="F407" s="3">
        <v>0.75694444444444453</v>
      </c>
      <c r="G407" s="12">
        <f t="shared" si="82"/>
        <v>9.0277777777777901E-2</v>
      </c>
      <c r="H407" s="30">
        <f t="shared" si="73"/>
        <v>10</v>
      </c>
      <c r="I407" s="13" t="str">
        <f t="shared" si="74"/>
        <v>DIURNO</v>
      </c>
      <c r="J407" s="12" t="str">
        <f t="shared" si="83"/>
        <v/>
      </c>
      <c r="L407" s="13" t="str">
        <f t="shared" si="72"/>
        <v/>
      </c>
      <c r="M407" s="13">
        <f t="shared" si="75"/>
        <v>0.25</v>
      </c>
      <c r="N407" s="32">
        <f t="shared" si="76"/>
        <v>0</v>
      </c>
      <c r="O407" s="30">
        <f t="shared" si="77"/>
        <v>0</v>
      </c>
      <c r="P407" s="30">
        <f t="shared" si="78"/>
        <v>2</v>
      </c>
      <c r="Q407">
        <f t="shared" si="79"/>
        <v>0</v>
      </c>
      <c r="R407">
        <f t="shared" si="80"/>
        <v>2</v>
      </c>
      <c r="S407">
        <f t="shared" si="81"/>
        <v>0.25</v>
      </c>
    </row>
    <row r="408" spans="2:19" x14ac:dyDescent="0.2">
      <c r="B408" s="17" t="s">
        <v>38</v>
      </c>
      <c r="C408" s="17" t="s">
        <v>7</v>
      </c>
      <c r="D408" s="17" t="s">
        <v>113</v>
      </c>
      <c r="E408" s="18">
        <v>0.27013888888888887</v>
      </c>
      <c r="F408" s="3">
        <v>0.67569444444444438</v>
      </c>
      <c r="G408" s="12">
        <f t="shared" si="82"/>
        <v>9.0277777777777457E-3</v>
      </c>
      <c r="H408" s="30">
        <f t="shared" si="73"/>
        <v>13</v>
      </c>
      <c r="I408" s="13" t="str">
        <f t="shared" si="74"/>
        <v>DIURNO</v>
      </c>
      <c r="J408" s="12" t="str">
        <f t="shared" si="83"/>
        <v/>
      </c>
      <c r="L408" s="13" t="str">
        <f t="shared" si="72"/>
        <v/>
      </c>
      <c r="M408" s="13">
        <f t="shared" si="75"/>
        <v>0.25</v>
      </c>
      <c r="N408" s="32">
        <f t="shared" si="76"/>
        <v>0</v>
      </c>
      <c r="O408" s="30">
        <f t="shared" si="77"/>
        <v>0</v>
      </c>
      <c r="P408" s="30">
        <f t="shared" si="78"/>
        <v>0</v>
      </c>
      <c r="Q408">
        <f t="shared" si="79"/>
        <v>0</v>
      </c>
      <c r="R408">
        <f t="shared" si="80"/>
        <v>0</v>
      </c>
      <c r="S408">
        <f t="shared" si="81"/>
        <v>0.25</v>
      </c>
    </row>
    <row r="409" spans="2:19" x14ac:dyDescent="0.2">
      <c r="B409" s="17" t="s">
        <v>38</v>
      </c>
      <c r="C409" s="17" t="s">
        <v>7</v>
      </c>
      <c r="D409" s="17" t="s">
        <v>108</v>
      </c>
      <c r="E409" s="18">
        <v>0.2722222222222222</v>
      </c>
      <c r="F409" s="3">
        <v>0.67361111111111116</v>
      </c>
      <c r="G409" s="12">
        <f t="shared" si="82"/>
        <v>6.9444444444445308E-3</v>
      </c>
      <c r="H409" s="30">
        <f t="shared" si="73"/>
        <v>10</v>
      </c>
      <c r="I409" s="13" t="str">
        <f t="shared" si="74"/>
        <v>DIURNO</v>
      </c>
      <c r="J409" s="12" t="str">
        <f t="shared" si="83"/>
        <v/>
      </c>
      <c r="L409" s="13" t="str">
        <f t="shared" si="72"/>
        <v/>
      </c>
      <c r="M409" s="13">
        <f t="shared" si="75"/>
        <v>0.25</v>
      </c>
      <c r="N409" s="32">
        <f t="shared" si="76"/>
        <v>0</v>
      </c>
      <c r="O409" s="30">
        <f t="shared" si="77"/>
        <v>0</v>
      </c>
      <c r="P409" s="30">
        <f t="shared" si="78"/>
        <v>0</v>
      </c>
      <c r="Q409">
        <f t="shared" si="79"/>
        <v>0</v>
      </c>
      <c r="R409">
        <f t="shared" si="80"/>
        <v>0</v>
      </c>
      <c r="S409">
        <f t="shared" si="81"/>
        <v>0.25</v>
      </c>
    </row>
    <row r="410" spans="2:19" x14ac:dyDescent="0.2">
      <c r="B410" s="17" t="s">
        <v>38</v>
      </c>
      <c r="C410" s="17" t="s">
        <v>7</v>
      </c>
      <c r="D410" s="17" t="s">
        <v>114</v>
      </c>
      <c r="E410" s="18">
        <v>0.28819444444444448</v>
      </c>
      <c r="F410" s="3">
        <v>0.50694444444444442</v>
      </c>
      <c r="G410" s="12">
        <f t="shared" si="82"/>
        <v>0</v>
      </c>
      <c r="H410" s="30">
        <f t="shared" si="73"/>
        <v>0</v>
      </c>
      <c r="I410" s="13" t="str">
        <f t="shared" si="74"/>
        <v>DIURNO</v>
      </c>
      <c r="J410" s="12" t="str">
        <f t="shared" si="83"/>
        <v/>
      </c>
      <c r="L410" s="13" t="str">
        <f t="shared" si="72"/>
        <v/>
      </c>
      <c r="M410" s="13">
        <f t="shared" si="75"/>
        <v>0</v>
      </c>
      <c r="N410" s="32">
        <f t="shared" si="76"/>
        <v>0</v>
      </c>
      <c r="O410" s="30">
        <f t="shared" si="77"/>
        <v>0</v>
      </c>
      <c r="P410" s="30">
        <f t="shared" si="78"/>
        <v>0</v>
      </c>
      <c r="Q410">
        <f t="shared" si="79"/>
        <v>0</v>
      </c>
      <c r="R410">
        <f t="shared" si="80"/>
        <v>0</v>
      </c>
      <c r="S410">
        <f t="shared" si="81"/>
        <v>0</v>
      </c>
    </row>
    <row r="411" spans="2:19" x14ac:dyDescent="0.2">
      <c r="B411" s="17" t="s">
        <v>38</v>
      </c>
      <c r="C411" s="17" t="s">
        <v>7</v>
      </c>
      <c r="D411" s="17" t="s">
        <v>116</v>
      </c>
      <c r="E411" s="18">
        <v>0.34166666666666662</v>
      </c>
      <c r="F411" s="3">
        <v>0.50277777777777777</v>
      </c>
      <c r="G411" s="12">
        <f t="shared" si="82"/>
        <v>0</v>
      </c>
      <c r="H411" s="30">
        <f t="shared" si="73"/>
        <v>0</v>
      </c>
      <c r="I411" s="13" t="str">
        <f t="shared" si="74"/>
        <v>DIURNO</v>
      </c>
      <c r="J411" s="12" t="str">
        <f t="shared" si="83"/>
        <v/>
      </c>
      <c r="L411" s="13" t="str">
        <f t="shared" si="72"/>
        <v/>
      </c>
      <c r="M411" s="13">
        <f t="shared" si="75"/>
        <v>0</v>
      </c>
      <c r="N411" s="32">
        <f t="shared" si="76"/>
        <v>0</v>
      </c>
      <c r="O411" s="30">
        <f t="shared" si="77"/>
        <v>0</v>
      </c>
      <c r="P411" s="30">
        <f t="shared" si="78"/>
        <v>0</v>
      </c>
      <c r="Q411">
        <f t="shared" si="79"/>
        <v>0</v>
      </c>
      <c r="R411">
        <f t="shared" si="80"/>
        <v>0</v>
      </c>
      <c r="S411">
        <f t="shared" si="81"/>
        <v>0</v>
      </c>
    </row>
    <row r="412" spans="2:19" x14ac:dyDescent="0.2">
      <c r="B412" s="17" t="s">
        <v>38</v>
      </c>
      <c r="C412" s="17" t="s">
        <v>7</v>
      </c>
      <c r="D412" s="17" t="s">
        <v>109</v>
      </c>
      <c r="E412" s="18">
        <v>0.26666666666666666</v>
      </c>
      <c r="F412" s="3">
        <v>0.75069444444444444</v>
      </c>
      <c r="G412" s="12">
        <f t="shared" si="82"/>
        <v>8.4027777777777812E-2</v>
      </c>
      <c r="H412" s="30">
        <f t="shared" si="73"/>
        <v>1</v>
      </c>
      <c r="I412" s="13" t="str">
        <f t="shared" si="74"/>
        <v>DIURNO</v>
      </c>
      <c r="J412" s="12" t="str">
        <f t="shared" si="83"/>
        <v/>
      </c>
      <c r="L412" s="13" t="str">
        <f t="shared" si="72"/>
        <v/>
      </c>
      <c r="M412" s="13">
        <f t="shared" si="75"/>
        <v>0</v>
      </c>
      <c r="N412" s="32">
        <f t="shared" si="76"/>
        <v>0</v>
      </c>
      <c r="O412" s="30">
        <f t="shared" si="77"/>
        <v>0</v>
      </c>
      <c r="P412" s="30">
        <f t="shared" si="78"/>
        <v>2</v>
      </c>
      <c r="Q412">
        <f t="shared" si="79"/>
        <v>0</v>
      </c>
      <c r="R412">
        <f t="shared" si="80"/>
        <v>2</v>
      </c>
      <c r="S412">
        <f t="shared" si="81"/>
        <v>0</v>
      </c>
    </row>
    <row r="413" spans="2:19" x14ac:dyDescent="0.2">
      <c r="B413" s="17" t="s">
        <v>38</v>
      </c>
      <c r="C413" s="17" t="s">
        <v>7</v>
      </c>
      <c r="D413" s="17" t="s">
        <v>110</v>
      </c>
      <c r="E413" s="18">
        <v>0.27083333333333331</v>
      </c>
      <c r="F413" s="3">
        <v>0.67083333333333339</v>
      </c>
      <c r="G413" s="12">
        <f t="shared" si="82"/>
        <v>4.1666666666667629E-3</v>
      </c>
      <c r="H413" s="30">
        <f t="shared" si="73"/>
        <v>6</v>
      </c>
      <c r="I413" s="13" t="str">
        <f t="shared" si="74"/>
        <v>DIURNO</v>
      </c>
      <c r="J413" s="12" t="str">
        <f t="shared" si="83"/>
        <v/>
      </c>
      <c r="L413" s="13" t="str">
        <f t="shared" si="72"/>
        <v/>
      </c>
      <c r="M413" s="13">
        <f t="shared" si="75"/>
        <v>0.25</v>
      </c>
      <c r="N413" s="32">
        <f t="shared" si="76"/>
        <v>0</v>
      </c>
      <c r="O413" s="30">
        <f t="shared" si="77"/>
        <v>0</v>
      </c>
      <c r="P413" s="30">
        <f t="shared" si="78"/>
        <v>0</v>
      </c>
      <c r="Q413">
        <f t="shared" si="79"/>
        <v>0</v>
      </c>
      <c r="R413">
        <f t="shared" si="80"/>
        <v>0</v>
      </c>
      <c r="S413">
        <f t="shared" si="81"/>
        <v>0.25</v>
      </c>
    </row>
    <row r="414" spans="2:19" x14ac:dyDescent="0.2">
      <c r="B414" s="17" t="s">
        <v>38</v>
      </c>
      <c r="C414" s="17" t="s">
        <v>7</v>
      </c>
      <c r="D414" s="17" t="s">
        <v>111</v>
      </c>
      <c r="E414" s="18">
        <v>0.26666666666666666</v>
      </c>
      <c r="F414" s="3">
        <v>0.67569444444444438</v>
      </c>
      <c r="G414" s="12">
        <f t="shared" si="82"/>
        <v>9.0277777777777457E-3</v>
      </c>
      <c r="H414" s="30">
        <f t="shared" si="73"/>
        <v>13</v>
      </c>
      <c r="I414" s="13" t="str">
        <f t="shared" si="74"/>
        <v>DIURNO</v>
      </c>
      <c r="J414" s="12" t="str">
        <f t="shared" si="83"/>
        <v/>
      </c>
      <c r="L414" s="13" t="str">
        <f t="shared" si="72"/>
        <v/>
      </c>
      <c r="M414" s="13">
        <f t="shared" si="75"/>
        <v>0.25</v>
      </c>
      <c r="N414" s="32">
        <f t="shared" si="76"/>
        <v>0</v>
      </c>
      <c r="O414" s="30">
        <f t="shared" si="77"/>
        <v>0</v>
      </c>
      <c r="P414" s="30">
        <f t="shared" si="78"/>
        <v>0</v>
      </c>
      <c r="Q414">
        <f t="shared" si="79"/>
        <v>0</v>
      </c>
      <c r="R414">
        <f t="shared" si="80"/>
        <v>0</v>
      </c>
      <c r="S414">
        <f t="shared" si="81"/>
        <v>0.25</v>
      </c>
    </row>
    <row r="415" spans="2:19" x14ac:dyDescent="0.2">
      <c r="B415" s="17" t="s">
        <v>38</v>
      </c>
      <c r="C415" s="17" t="s">
        <v>7</v>
      </c>
      <c r="D415" s="17" t="s">
        <v>112</v>
      </c>
      <c r="E415" s="18">
        <v>0.26944444444444443</v>
      </c>
      <c r="F415" s="3">
        <v>0.67222222222222217</v>
      </c>
      <c r="G415" s="12">
        <f t="shared" si="82"/>
        <v>5.5555555555555358E-3</v>
      </c>
      <c r="H415" s="30">
        <f t="shared" si="73"/>
        <v>8</v>
      </c>
      <c r="I415" s="13" t="str">
        <f t="shared" si="74"/>
        <v>DIURNO</v>
      </c>
      <c r="J415" s="12" t="str">
        <f t="shared" si="83"/>
        <v/>
      </c>
      <c r="L415" s="13" t="str">
        <f t="shared" si="72"/>
        <v/>
      </c>
      <c r="M415" s="13">
        <f t="shared" si="75"/>
        <v>0.25</v>
      </c>
      <c r="N415" s="32">
        <f t="shared" si="76"/>
        <v>0</v>
      </c>
      <c r="O415" s="30">
        <f t="shared" si="77"/>
        <v>0</v>
      </c>
      <c r="P415" s="30">
        <f t="shared" si="78"/>
        <v>0</v>
      </c>
      <c r="Q415">
        <f t="shared" si="79"/>
        <v>0</v>
      </c>
      <c r="R415">
        <f t="shared" si="80"/>
        <v>0</v>
      </c>
      <c r="S415">
        <f t="shared" si="81"/>
        <v>0.25</v>
      </c>
    </row>
    <row r="416" spans="2:19" x14ac:dyDescent="0.2">
      <c r="B416" s="17" t="s">
        <v>39</v>
      </c>
      <c r="C416" s="17" t="s">
        <v>7</v>
      </c>
      <c r="D416" s="17" t="s">
        <v>102</v>
      </c>
      <c r="E416" s="18">
        <v>0.25763888888888892</v>
      </c>
      <c r="F416" s="3">
        <v>0.66805555555555562</v>
      </c>
      <c r="G416" s="12">
        <f t="shared" si="82"/>
        <v>1.388888888888995E-3</v>
      </c>
      <c r="H416" s="30">
        <f t="shared" si="73"/>
        <v>2</v>
      </c>
      <c r="I416" s="13" t="str">
        <f t="shared" si="74"/>
        <v>DIURNO</v>
      </c>
      <c r="J416" s="12" t="str">
        <f t="shared" si="83"/>
        <v/>
      </c>
      <c r="L416" s="13" t="str">
        <f t="shared" si="72"/>
        <v/>
      </c>
      <c r="M416" s="13">
        <f t="shared" si="75"/>
        <v>0</v>
      </c>
      <c r="N416" s="32">
        <f t="shared" si="76"/>
        <v>0</v>
      </c>
      <c r="O416" s="30">
        <f t="shared" si="77"/>
        <v>0</v>
      </c>
      <c r="P416" s="30">
        <f t="shared" si="78"/>
        <v>0</v>
      </c>
      <c r="Q416">
        <f t="shared" si="79"/>
        <v>0</v>
      </c>
      <c r="R416">
        <f t="shared" si="80"/>
        <v>0</v>
      </c>
      <c r="S416">
        <f t="shared" si="81"/>
        <v>0</v>
      </c>
    </row>
    <row r="417" spans="2:19" x14ac:dyDescent="0.2">
      <c r="B417" s="17" t="s">
        <v>39</v>
      </c>
      <c r="C417" s="17" t="s">
        <v>7</v>
      </c>
      <c r="D417" s="17" t="s">
        <v>103</v>
      </c>
      <c r="E417" s="18">
        <v>0.26250000000000001</v>
      </c>
      <c r="F417" s="3">
        <v>0.66736111111111107</v>
      </c>
      <c r="G417" s="12">
        <f t="shared" si="82"/>
        <v>6.9444444444444198E-4</v>
      </c>
      <c r="H417" s="30">
        <f t="shared" si="73"/>
        <v>1</v>
      </c>
      <c r="I417" s="13" t="str">
        <f t="shared" si="74"/>
        <v>DIURNO</v>
      </c>
      <c r="J417" s="12" t="str">
        <f t="shared" si="83"/>
        <v/>
      </c>
      <c r="L417" s="13" t="str">
        <f t="shared" si="72"/>
        <v/>
      </c>
      <c r="M417" s="13">
        <f t="shared" si="75"/>
        <v>0</v>
      </c>
      <c r="N417" s="32">
        <f t="shared" si="76"/>
        <v>0</v>
      </c>
      <c r="O417" s="30">
        <f t="shared" si="77"/>
        <v>0</v>
      </c>
      <c r="P417" s="30">
        <f t="shared" si="78"/>
        <v>0</v>
      </c>
      <c r="Q417">
        <f t="shared" si="79"/>
        <v>0</v>
      </c>
      <c r="R417">
        <f t="shared" si="80"/>
        <v>0</v>
      </c>
      <c r="S417">
        <f t="shared" si="81"/>
        <v>0</v>
      </c>
    </row>
    <row r="418" spans="2:19" x14ac:dyDescent="0.2">
      <c r="B418" s="17" t="s">
        <v>39</v>
      </c>
      <c r="C418" s="17" t="s">
        <v>7</v>
      </c>
      <c r="D418" s="17" t="s">
        <v>117</v>
      </c>
      <c r="E418" s="18">
        <v>0.27499999999999997</v>
      </c>
      <c r="G418" s="12">
        <f t="shared" si="82"/>
        <v>0</v>
      </c>
      <c r="H418" s="30">
        <f t="shared" si="73"/>
        <v>0</v>
      </c>
      <c r="I418" s="13" t="str">
        <f t="shared" si="74"/>
        <v>DIURNO</v>
      </c>
      <c r="J418" s="12" t="str">
        <f t="shared" si="83"/>
        <v/>
      </c>
      <c r="L418" s="13" t="str">
        <f t="shared" si="72"/>
        <v/>
      </c>
      <c r="M418" s="13">
        <f t="shared" si="75"/>
        <v>0</v>
      </c>
      <c r="N418" s="32">
        <f t="shared" si="76"/>
        <v>0</v>
      </c>
      <c r="O418" s="30">
        <f t="shared" si="77"/>
        <v>0</v>
      </c>
      <c r="P418" s="30">
        <f t="shared" si="78"/>
        <v>0</v>
      </c>
      <c r="Q418">
        <f t="shared" si="79"/>
        <v>0</v>
      </c>
      <c r="R418">
        <f t="shared" si="80"/>
        <v>0</v>
      </c>
      <c r="S418">
        <f t="shared" si="81"/>
        <v>0</v>
      </c>
    </row>
    <row r="419" spans="2:19" x14ac:dyDescent="0.2">
      <c r="B419" s="17" t="s">
        <v>39</v>
      </c>
      <c r="C419" s="17" t="s">
        <v>7</v>
      </c>
      <c r="D419" s="17" t="s">
        <v>104</v>
      </c>
      <c r="E419" s="18">
        <v>0.26319444444444445</v>
      </c>
      <c r="F419" s="3">
        <v>0.66736111111111107</v>
      </c>
      <c r="G419" s="12">
        <f t="shared" si="82"/>
        <v>6.9444444444444198E-4</v>
      </c>
      <c r="H419" s="30">
        <f t="shared" si="73"/>
        <v>1</v>
      </c>
      <c r="I419" s="13" t="str">
        <f t="shared" si="74"/>
        <v>DIURNO</v>
      </c>
      <c r="J419" s="12" t="str">
        <f t="shared" si="83"/>
        <v/>
      </c>
      <c r="L419" s="13" t="str">
        <f t="shared" si="72"/>
        <v/>
      </c>
      <c r="M419" s="13">
        <f t="shared" si="75"/>
        <v>0</v>
      </c>
      <c r="N419" s="32">
        <f t="shared" si="76"/>
        <v>0</v>
      </c>
      <c r="O419" s="30">
        <f t="shared" si="77"/>
        <v>0</v>
      </c>
      <c r="P419" s="30">
        <f t="shared" si="78"/>
        <v>0</v>
      </c>
      <c r="Q419">
        <f t="shared" si="79"/>
        <v>0</v>
      </c>
      <c r="R419">
        <f t="shared" si="80"/>
        <v>0</v>
      </c>
      <c r="S419">
        <f t="shared" si="81"/>
        <v>0</v>
      </c>
    </row>
    <row r="420" spans="2:19" x14ac:dyDescent="0.2">
      <c r="B420" s="17" t="s">
        <v>39</v>
      </c>
      <c r="C420" s="17" t="s">
        <v>7</v>
      </c>
      <c r="D420" s="17" t="s">
        <v>105</v>
      </c>
      <c r="E420" s="18">
        <v>0.26041666666666669</v>
      </c>
      <c r="F420" s="3">
        <v>0.66736111111111107</v>
      </c>
      <c r="G420" s="12">
        <f t="shared" si="82"/>
        <v>6.9444444444444198E-4</v>
      </c>
      <c r="H420" s="30">
        <f t="shared" si="73"/>
        <v>1</v>
      </c>
      <c r="I420" s="13" t="str">
        <f t="shared" si="74"/>
        <v>DIURNO</v>
      </c>
      <c r="J420" s="12" t="str">
        <f t="shared" si="83"/>
        <v/>
      </c>
      <c r="L420" s="13" t="str">
        <f t="shared" si="72"/>
        <v/>
      </c>
      <c r="M420" s="13">
        <f t="shared" si="75"/>
        <v>0</v>
      </c>
      <c r="N420" s="32">
        <f t="shared" si="76"/>
        <v>0</v>
      </c>
      <c r="O420" s="30">
        <f t="shared" si="77"/>
        <v>0</v>
      </c>
      <c r="P420" s="30">
        <f t="shared" si="78"/>
        <v>0</v>
      </c>
      <c r="Q420">
        <f t="shared" si="79"/>
        <v>0</v>
      </c>
      <c r="R420">
        <f t="shared" si="80"/>
        <v>0</v>
      </c>
      <c r="S420">
        <f t="shared" si="81"/>
        <v>0</v>
      </c>
    </row>
    <row r="421" spans="2:19" x14ac:dyDescent="0.2">
      <c r="B421" s="17" t="s">
        <v>39</v>
      </c>
      <c r="C421" s="17" t="s">
        <v>7</v>
      </c>
      <c r="D421" s="17" t="s">
        <v>106</v>
      </c>
      <c r="E421" s="18">
        <v>0.26527777777777778</v>
      </c>
      <c r="F421" s="3">
        <v>0.66736111111111107</v>
      </c>
      <c r="G421" s="12">
        <f t="shared" si="82"/>
        <v>6.9444444444444198E-4</v>
      </c>
      <c r="H421" s="30">
        <f t="shared" si="73"/>
        <v>1</v>
      </c>
      <c r="I421" s="13" t="str">
        <f t="shared" si="74"/>
        <v>DIURNO</v>
      </c>
      <c r="J421" s="12" t="str">
        <f t="shared" si="83"/>
        <v/>
      </c>
      <c r="L421" s="13" t="str">
        <f t="shared" si="72"/>
        <v/>
      </c>
      <c r="M421" s="13">
        <f t="shared" si="75"/>
        <v>0</v>
      </c>
      <c r="N421" s="32">
        <f t="shared" si="76"/>
        <v>0</v>
      </c>
      <c r="O421" s="30">
        <f t="shared" si="77"/>
        <v>0</v>
      </c>
      <c r="P421" s="30">
        <f t="shared" si="78"/>
        <v>0</v>
      </c>
      <c r="Q421">
        <f t="shared" si="79"/>
        <v>0</v>
      </c>
      <c r="R421">
        <f t="shared" si="80"/>
        <v>0</v>
      </c>
      <c r="S421">
        <f t="shared" si="81"/>
        <v>0</v>
      </c>
    </row>
    <row r="422" spans="2:19" x14ac:dyDescent="0.2">
      <c r="B422" s="17" t="s">
        <v>39</v>
      </c>
      <c r="C422" s="17" t="s">
        <v>7</v>
      </c>
      <c r="D422" s="17" t="s">
        <v>107</v>
      </c>
      <c r="E422" s="18">
        <v>0.26250000000000001</v>
      </c>
      <c r="F422" s="3">
        <v>0.66805555555555562</v>
      </c>
      <c r="G422" s="12">
        <f t="shared" si="82"/>
        <v>1.388888888888995E-3</v>
      </c>
      <c r="H422" s="30">
        <f t="shared" si="73"/>
        <v>2</v>
      </c>
      <c r="I422" s="13" t="str">
        <f t="shared" si="74"/>
        <v>DIURNO</v>
      </c>
      <c r="J422" s="12" t="str">
        <f t="shared" si="83"/>
        <v/>
      </c>
      <c r="L422" s="13" t="str">
        <f t="shared" si="72"/>
        <v/>
      </c>
      <c r="M422" s="13">
        <f t="shared" si="75"/>
        <v>0</v>
      </c>
      <c r="N422" s="32">
        <f t="shared" si="76"/>
        <v>0</v>
      </c>
      <c r="O422" s="30">
        <f t="shared" si="77"/>
        <v>0</v>
      </c>
      <c r="P422" s="30">
        <f t="shared" si="78"/>
        <v>0</v>
      </c>
      <c r="Q422">
        <f t="shared" si="79"/>
        <v>0</v>
      </c>
      <c r="R422">
        <f t="shared" si="80"/>
        <v>0</v>
      </c>
      <c r="S422">
        <f t="shared" si="81"/>
        <v>0</v>
      </c>
    </row>
    <row r="423" spans="2:19" x14ac:dyDescent="0.2">
      <c r="B423" s="17" t="s">
        <v>39</v>
      </c>
      <c r="C423" s="17" t="s">
        <v>7</v>
      </c>
      <c r="D423" s="17" t="s">
        <v>113</v>
      </c>
      <c r="E423" s="18">
        <v>0.26319444444444445</v>
      </c>
      <c r="F423" s="3">
        <v>0.66805555555555562</v>
      </c>
      <c r="G423" s="12">
        <f t="shared" si="82"/>
        <v>1.388888888888995E-3</v>
      </c>
      <c r="H423" s="30">
        <f t="shared" si="73"/>
        <v>2</v>
      </c>
      <c r="I423" s="13" t="str">
        <f t="shared" si="74"/>
        <v>DIURNO</v>
      </c>
      <c r="J423" s="12" t="str">
        <f t="shared" si="83"/>
        <v/>
      </c>
      <c r="L423" s="13" t="str">
        <f t="shared" si="72"/>
        <v/>
      </c>
      <c r="M423" s="13">
        <f t="shared" si="75"/>
        <v>0</v>
      </c>
      <c r="N423" s="32">
        <f t="shared" si="76"/>
        <v>0</v>
      </c>
      <c r="O423" s="30">
        <f t="shared" si="77"/>
        <v>0</v>
      </c>
      <c r="P423" s="30">
        <f t="shared" si="78"/>
        <v>0</v>
      </c>
      <c r="Q423">
        <f t="shared" si="79"/>
        <v>0</v>
      </c>
      <c r="R423">
        <f t="shared" si="80"/>
        <v>0</v>
      </c>
      <c r="S423">
        <f t="shared" si="81"/>
        <v>0</v>
      </c>
    </row>
    <row r="424" spans="2:19" x14ac:dyDescent="0.2">
      <c r="B424" s="17" t="s">
        <v>39</v>
      </c>
      <c r="C424" s="17" t="s">
        <v>7</v>
      </c>
      <c r="D424" s="17" t="s">
        <v>108</v>
      </c>
      <c r="E424" s="18">
        <v>0.25277777777777777</v>
      </c>
      <c r="F424" s="3">
        <v>0.66805555555555562</v>
      </c>
      <c r="G424" s="12">
        <f t="shared" si="82"/>
        <v>1.388888888888995E-3</v>
      </c>
      <c r="H424" s="30">
        <f t="shared" si="73"/>
        <v>2</v>
      </c>
      <c r="I424" s="13" t="str">
        <f t="shared" si="74"/>
        <v>DIURNO</v>
      </c>
      <c r="J424" s="12" t="str">
        <f t="shared" si="83"/>
        <v/>
      </c>
      <c r="L424" s="13" t="str">
        <f t="shared" si="72"/>
        <v/>
      </c>
      <c r="M424" s="13">
        <f t="shared" si="75"/>
        <v>0</v>
      </c>
      <c r="N424" s="32">
        <f t="shared" si="76"/>
        <v>0</v>
      </c>
      <c r="O424" s="30">
        <f t="shared" si="77"/>
        <v>0</v>
      </c>
      <c r="P424" s="30">
        <f t="shared" si="78"/>
        <v>0</v>
      </c>
      <c r="Q424">
        <f t="shared" si="79"/>
        <v>0</v>
      </c>
      <c r="R424">
        <f t="shared" si="80"/>
        <v>0</v>
      </c>
      <c r="S424">
        <f t="shared" si="81"/>
        <v>0</v>
      </c>
    </row>
    <row r="425" spans="2:19" x14ac:dyDescent="0.2">
      <c r="B425" s="17" t="s">
        <v>39</v>
      </c>
      <c r="C425" s="17" t="s">
        <v>7</v>
      </c>
      <c r="D425" s="17" t="s">
        <v>114</v>
      </c>
      <c r="E425" s="18">
        <v>0.31527777777777777</v>
      </c>
      <c r="F425" s="3">
        <v>0.50138888888888888</v>
      </c>
      <c r="G425" s="12">
        <f t="shared" si="82"/>
        <v>0</v>
      </c>
      <c r="H425" s="30">
        <f t="shared" si="73"/>
        <v>0</v>
      </c>
      <c r="I425" s="13" t="str">
        <f t="shared" si="74"/>
        <v>DIURNO</v>
      </c>
      <c r="J425" s="12" t="str">
        <f t="shared" si="83"/>
        <v/>
      </c>
      <c r="L425" s="13" t="str">
        <f t="shared" si="72"/>
        <v/>
      </c>
      <c r="M425" s="13">
        <f t="shared" si="75"/>
        <v>0</v>
      </c>
      <c r="N425" s="32">
        <f t="shared" si="76"/>
        <v>0</v>
      </c>
      <c r="O425" s="30">
        <f t="shared" si="77"/>
        <v>0</v>
      </c>
      <c r="P425" s="30">
        <f t="shared" si="78"/>
        <v>0</v>
      </c>
      <c r="Q425">
        <f t="shared" si="79"/>
        <v>0</v>
      </c>
      <c r="R425">
        <f t="shared" si="80"/>
        <v>0</v>
      </c>
      <c r="S425">
        <f t="shared" si="81"/>
        <v>0</v>
      </c>
    </row>
    <row r="426" spans="2:19" x14ac:dyDescent="0.2">
      <c r="B426" s="17" t="s">
        <v>39</v>
      </c>
      <c r="C426" s="17" t="s">
        <v>7</v>
      </c>
      <c r="D426" s="17" t="s">
        <v>116</v>
      </c>
      <c r="E426" s="18">
        <v>0.28333333333333333</v>
      </c>
      <c r="F426" s="3">
        <v>0.45694444444444443</v>
      </c>
      <c r="G426" s="12">
        <f t="shared" si="82"/>
        <v>0</v>
      </c>
      <c r="H426" s="30">
        <f t="shared" si="73"/>
        <v>0</v>
      </c>
      <c r="I426" s="13" t="str">
        <f t="shared" si="74"/>
        <v>DIURNO</v>
      </c>
      <c r="J426" s="12" t="str">
        <f t="shared" si="83"/>
        <v/>
      </c>
      <c r="L426" s="13" t="str">
        <f t="shared" si="72"/>
        <v/>
      </c>
      <c r="M426" s="13">
        <f t="shared" si="75"/>
        <v>0</v>
      </c>
      <c r="N426" s="32">
        <f t="shared" si="76"/>
        <v>0</v>
      </c>
      <c r="O426" s="30">
        <f t="shared" si="77"/>
        <v>0</v>
      </c>
      <c r="P426" s="30">
        <f t="shared" si="78"/>
        <v>0</v>
      </c>
      <c r="Q426">
        <f t="shared" si="79"/>
        <v>0</v>
      </c>
      <c r="R426">
        <f t="shared" si="80"/>
        <v>0</v>
      </c>
      <c r="S426">
        <f t="shared" si="81"/>
        <v>0</v>
      </c>
    </row>
    <row r="427" spans="2:19" x14ac:dyDescent="0.2">
      <c r="B427" s="17" t="s">
        <v>39</v>
      </c>
      <c r="C427" s="17" t="s">
        <v>7</v>
      </c>
      <c r="D427" s="17" t="s">
        <v>109</v>
      </c>
      <c r="E427" s="18">
        <v>0.26319444444444445</v>
      </c>
      <c r="F427" s="3">
        <v>0.66805555555555562</v>
      </c>
      <c r="G427" s="12">
        <f t="shared" si="82"/>
        <v>1.388888888888995E-3</v>
      </c>
      <c r="H427" s="30">
        <f t="shared" si="73"/>
        <v>2</v>
      </c>
      <c r="I427" s="13" t="str">
        <f t="shared" si="74"/>
        <v>DIURNO</v>
      </c>
      <c r="J427" s="12" t="str">
        <f t="shared" si="83"/>
        <v/>
      </c>
      <c r="L427" s="13" t="str">
        <f t="shared" si="72"/>
        <v/>
      </c>
      <c r="M427" s="13">
        <f t="shared" si="75"/>
        <v>0</v>
      </c>
      <c r="N427" s="32">
        <f t="shared" si="76"/>
        <v>0</v>
      </c>
      <c r="O427" s="30">
        <f t="shared" si="77"/>
        <v>0</v>
      </c>
      <c r="P427" s="30">
        <f t="shared" si="78"/>
        <v>0</v>
      </c>
      <c r="Q427">
        <f t="shared" si="79"/>
        <v>0</v>
      </c>
      <c r="R427">
        <f t="shared" si="80"/>
        <v>0</v>
      </c>
      <c r="S427">
        <f t="shared" si="81"/>
        <v>0</v>
      </c>
    </row>
    <row r="428" spans="2:19" x14ac:dyDescent="0.2">
      <c r="B428" s="17" t="s">
        <v>39</v>
      </c>
      <c r="C428" s="17" t="s">
        <v>7</v>
      </c>
      <c r="D428" s="17" t="s">
        <v>110</v>
      </c>
      <c r="E428" s="18">
        <v>0.26527777777777778</v>
      </c>
      <c r="F428" s="3">
        <v>0.66666666666666663</v>
      </c>
      <c r="G428" s="12">
        <f t="shared" si="82"/>
        <v>0</v>
      </c>
      <c r="H428" s="30">
        <f t="shared" si="73"/>
        <v>0</v>
      </c>
      <c r="I428" s="13" t="str">
        <f t="shared" si="74"/>
        <v>DIURNO</v>
      </c>
      <c r="J428" s="12" t="str">
        <f t="shared" si="83"/>
        <v/>
      </c>
      <c r="L428" s="13" t="str">
        <f t="shared" si="72"/>
        <v/>
      </c>
      <c r="M428" s="13">
        <f t="shared" si="75"/>
        <v>0</v>
      </c>
      <c r="N428" s="32">
        <f t="shared" si="76"/>
        <v>0</v>
      </c>
      <c r="O428" s="30">
        <f t="shared" si="77"/>
        <v>0</v>
      </c>
      <c r="P428" s="30">
        <f t="shared" si="78"/>
        <v>0</v>
      </c>
      <c r="Q428">
        <f t="shared" si="79"/>
        <v>0</v>
      </c>
      <c r="R428">
        <f t="shared" si="80"/>
        <v>0</v>
      </c>
      <c r="S428">
        <f t="shared" si="81"/>
        <v>0</v>
      </c>
    </row>
    <row r="429" spans="2:19" x14ac:dyDescent="0.2">
      <c r="B429" s="17" t="s">
        <v>39</v>
      </c>
      <c r="C429" s="17" t="s">
        <v>7</v>
      </c>
      <c r="D429" s="17" t="s">
        <v>111</v>
      </c>
      <c r="E429" s="18">
        <v>0.26041666666666669</v>
      </c>
      <c r="F429" s="3">
        <v>0.66875000000000007</v>
      </c>
      <c r="G429" s="12">
        <f t="shared" si="82"/>
        <v>2.083333333333437E-3</v>
      </c>
      <c r="H429" s="30">
        <f t="shared" si="73"/>
        <v>3</v>
      </c>
      <c r="I429" s="13" t="str">
        <f t="shared" si="74"/>
        <v>DIURNO</v>
      </c>
      <c r="J429" s="12" t="str">
        <f t="shared" si="83"/>
        <v/>
      </c>
      <c r="L429" s="13" t="str">
        <f t="shared" si="72"/>
        <v/>
      </c>
      <c r="M429" s="13">
        <f t="shared" si="75"/>
        <v>0</v>
      </c>
      <c r="N429" s="32">
        <f t="shared" si="76"/>
        <v>0</v>
      </c>
      <c r="O429" s="30">
        <f t="shared" si="77"/>
        <v>0</v>
      </c>
      <c r="P429" s="30">
        <f t="shared" si="78"/>
        <v>0</v>
      </c>
      <c r="Q429">
        <f t="shared" si="79"/>
        <v>0</v>
      </c>
      <c r="R429">
        <f t="shared" si="80"/>
        <v>0</v>
      </c>
      <c r="S429">
        <f t="shared" si="81"/>
        <v>0</v>
      </c>
    </row>
    <row r="430" spans="2:19" x14ac:dyDescent="0.2">
      <c r="B430" s="17" t="s">
        <v>39</v>
      </c>
      <c r="C430" s="17" t="s">
        <v>7</v>
      </c>
      <c r="D430" s="17" t="s">
        <v>112</v>
      </c>
      <c r="E430" s="18">
        <v>0.25972222222222224</v>
      </c>
      <c r="F430" s="3">
        <v>0.66736111111111107</v>
      </c>
      <c r="G430" s="12">
        <f t="shared" si="82"/>
        <v>6.9444444444444198E-4</v>
      </c>
      <c r="H430" s="30">
        <f t="shared" si="73"/>
        <v>1</v>
      </c>
      <c r="I430" s="13" t="str">
        <f t="shared" si="74"/>
        <v>DIURNO</v>
      </c>
      <c r="J430" s="12" t="str">
        <f t="shared" si="83"/>
        <v/>
      </c>
      <c r="L430" s="13" t="str">
        <f t="shared" si="72"/>
        <v/>
      </c>
      <c r="M430" s="13">
        <f t="shared" si="75"/>
        <v>0</v>
      </c>
      <c r="N430" s="32">
        <f t="shared" si="76"/>
        <v>0</v>
      </c>
      <c r="O430" s="30">
        <f t="shared" si="77"/>
        <v>0</v>
      </c>
      <c r="P430" s="30">
        <f t="shared" si="78"/>
        <v>0</v>
      </c>
      <c r="Q430">
        <f t="shared" si="79"/>
        <v>0</v>
      </c>
      <c r="R430">
        <f t="shared" si="80"/>
        <v>0</v>
      </c>
      <c r="S430">
        <f t="shared" si="81"/>
        <v>0</v>
      </c>
    </row>
    <row r="431" spans="2:19" x14ac:dyDescent="0.2">
      <c r="B431" s="17" t="s">
        <v>40</v>
      </c>
      <c r="C431" s="17" t="s">
        <v>7</v>
      </c>
      <c r="D431" s="17" t="s">
        <v>102</v>
      </c>
      <c r="E431" s="18">
        <v>0.27291666666666664</v>
      </c>
      <c r="F431" s="3">
        <v>0.66736111111111107</v>
      </c>
      <c r="G431" s="12">
        <f t="shared" si="82"/>
        <v>6.9444444444444198E-4</v>
      </c>
      <c r="H431" s="30">
        <f t="shared" si="73"/>
        <v>1</v>
      </c>
      <c r="I431" s="13" t="str">
        <f t="shared" si="74"/>
        <v>DIURNO</v>
      </c>
      <c r="J431" s="12" t="str">
        <f t="shared" si="83"/>
        <v/>
      </c>
      <c r="L431" s="13" t="str">
        <f t="shared" si="72"/>
        <v/>
      </c>
      <c r="M431" s="13">
        <f t="shared" si="75"/>
        <v>0</v>
      </c>
      <c r="N431" s="32">
        <f t="shared" si="76"/>
        <v>0</v>
      </c>
      <c r="O431" s="30">
        <f t="shared" si="77"/>
        <v>0</v>
      </c>
      <c r="P431" s="30">
        <f t="shared" si="78"/>
        <v>0</v>
      </c>
      <c r="Q431">
        <f t="shared" si="79"/>
        <v>0</v>
      </c>
      <c r="R431">
        <f t="shared" si="80"/>
        <v>0</v>
      </c>
      <c r="S431">
        <f t="shared" si="81"/>
        <v>0</v>
      </c>
    </row>
    <row r="432" spans="2:19" x14ac:dyDescent="0.2">
      <c r="B432" s="17" t="s">
        <v>40</v>
      </c>
      <c r="C432" s="17" t="s">
        <v>7</v>
      </c>
      <c r="D432" s="17" t="s">
        <v>103</v>
      </c>
      <c r="E432" s="18">
        <v>0.27152777777777776</v>
      </c>
      <c r="F432" s="3">
        <v>0.66666666666666663</v>
      </c>
      <c r="G432" s="12">
        <f t="shared" si="82"/>
        <v>0</v>
      </c>
      <c r="H432" s="30">
        <f t="shared" si="73"/>
        <v>0</v>
      </c>
      <c r="I432" s="13" t="str">
        <f t="shared" si="74"/>
        <v>DIURNO</v>
      </c>
      <c r="J432" s="12" t="str">
        <f t="shared" si="83"/>
        <v/>
      </c>
      <c r="L432" s="13" t="str">
        <f t="shared" si="72"/>
        <v/>
      </c>
      <c r="M432" s="13">
        <f t="shared" si="75"/>
        <v>0</v>
      </c>
      <c r="N432" s="32">
        <f t="shared" si="76"/>
        <v>0</v>
      </c>
      <c r="O432" s="30">
        <f t="shared" si="77"/>
        <v>0</v>
      </c>
      <c r="P432" s="30">
        <f t="shared" si="78"/>
        <v>0</v>
      </c>
      <c r="Q432">
        <f t="shared" si="79"/>
        <v>0</v>
      </c>
      <c r="R432">
        <f t="shared" si="80"/>
        <v>0</v>
      </c>
      <c r="S432">
        <f t="shared" si="81"/>
        <v>0</v>
      </c>
    </row>
    <row r="433" spans="2:19" x14ac:dyDescent="0.2">
      <c r="B433" s="17" t="s">
        <v>40</v>
      </c>
      <c r="C433" s="17" t="s">
        <v>7</v>
      </c>
      <c r="D433" s="17" t="s">
        <v>104</v>
      </c>
      <c r="E433" s="18">
        <v>0.2722222222222222</v>
      </c>
      <c r="F433" s="3">
        <v>0.66666666666666663</v>
      </c>
      <c r="G433" s="12">
        <f t="shared" si="82"/>
        <v>0</v>
      </c>
      <c r="H433" s="30">
        <f t="shared" si="73"/>
        <v>0</v>
      </c>
      <c r="I433" s="13" t="str">
        <f t="shared" si="74"/>
        <v>DIURNO</v>
      </c>
      <c r="J433" s="12" t="str">
        <f t="shared" si="83"/>
        <v/>
      </c>
      <c r="L433" s="13" t="str">
        <f t="shared" si="72"/>
        <v/>
      </c>
      <c r="M433" s="13">
        <f t="shared" si="75"/>
        <v>0</v>
      </c>
      <c r="N433" s="32">
        <f t="shared" si="76"/>
        <v>0</v>
      </c>
      <c r="O433" s="30">
        <f t="shared" si="77"/>
        <v>0</v>
      </c>
      <c r="P433" s="30">
        <f t="shared" si="78"/>
        <v>0</v>
      </c>
      <c r="Q433">
        <f t="shared" si="79"/>
        <v>0</v>
      </c>
      <c r="R433">
        <f t="shared" si="80"/>
        <v>0</v>
      </c>
      <c r="S433">
        <f t="shared" si="81"/>
        <v>0</v>
      </c>
    </row>
    <row r="434" spans="2:19" x14ac:dyDescent="0.2">
      <c r="B434" s="17" t="s">
        <v>40</v>
      </c>
      <c r="C434" s="17" t="s">
        <v>7</v>
      </c>
      <c r="D434" s="17" t="s">
        <v>105</v>
      </c>
      <c r="E434" s="18">
        <v>0.2722222222222222</v>
      </c>
      <c r="F434" s="3">
        <v>0.66666666666666663</v>
      </c>
      <c r="G434" s="12">
        <f t="shared" si="82"/>
        <v>0</v>
      </c>
      <c r="H434" s="30">
        <f t="shared" si="73"/>
        <v>0</v>
      </c>
      <c r="I434" s="13" t="str">
        <f t="shared" si="74"/>
        <v>DIURNO</v>
      </c>
      <c r="J434" s="12" t="str">
        <f t="shared" si="83"/>
        <v/>
      </c>
      <c r="L434" s="13" t="str">
        <f t="shared" si="72"/>
        <v/>
      </c>
      <c r="M434" s="13">
        <f t="shared" si="75"/>
        <v>0</v>
      </c>
      <c r="N434" s="32">
        <f t="shared" si="76"/>
        <v>0</v>
      </c>
      <c r="O434" s="30">
        <f t="shared" si="77"/>
        <v>0</v>
      </c>
      <c r="P434" s="30">
        <f t="shared" si="78"/>
        <v>0</v>
      </c>
      <c r="Q434">
        <f t="shared" si="79"/>
        <v>0</v>
      </c>
      <c r="R434">
        <f t="shared" si="80"/>
        <v>0</v>
      </c>
      <c r="S434">
        <f t="shared" si="81"/>
        <v>0</v>
      </c>
    </row>
    <row r="435" spans="2:19" x14ac:dyDescent="0.2">
      <c r="B435" s="17" t="s">
        <v>40</v>
      </c>
      <c r="C435" s="17" t="s">
        <v>7</v>
      </c>
      <c r="D435" s="17" t="s">
        <v>106</v>
      </c>
      <c r="E435" s="18">
        <v>0.2722222222222222</v>
      </c>
      <c r="F435" s="3">
        <v>0.66736111111111107</v>
      </c>
      <c r="G435" s="12">
        <f t="shared" si="82"/>
        <v>6.9444444444444198E-4</v>
      </c>
      <c r="H435" s="30">
        <f t="shared" si="73"/>
        <v>1</v>
      </c>
      <c r="I435" s="13" t="str">
        <f t="shared" si="74"/>
        <v>DIURNO</v>
      </c>
      <c r="J435" s="12" t="str">
        <f t="shared" si="83"/>
        <v/>
      </c>
      <c r="L435" s="13" t="str">
        <f t="shared" si="72"/>
        <v/>
      </c>
      <c r="M435" s="13">
        <f t="shared" si="75"/>
        <v>0</v>
      </c>
      <c r="N435" s="32">
        <f t="shared" si="76"/>
        <v>0</v>
      </c>
      <c r="O435" s="30">
        <f t="shared" si="77"/>
        <v>0</v>
      </c>
      <c r="P435" s="30">
        <f t="shared" si="78"/>
        <v>0</v>
      </c>
      <c r="Q435">
        <f t="shared" si="79"/>
        <v>0</v>
      </c>
      <c r="R435">
        <f t="shared" si="80"/>
        <v>0</v>
      </c>
      <c r="S435">
        <f t="shared" si="81"/>
        <v>0</v>
      </c>
    </row>
    <row r="436" spans="2:19" x14ac:dyDescent="0.2">
      <c r="B436" s="17" t="s">
        <v>40</v>
      </c>
      <c r="C436" s="17" t="s">
        <v>7</v>
      </c>
      <c r="D436" s="17" t="s">
        <v>107</v>
      </c>
      <c r="E436" s="18">
        <v>0.22847222222222222</v>
      </c>
      <c r="F436" s="3">
        <v>0.89097222222222217</v>
      </c>
      <c r="G436" s="12">
        <f t="shared" si="82"/>
        <v>0.22430555555555554</v>
      </c>
      <c r="H436" s="30">
        <f t="shared" si="73"/>
        <v>23</v>
      </c>
      <c r="I436" s="13" t="str">
        <f t="shared" si="74"/>
        <v>DIURNO</v>
      </c>
      <c r="J436" s="12" t="str">
        <f t="shared" si="83"/>
        <v/>
      </c>
      <c r="L436" s="13" t="str">
        <f t="shared" si="72"/>
        <v/>
      </c>
      <c r="M436" s="13">
        <f t="shared" si="75"/>
        <v>0.5</v>
      </c>
      <c r="N436" s="32">
        <f t="shared" si="76"/>
        <v>0</v>
      </c>
      <c r="O436" s="30">
        <f t="shared" si="77"/>
        <v>0</v>
      </c>
      <c r="P436" s="30">
        <f t="shared" si="78"/>
        <v>5</v>
      </c>
      <c r="Q436">
        <f t="shared" si="79"/>
        <v>0</v>
      </c>
      <c r="R436">
        <f t="shared" si="80"/>
        <v>5</v>
      </c>
      <c r="S436">
        <f t="shared" si="81"/>
        <v>0.5</v>
      </c>
    </row>
    <row r="437" spans="2:19" x14ac:dyDescent="0.2">
      <c r="B437" s="17" t="s">
        <v>40</v>
      </c>
      <c r="C437" s="17" t="s">
        <v>7</v>
      </c>
      <c r="D437" s="17" t="s">
        <v>113</v>
      </c>
      <c r="E437" s="18">
        <v>0.27152777777777776</v>
      </c>
      <c r="F437" s="3">
        <v>0.66805555555555562</v>
      </c>
      <c r="G437" s="12">
        <f t="shared" si="82"/>
        <v>1.388888888888995E-3</v>
      </c>
      <c r="H437" s="30">
        <f t="shared" si="73"/>
        <v>2</v>
      </c>
      <c r="I437" s="13" t="str">
        <f t="shared" si="74"/>
        <v>DIURNO</v>
      </c>
      <c r="J437" s="12" t="str">
        <f t="shared" si="83"/>
        <v/>
      </c>
      <c r="L437" s="13" t="str">
        <f t="shared" si="72"/>
        <v/>
      </c>
      <c r="M437" s="13">
        <f t="shared" si="75"/>
        <v>0</v>
      </c>
      <c r="N437" s="32">
        <f t="shared" si="76"/>
        <v>0</v>
      </c>
      <c r="O437" s="30">
        <f t="shared" si="77"/>
        <v>0</v>
      </c>
      <c r="P437" s="30">
        <f t="shared" si="78"/>
        <v>0</v>
      </c>
      <c r="Q437">
        <f t="shared" si="79"/>
        <v>0</v>
      </c>
      <c r="R437">
        <f t="shared" si="80"/>
        <v>0</v>
      </c>
      <c r="S437">
        <f t="shared" si="81"/>
        <v>0</v>
      </c>
    </row>
    <row r="438" spans="2:19" x14ac:dyDescent="0.2">
      <c r="B438" s="17" t="s">
        <v>40</v>
      </c>
      <c r="C438" s="17" t="s">
        <v>7</v>
      </c>
      <c r="D438" s="17" t="s">
        <v>108</v>
      </c>
      <c r="E438" s="18">
        <v>0.27291666666666664</v>
      </c>
      <c r="F438" s="3">
        <v>0.66736111111111107</v>
      </c>
      <c r="G438" s="12">
        <f t="shared" si="82"/>
        <v>6.9444444444444198E-4</v>
      </c>
      <c r="H438" s="30">
        <f t="shared" si="73"/>
        <v>1</v>
      </c>
      <c r="I438" s="13" t="str">
        <f t="shared" si="74"/>
        <v>DIURNO</v>
      </c>
      <c r="J438" s="12" t="str">
        <f t="shared" si="83"/>
        <v/>
      </c>
      <c r="L438" s="13" t="str">
        <f t="shared" si="72"/>
        <v/>
      </c>
      <c r="M438" s="13">
        <f t="shared" si="75"/>
        <v>0</v>
      </c>
      <c r="N438" s="32">
        <f t="shared" si="76"/>
        <v>0</v>
      </c>
      <c r="O438" s="30">
        <f t="shared" si="77"/>
        <v>0</v>
      </c>
      <c r="P438" s="30">
        <f t="shared" si="78"/>
        <v>0</v>
      </c>
      <c r="Q438">
        <f t="shared" si="79"/>
        <v>0</v>
      </c>
      <c r="R438">
        <f t="shared" si="80"/>
        <v>0</v>
      </c>
      <c r="S438">
        <f t="shared" si="81"/>
        <v>0</v>
      </c>
    </row>
    <row r="439" spans="2:19" x14ac:dyDescent="0.2">
      <c r="B439" s="17" t="s">
        <v>40</v>
      </c>
      <c r="C439" s="17" t="s">
        <v>7</v>
      </c>
      <c r="D439" s="17" t="s">
        <v>114</v>
      </c>
      <c r="E439" s="18">
        <v>0.33819444444444446</v>
      </c>
      <c r="F439" s="3">
        <v>0.50208333333333333</v>
      </c>
      <c r="G439" s="12">
        <f t="shared" si="82"/>
        <v>0</v>
      </c>
      <c r="H439" s="30">
        <f t="shared" si="73"/>
        <v>0</v>
      </c>
      <c r="I439" s="13" t="str">
        <f t="shared" si="74"/>
        <v>DIURNO</v>
      </c>
      <c r="J439" s="12" t="str">
        <f t="shared" si="83"/>
        <v/>
      </c>
      <c r="L439" s="13" t="str">
        <f t="shared" si="72"/>
        <v/>
      </c>
      <c r="M439" s="13">
        <f t="shared" si="75"/>
        <v>0</v>
      </c>
      <c r="N439" s="32">
        <f t="shared" si="76"/>
        <v>0</v>
      </c>
      <c r="O439" s="30">
        <f t="shared" si="77"/>
        <v>0</v>
      </c>
      <c r="P439" s="30">
        <f t="shared" si="78"/>
        <v>0</v>
      </c>
      <c r="Q439">
        <f t="shared" si="79"/>
        <v>0</v>
      </c>
      <c r="R439">
        <f t="shared" si="80"/>
        <v>0</v>
      </c>
      <c r="S439">
        <f t="shared" si="81"/>
        <v>0</v>
      </c>
    </row>
    <row r="440" spans="2:19" x14ac:dyDescent="0.2">
      <c r="B440" s="17" t="s">
        <v>40</v>
      </c>
      <c r="C440" s="17" t="s">
        <v>7</v>
      </c>
      <c r="D440" s="17" t="s">
        <v>109</v>
      </c>
      <c r="E440" s="18">
        <v>0.27291666666666664</v>
      </c>
      <c r="F440" s="3">
        <v>0.66736111111111107</v>
      </c>
      <c r="G440" s="12">
        <f t="shared" si="82"/>
        <v>6.9444444444444198E-4</v>
      </c>
      <c r="H440" s="30">
        <f t="shared" si="73"/>
        <v>1</v>
      </c>
      <c r="I440" s="13" t="str">
        <f t="shared" si="74"/>
        <v>DIURNO</v>
      </c>
      <c r="J440" s="12" t="str">
        <f t="shared" si="83"/>
        <v/>
      </c>
      <c r="L440" s="13" t="str">
        <f t="shared" si="72"/>
        <v/>
      </c>
      <c r="M440" s="13">
        <f t="shared" si="75"/>
        <v>0</v>
      </c>
      <c r="N440" s="32">
        <f t="shared" si="76"/>
        <v>0</v>
      </c>
      <c r="O440" s="30">
        <f t="shared" si="77"/>
        <v>0</v>
      </c>
      <c r="P440" s="30">
        <f t="shared" si="78"/>
        <v>0</v>
      </c>
      <c r="Q440">
        <f t="shared" si="79"/>
        <v>0</v>
      </c>
      <c r="R440">
        <f t="shared" si="80"/>
        <v>0</v>
      </c>
      <c r="S440">
        <f t="shared" si="81"/>
        <v>0</v>
      </c>
    </row>
    <row r="441" spans="2:19" x14ac:dyDescent="0.2">
      <c r="B441" s="17" t="s">
        <v>40</v>
      </c>
      <c r="C441" s="17" t="s">
        <v>7</v>
      </c>
      <c r="D441" s="17" t="s">
        <v>110</v>
      </c>
      <c r="E441" s="18">
        <v>0.2722222222222222</v>
      </c>
      <c r="F441" s="3">
        <v>0.66736111111111107</v>
      </c>
      <c r="G441" s="12">
        <f t="shared" si="82"/>
        <v>6.9444444444444198E-4</v>
      </c>
      <c r="H441" s="30">
        <f t="shared" si="73"/>
        <v>1</v>
      </c>
      <c r="I441" s="13" t="str">
        <f t="shared" si="74"/>
        <v>DIURNO</v>
      </c>
      <c r="J441" s="12" t="str">
        <f t="shared" si="83"/>
        <v/>
      </c>
      <c r="L441" s="13" t="str">
        <f t="shared" si="72"/>
        <v/>
      </c>
      <c r="M441" s="13">
        <f t="shared" si="75"/>
        <v>0</v>
      </c>
      <c r="N441" s="32">
        <f t="shared" si="76"/>
        <v>0</v>
      </c>
      <c r="O441" s="30">
        <f t="shared" si="77"/>
        <v>0</v>
      </c>
      <c r="P441" s="30">
        <f t="shared" si="78"/>
        <v>0</v>
      </c>
      <c r="Q441">
        <f t="shared" si="79"/>
        <v>0</v>
      </c>
      <c r="R441">
        <f t="shared" si="80"/>
        <v>0</v>
      </c>
      <c r="S441">
        <f t="shared" si="81"/>
        <v>0</v>
      </c>
    </row>
    <row r="442" spans="2:19" x14ac:dyDescent="0.2">
      <c r="B442" s="17" t="s">
        <v>40</v>
      </c>
      <c r="C442" s="17" t="s">
        <v>7</v>
      </c>
      <c r="D442" s="17" t="s">
        <v>111</v>
      </c>
      <c r="E442" s="18">
        <v>0.2722222222222222</v>
      </c>
      <c r="F442" s="3">
        <v>0.66805555555555562</v>
      </c>
      <c r="G442" s="12">
        <f t="shared" si="82"/>
        <v>1.388888888888995E-3</v>
      </c>
      <c r="H442" s="30">
        <f t="shared" si="73"/>
        <v>2</v>
      </c>
      <c r="I442" s="13" t="str">
        <f t="shared" si="74"/>
        <v>DIURNO</v>
      </c>
      <c r="J442" s="12" t="str">
        <f t="shared" si="83"/>
        <v/>
      </c>
      <c r="L442" s="13" t="str">
        <f t="shared" si="72"/>
        <v/>
      </c>
      <c r="M442" s="13">
        <f t="shared" si="75"/>
        <v>0</v>
      </c>
      <c r="N442" s="32">
        <f t="shared" si="76"/>
        <v>0</v>
      </c>
      <c r="O442" s="30">
        <f t="shared" si="77"/>
        <v>0</v>
      </c>
      <c r="P442" s="30">
        <f t="shared" si="78"/>
        <v>0</v>
      </c>
      <c r="Q442">
        <f t="shared" si="79"/>
        <v>0</v>
      </c>
      <c r="R442">
        <f t="shared" si="80"/>
        <v>0</v>
      </c>
      <c r="S442">
        <f t="shared" si="81"/>
        <v>0</v>
      </c>
    </row>
    <row r="443" spans="2:19" x14ac:dyDescent="0.2">
      <c r="B443" s="17" t="s">
        <v>40</v>
      </c>
      <c r="C443" s="17" t="s">
        <v>7</v>
      </c>
      <c r="D443" s="17" t="s">
        <v>112</v>
      </c>
      <c r="E443" s="18">
        <v>0.27152777777777776</v>
      </c>
      <c r="F443" s="3">
        <v>0.66736111111111107</v>
      </c>
      <c r="G443" s="12">
        <f t="shared" si="82"/>
        <v>6.9444444444444198E-4</v>
      </c>
      <c r="H443" s="30">
        <f t="shared" si="73"/>
        <v>1</v>
      </c>
      <c r="I443" s="13" t="str">
        <f t="shared" si="74"/>
        <v>DIURNO</v>
      </c>
      <c r="J443" s="12" t="str">
        <f t="shared" si="83"/>
        <v/>
      </c>
      <c r="L443" s="13" t="str">
        <f t="shared" si="72"/>
        <v/>
      </c>
      <c r="M443" s="13">
        <f t="shared" si="75"/>
        <v>0</v>
      </c>
      <c r="N443" s="32">
        <f t="shared" si="76"/>
        <v>0</v>
      </c>
      <c r="O443" s="30">
        <f t="shared" si="77"/>
        <v>0</v>
      </c>
      <c r="P443" s="30">
        <f t="shared" si="78"/>
        <v>0</v>
      </c>
      <c r="Q443">
        <f t="shared" si="79"/>
        <v>0</v>
      </c>
      <c r="R443">
        <f t="shared" si="80"/>
        <v>0</v>
      </c>
      <c r="S443">
        <f t="shared" si="81"/>
        <v>0</v>
      </c>
    </row>
    <row r="444" spans="2:19" x14ac:dyDescent="0.2">
      <c r="B444" s="17" t="s">
        <v>41</v>
      </c>
      <c r="C444" s="17" t="s">
        <v>7</v>
      </c>
      <c r="D444" s="17" t="s">
        <v>102</v>
      </c>
      <c r="E444" s="18">
        <v>0.2673611111111111</v>
      </c>
      <c r="F444" s="3">
        <v>0.75</v>
      </c>
      <c r="G444" s="12">
        <f t="shared" si="82"/>
        <v>8.333333333333337E-2</v>
      </c>
      <c r="H444" s="30">
        <f t="shared" si="73"/>
        <v>0</v>
      </c>
      <c r="I444" s="13" t="str">
        <f t="shared" si="74"/>
        <v>DIURNO</v>
      </c>
      <c r="J444" s="12" t="str">
        <f t="shared" si="83"/>
        <v/>
      </c>
      <c r="L444" s="13" t="str">
        <f t="shared" si="72"/>
        <v/>
      </c>
      <c r="M444" s="13">
        <f t="shared" si="75"/>
        <v>0</v>
      </c>
      <c r="N444" s="32">
        <f t="shared" si="76"/>
        <v>0</v>
      </c>
      <c r="O444" s="30">
        <f t="shared" si="77"/>
        <v>0</v>
      </c>
      <c r="P444" s="30">
        <f t="shared" si="78"/>
        <v>2</v>
      </c>
      <c r="Q444">
        <f t="shared" si="79"/>
        <v>0</v>
      </c>
      <c r="R444">
        <f t="shared" si="80"/>
        <v>2</v>
      </c>
      <c r="S444">
        <f t="shared" si="81"/>
        <v>0</v>
      </c>
    </row>
    <row r="445" spans="2:19" x14ac:dyDescent="0.2">
      <c r="B445" s="17" t="s">
        <v>41</v>
      </c>
      <c r="C445" s="17" t="s">
        <v>7</v>
      </c>
      <c r="D445" s="17" t="s">
        <v>103</v>
      </c>
      <c r="E445" s="18">
        <v>0.25347222222222221</v>
      </c>
      <c r="F445" s="3">
        <v>0.77083333333333337</v>
      </c>
      <c r="G445" s="12">
        <f t="shared" si="82"/>
        <v>0.10416666666666674</v>
      </c>
      <c r="H445" s="30">
        <f t="shared" si="73"/>
        <v>30</v>
      </c>
      <c r="I445" s="13" t="str">
        <f t="shared" si="74"/>
        <v>DIURNO</v>
      </c>
      <c r="J445" s="12" t="str">
        <f t="shared" si="83"/>
        <v/>
      </c>
      <c r="L445" s="13" t="str">
        <f t="shared" si="72"/>
        <v/>
      </c>
      <c r="M445" s="13">
        <f t="shared" si="75"/>
        <v>0.5</v>
      </c>
      <c r="N445" s="32">
        <f t="shared" si="76"/>
        <v>0</v>
      </c>
      <c r="O445" s="30">
        <f t="shared" si="77"/>
        <v>0</v>
      </c>
      <c r="P445" s="30">
        <f t="shared" si="78"/>
        <v>2</v>
      </c>
      <c r="Q445">
        <f t="shared" si="79"/>
        <v>0</v>
      </c>
      <c r="R445">
        <f t="shared" si="80"/>
        <v>2</v>
      </c>
      <c r="S445">
        <f t="shared" si="81"/>
        <v>0.5</v>
      </c>
    </row>
    <row r="446" spans="2:19" x14ac:dyDescent="0.2">
      <c r="B446" s="17" t="s">
        <v>41</v>
      </c>
      <c r="C446" s="17" t="s">
        <v>7</v>
      </c>
      <c r="D446" s="17" t="s">
        <v>117</v>
      </c>
      <c r="E446" s="18">
        <v>0.25</v>
      </c>
      <c r="G446" s="12">
        <f t="shared" si="82"/>
        <v>0</v>
      </c>
      <c r="H446" s="30">
        <f t="shared" si="73"/>
        <v>0</v>
      </c>
      <c r="I446" s="13" t="str">
        <f t="shared" si="74"/>
        <v>DIURNO</v>
      </c>
      <c r="J446" s="12" t="str">
        <f t="shared" si="83"/>
        <v/>
      </c>
      <c r="L446" s="13" t="str">
        <f t="shared" si="72"/>
        <v/>
      </c>
      <c r="M446" s="13">
        <f t="shared" si="75"/>
        <v>0</v>
      </c>
      <c r="N446" s="32">
        <f t="shared" si="76"/>
        <v>0</v>
      </c>
      <c r="O446" s="30">
        <f t="shared" si="77"/>
        <v>0</v>
      </c>
      <c r="P446" s="30">
        <f t="shared" si="78"/>
        <v>0</v>
      </c>
      <c r="Q446">
        <f t="shared" si="79"/>
        <v>0</v>
      </c>
      <c r="R446">
        <f t="shared" si="80"/>
        <v>0</v>
      </c>
      <c r="S446">
        <f t="shared" si="81"/>
        <v>0</v>
      </c>
    </row>
    <row r="447" spans="2:19" x14ac:dyDescent="0.2">
      <c r="B447" s="17" t="s">
        <v>41</v>
      </c>
      <c r="C447" s="17" t="s">
        <v>7</v>
      </c>
      <c r="D447" s="17" t="s">
        <v>104</v>
      </c>
      <c r="E447" s="18">
        <v>0.26527777777777778</v>
      </c>
      <c r="F447" s="3">
        <v>0.6118055555555556</v>
      </c>
      <c r="G447" s="12">
        <f t="shared" si="82"/>
        <v>0</v>
      </c>
      <c r="H447" s="30">
        <f t="shared" si="73"/>
        <v>0</v>
      </c>
      <c r="I447" s="13" t="str">
        <f t="shared" si="74"/>
        <v>DIURNO</v>
      </c>
      <c r="J447" s="12" t="str">
        <f t="shared" si="83"/>
        <v/>
      </c>
      <c r="L447" s="13" t="str">
        <f t="shared" si="72"/>
        <v/>
      </c>
      <c r="M447" s="13">
        <f t="shared" si="75"/>
        <v>0</v>
      </c>
      <c r="N447" s="32">
        <f t="shared" si="76"/>
        <v>0</v>
      </c>
      <c r="O447" s="30">
        <f t="shared" si="77"/>
        <v>0</v>
      </c>
      <c r="P447" s="30">
        <f t="shared" si="78"/>
        <v>0</v>
      </c>
      <c r="Q447">
        <f t="shared" si="79"/>
        <v>0</v>
      </c>
      <c r="R447">
        <f t="shared" si="80"/>
        <v>0</v>
      </c>
      <c r="S447">
        <f t="shared" si="81"/>
        <v>0</v>
      </c>
    </row>
    <row r="448" spans="2:19" x14ac:dyDescent="0.2">
      <c r="B448" s="17" t="s">
        <v>41</v>
      </c>
      <c r="C448" s="17" t="s">
        <v>7</v>
      </c>
      <c r="D448" s="17" t="s">
        <v>105</v>
      </c>
      <c r="E448" s="18">
        <v>0.2673611111111111</v>
      </c>
      <c r="F448" s="3">
        <v>0.66805555555555562</v>
      </c>
      <c r="G448" s="12">
        <f t="shared" si="82"/>
        <v>1.388888888888995E-3</v>
      </c>
      <c r="H448" s="30">
        <f t="shared" si="73"/>
        <v>2</v>
      </c>
      <c r="I448" s="13" t="str">
        <f t="shared" si="74"/>
        <v>DIURNO</v>
      </c>
      <c r="J448" s="12" t="str">
        <f t="shared" si="83"/>
        <v/>
      </c>
      <c r="L448" s="13" t="str">
        <f t="shared" si="72"/>
        <v/>
      </c>
      <c r="M448" s="13">
        <f t="shared" si="75"/>
        <v>0</v>
      </c>
      <c r="N448" s="32">
        <f t="shared" si="76"/>
        <v>0</v>
      </c>
      <c r="O448" s="30">
        <f t="shared" si="77"/>
        <v>0</v>
      </c>
      <c r="P448" s="30">
        <f t="shared" si="78"/>
        <v>0</v>
      </c>
      <c r="Q448">
        <f t="shared" si="79"/>
        <v>0</v>
      </c>
      <c r="R448">
        <f t="shared" si="80"/>
        <v>0</v>
      </c>
      <c r="S448">
        <f t="shared" si="81"/>
        <v>0</v>
      </c>
    </row>
    <row r="449" spans="2:19" x14ac:dyDescent="0.2">
      <c r="B449" s="17" t="s">
        <v>41</v>
      </c>
      <c r="C449" s="17" t="s">
        <v>7</v>
      </c>
      <c r="D449" s="17" t="s">
        <v>106</v>
      </c>
      <c r="E449" s="18">
        <v>0.26874999999999999</v>
      </c>
      <c r="F449" s="3">
        <v>0.66736111111111107</v>
      </c>
      <c r="G449" s="12">
        <f t="shared" si="82"/>
        <v>6.9444444444444198E-4</v>
      </c>
      <c r="H449" s="30">
        <f t="shared" si="73"/>
        <v>1</v>
      </c>
      <c r="I449" s="13" t="str">
        <f t="shared" si="74"/>
        <v>DIURNO</v>
      </c>
      <c r="J449" s="12" t="str">
        <f t="shared" si="83"/>
        <v/>
      </c>
      <c r="L449" s="13" t="str">
        <f t="shared" si="72"/>
        <v/>
      </c>
      <c r="M449" s="13">
        <f t="shared" si="75"/>
        <v>0</v>
      </c>
      <c r="N449" s="32">
        <f t="shared" si="76"/>
        <v>0</v>
      </c>
      <c r="O449" s="30">
        <f t="shared" si="77"/>
        <v>0</v>
      </c>
      <c r="P449" s="30">
        <f t="shared" si="78"/>
        <v>0</v>
      </c>
      <c r="Q449">
        <f t="shared" si="79"/>
        <v>0</v>
      </c>
      <c r="R449">
        <f t="shared" si="80"/>
        <v>0</v>
      </c>
      <c r="S449">
        <f t="shared" si="81"/>
        <v>0</v>
      </c>
    </row>
    <row r="450" spans="2:19" x14ac:dyDescent="0.2">
      <c r="B450" s="17" t="s">
        <v>41</v>
      </c>
      <c r="C450" s="17" t="s">
        <v>7</v>
      </c>
      <c r="D450" s="17" t="s">
        <v>107</v>
      </c>
      <c r="E450" s="18">
        <v>0.26666666666666666</v>
      </c>
      <c r="F450" s="3">
        <v>0.77638888888888891</v>
      </c>
      <c r="G450" s="12">
        <f t="shared" si="82"/>
        <v>0.10972222222222228</v>
      </c>
      <c r="H450" s="30">
        <f t="shared" si="73"/>
        <v>38</v>
      </c>
      <c r="I450" s="13" t="str">
        <f t="shared" si="74"/>
        <v>DIURNO</v>
      </c>
      <c r="J450" s="12" t="str">
        <f t="shared" si="83"/>
        <v/>
      </c>
      <c r="L450" s="13" t="str">
        <f t="shared" si="72"/>
        <v/>
      </c>
      <c r="M450" s="13">
        <f t="shared" si="75"/>
        <v>0.5</v>
      </c>
      <c r="N450" s="32">
        <f t="shared" si="76"/>
        <v>0</v>
      </c>
      <c r="O450" s="30">
        <f t="shared" si="77"/>
        <v>0</v>
      </c>
      <c r="P450" s="30">
        <f t="shared" si="78"/>
        <v>2</v>
      </c>
      <c r="Q450">
        <f t="shared" si="79"/>
        <v>0</v>
      </c>
      <c r="R450">
        <f t="shared" si="80"/>
        <v>2</v>
      </c>
      <c r="S450">
        <f t="shared" si="81"/>
        <v>0.5</v>
      </c>
    </row>
    <row r="451" spans="2:19" x14ac:dyDescent="0.2">
      <c r="B451" s="17" t="s">
        <v>41</v>
      </c>
      <c r="C451" s="17" t="s">
        <v>7</v>
      </c>
      <c r="D451" s="17" t="s">
        <v>113</v>
      </c>
      <c r="E451" s="18">
        <v>0.26944444444444443</v>
      </c>
      <c r="F451" s="3">
        <v>0.75624999999999998</v>
      </c>
      <c r="G451" s="12">
        <f t="shared" si="82"/>
        <v>8.9583333333333348E-2</v>
      </c>
      <c r="H451" s="30">
        <f t="shared" si="73"/>
        <v>9</v>
      </c>
      <c r="I451" s="13" t="str">
        <f t="shared" si="74"/>
        <v>DIURNO</v>
      </c>
      <c r="J451" s="12" t="str">
        <f t="shared" si="83"/>
        <v/>
      </c>
      <c r="L451" s="13" t="str">
        <f t="shared" ref="L451:L514" si="84">IF(J451="SI","5,5","")</f>
        <v/>
      </c>
      <c r="M451" s="13">
        <f t="shared" si="75"/>
        <v>0.25</v>
      </c>
      <c r="N451" s="32">
        <f t="shared" si="76"/>
        <v>0</v>
      </c>
      <c r="O451" s="30">
        <f t="shared" si="77"/>
        <v>0</v>
      </c>
      <c r="P451" s="30">
        <f t="shared" si="78"/>
        <v>2</v>
      </c>
      <c r="Q451">
        <f t="shared" si="79"/>
        <v>0</v>
      </c>
      <c r="R451">
        <f t="shared" si="80"/>
        <v>2</v>
      </c>
      <c r="S451">
        <f t="shared" si="81"/>
        <v>0.25</v>
      </c>
    </row>
    <row r="452" spans="2:19" x14ac:dyDescent="0.2">
      <c r="B452" s="17" t="s">
        <v>41</v>
      </c>
      <c r="C452" s="17" t="s">
        <v>7</v>
      </c>
      <c r="D452" s="17" t="s">
        <v>108</v>
      </c>
      <c r="E452" s="18">
        <v>0.44097222222222227</v>
      </c>
      <c r="F452" s="3">
        <v>0.75069444444444444</v>
      </c>
      <c r="G452" s="12">
        <f t="shared" si="82"/>
        <v>8.4027777777777812E-2</v>
      </c>
      <c r="H452" s="30">
        <f t="shared" si="73"/>
        <v>1</v>
      </c>
      <c r="I452" s="13" t="str">
        <f t="shared" si="74"/>
        <v>DIURNO</v>
      </c>
      <c r="J452" s="12" t="str">
        <f t="shared" si="83"/>
        <v/>
      </c>
      <c r="L452" s="13" t="str">
        <f t="shared" si="84"/>
        <v/>
      </c>
      <c r="M452" s="13">
        <f t="shared" si="75"/>
        <v>0</v>
      </c>
      <c r="N452" s="32">
        <f t="shared" si="76"/>
        <v>0</v>
      </c>
      <c r="O452" s="30">
        <f t="shared" si="77"/>
        <v>0</v>
      </c>
      <c r="P452" s="30">
        <f t="shared" si="78"/>
        <v>2</v>
      </c>
      <c r="Q452">
        <f t="shared" si="79"/>
        <v>0</v>
      </c>
      <c r="R452">
        <f t="shared" si="80"/>
        <v>2</v>
      </c>
      <c r="S452">
        <f t="shared" si="81"/>
        <v>0</v>
      </c>
    </row>
    <row r="453" spans="2:19" x14ac:dyDescent="0.2">
      <c r="B453" s="17" t="s">
        <v>41</v>
      </c>
      <c r="C453" s="17" t="s">
        <v>7</v>
      </c>
      <c r="D453" s="17" t="s">
        <v>114</v>
      </c>
      <c r="E453" s="18">
        <v>0.33124999999999999</v>
      </c>
      <c r="F453" s="3">
        <v>0.50069444444444444</v>
      </c>
      <c r="G453" s="12">
        <f t="shared" si="82"/>
        <v>0</v>
      </c>
      <c r="H453" s="30">
        <f t="shared" ref="H453:H516" si="85">MINUTE(G453)</f>
        <v>0</v>
      </c>
      <c r="I453" s="13" t="str">
        <f t="shared" si="74"/>
        <v>DIURNO</v>
      </c>
      <c r="J453" s="12" t="str">
        <f>IF(E453&gt;=$G$3,"SI","")</f>
        <v/>
      </c>
      <c r="L453" s="13" t="str">
        <f t="shared" si="84"/>
        <v/>
      </c>
      <c r="M453" s="13">
        <f t="shared" si="75"/>
        <v>0</v>
      </c>
      <c r="N453" s="32">
        <f t="shared" si="76"/>
        <v>0</v>
      </c>
      <c r="O453" s="30">
        <f t="shared" si="77"/>
        <v>0</v>
      </c>
      <c r="P453" s="30">
        <f t="shared" si="78"/>
        <v>0</v>
      </c>
      <c r="Q453">
        <f t="shared" si="79"/>
        <v>0</v>
      </c>
      <c r="R453">
        <f t="shared" si="80"/>
        <v>0</v>
      </c>
      <c r="S453">
        <f t="shared" si="81"/>
        <v>0</v>
      </c>
    </row>
    <row r="454" spans="2:19" x14ac:dyDescent="0.2">
      <c r="B454" s="17" t="s">
        <v>41</v>
      </c>
      <c r="C454" s="17" t="s">
        <v>7</v>
      </c>
      <c r="D454" s="17" t="s">
        <v>116</v>
      </c>
      <c r="E454" s="18">
        <v>0.75138888888888899</v>
      </c>
      <c r="G454" s="12">
        <f t="shared" si="82"/>
        <v>0</v>
      </c>
      <c r="H454" s="30">
        <f t="shared" si="85"/>
        <v>0</v>
      </c>
      <c r="I454" s="13" t="str">
        <f t="shared" si="74"/>
        <v>DIURNO</v>
      </c>
      <c r="J454" s="12" t="str">
        <f t="shared" ref="J454:J517" si="86">IF(E454&gt;=$G$3,"SI","")</f>
        <v>SI</v>
      </c>
      <c r="L454" s="13" t="str">
        <f t="shared" si="84"/>
        <v>5,5</v>
      </c>
      <c r="M454" s="13">
        <f t="shared" si="75"/>
        <v>0</v>
      </c>
      <c r="N454" s="32">
        <f t="shared" si="76"/>
        <v>0</v>
      </c>
      <c r="O454" s="30">
        <f t="shared" si="77"/>
        <v>0</v>
      </c>
      <c r="P454" s="30">
        <f t="shared" si="78"/>
        <v>0</v>
      </c>
      <c r="Q454">
        <f t="shared" si="79"/>
        <v>0</v>
      </c>
      <c r="R454">
        <f t="shared" si="80"/>
        <v>0</v>
      </c>
      <c r="S454">
        <f t="shared" si="81"/>
        <v>0</v>
      </c>
    </row>
    <row r="455" spans="2:19" x14ac:dyDescent="0.2">
      <c r="B455" s="17" t="s">
        <v>41</v>
      </c>
      <c r="C455" s="17" t="s">
        <v>7</v>
      </c>
      <c r="D455" s="17" t="s">
        <v>109</v>
      </c>
      <c r="E455" s="18">
        <v>0.25208333333333333</v>
      </c>
      <c r="F455" s="3">
        <v>0.74791666666666667</v>
      </c>
      <c r="G455" s="12">
        <f t="shared" si="82"/>
        <v>8.1250000000000044E-2</v>
      </c>
      <c r="H455" s="30">
        <f t="shared" si="85"/>
        <v>57</v>
      </c>
      <c r="I455" s="13" t="str">
        <f t="shared" ref="I455:I518" si="87">IF(F455&lt;$I$3,"DIURNO",IF(F455&gt;$I$3,"EXTRANOC",""))</f>
        <v>DIURNO</v>
      </c>
      <c r="J455" s="12" t="str">
        <f t="shared" si="86"/>
        <v/>
      </c>
      <c r="L455" s="13" t="str">
        <f t="shared" si="84"/>
        <v/>
      </c>
      <c r="M455" s="13">
        <f t="shared" ref="M455:M518" si="88">IF(H455&lt;=5,0,IF(H455&lt;=20,0.25,IF(H455&lt;=40,0.5,IF(H455&lt;=55,0.75,1))))</f>
        <v>1</v>
      </c>
      <c r="N455" s="32">
        <f t="shared" ref="N455:N518" si="89">IF(F455&gt;$I$3,F455-$I$3,0)</f>
        <v>0</v>
      </c>
      <c r="O455" s="30">
        <f t="shared" ref="O455:O518" si="90">MINUTE(N455)</f>
        <v>0</v>
      </c>
      <c r="P455" s="30">
        <f t="shared" ref="P455:P518" si="91">HOUR(G455)</f>
        <v>1</v>
      </c>
      <c r="Q455">
        <f t="shared" ref="Q455:Q518" si="92">HOUR(N455)</f>
        <v>0</v>
      </c>
      <c r="R455">
        <f t="shared" ref="R455:R518" si="93">P455-Q455</f>
        <v>1</v>
      </c>
      <c r="S455">
        <f t="shared" ref="S455:S518" si="94">M455</f>
        <v>1</v>
      </c>
    </row>
    <row r="456" spans="2:19" x14ac:dyDescent="0.2">
      <c r="B456" s="17" t="s">
        <v>41</v>
      </c>
      <c r="C456" s="17" t="s">
        <v>7</v>
      </c>
      <c r="D456" s="17" t="s">
        <v>110</v>
      </c>
      <c r="E456" s="18">
        <v>0.25069444444444444</v>
      </c>
      <c r="F456" s="3">
        <v>0.74722222222222223</v>
      </c>
      <c r="G456" s="12">
        <f t="shared" si="82"/>
        <v>8.0555555555555602E-2</v>
      </c>
      <c r="H456" s="30">
        <f t="shared" si="85"/>
        <v>56</v>
      </c>
      <c r="I456" s="13" t="str">
        <f t="shared" si="87"/>
        <v>DIURNO</v>
      </c>
      <c r="J456" s="12" t="str">
        <f t="shared" si="86"/>
        <v/>
      </c>
      <c r="L456" s="13" t="str">
        <f t="shared" si="84"/>
        <v/>
      </c>
      <c r="M456" s="13">
        <f t="shared" si="88"/>
        <v>1</v>
      </c>
      <c r="N456" s="32">
        <f t="shared" si="89"/>
        <v>0</v>
      </c>
      <c r="O456" s="30">
        <f t="shared" si="90"/>
        <v>0</v>
      </c>
      <c r="P456" s="30">
        <f t="shared" si="91"/>
        <v>1</v>
      </c>
      <c r="Q456">
        <f t="shared" si="92"/>
        <v>0</v>
      </c>
      <c r="R456">
        <f t="shared" si="93"/>
        <v>1</v>
      </c>
      <c r="S456">
        <f t="shared" si="94"/>
        <v>1</v>
      </c>
    </row>
    <row r="457" spans="2:19" x14ac:dyDescent="0.2">
      <c r="B457" s="17" t="s">
        <v>41</v>
      </c>
      <c r="C457" s="17" t="s">
        <v>7</v>
      </c>
      <c r="D457" s="17" t="s">
        <v>111</v>
      </c>
      <c r="E457" s="18">
        <v>0.25</v>
      </c>
      <c r="F457" s="3">
        <v>0.75138888888888899</v>
      </c>
      <c r="G457" s="12">
        <f t="shared" ref="G457:G520" si="95">IF(F457&gt;$G$3,F457-$G$3,)</f>
        <v>8.4722222222222365E-2</v>
      </c>
      <c r="H457" s="30">
        <f t="shared" si="85"/>
        <v>2</v>
      </c>
      <c r="I457" s="13" t="str">
        <f t="shared" si="87"/>
        <v>DIURNO</v>
      </c>
      <c r="J457" s="12" t="str">
        <f t="shared" si="86"/>
        <v/>
      </c>
      <c r="L457" s="13" t="str">
        <f t="shared" si="84"/>
        <v/>
      </c>
      <c r="M457" s="13">
        <f t="shared" si="88"/>
        <v>0</v>
      </c>
      <c r="N457" s="32">
        <f t="shared" si="89"/>
        <v>0</v>
      </c>
      <c r="O457" s="30">
        <f t="shared" si="90"/>
        <v>0</v>
      </c>
      <c r="P457" s="30">
        <f t="shared" si="91"/>
        <v>2</v>
      </c>
      <c r="Q457">
        <f t="shared" si="92"/>
        <v>0</v>
      </c>
      <c r="R457">
        <f t="shared" si="93"/>
        <v>2</v>
      </c>
      <c r="S457">
        <f t="shared" si="94"/>
        <v>0</v>
      </c>
    </row>
    <row r="458" spans="2:19" x14ac:dyDescent="0.2">
      <c r="B458" s="17" t="s">
        <v>41</v>
      </c>
      <c r="C458" s="17" t="s">
        <v>7</v>
      </c>
      <c r="D458" s="17" t="s">
        <v>112</v>
      </c>
      <c r="E458" s="18">
        <v>0.74861111111111101</v>
      </c>
      <c r="G458" s="12">
        <f t="shared" si="95"/>
        <v>0</v>
      </c>
      <c r="H458" s="30">
        <f t="shared" si="85"/>
        <v>0</v>
      </c>
      <c r="I458" s="13" t="str">
        <f t="shared" si="87"/>
        <v>DIURNO</v>
      </c>
      <c r="J458" s="12" t="str">
        <f t="shared" si="86"/>
        <v>SI</v>
      </c>
      <c r="L458" s="13" t="str">
        <f t="shared" si="84"/>
        <v>5,5</v>
      </c>
      <c r="M458" s="13">
        <f t="shared" si="88"/>
        <v>0</v>
      </c>
      <c r="N458" s="32">
        <f t="shared" si="89"/>
        <v>0</v>
      </c>
      <c r="O458" s="30">
        <f t="shared" si="90"/>
        <v>0</v>
      </c>
      <c r="P458" s="30">
        <f t="shared" si="91"/>
        <v>0</v>
      </c>
      <c r="Q458">
        <f t="shared" si="92"/>
        <v>0</v>
      </c>
      <c r="R458">
        <f t="shared" si="93"/>
        <v>0</v>
      </c>
      <c r="S458">
        <f t="shared" si="94"/>
        <v>0</v>
      </c>
    </row>
    <row r="459" spans="2:19" x14ac:dyDescent="0.2">
      <c r="B459" s="17" t="s">
        <v>42</v>
      </c>
      <c r="C459" s="17" t="s">
        <v>7</v>
      </c>
      <c r="D459" s="17" t="s">
        <v>102</v>
      </c>
      <c r="E459" s="18">
        <v>0.27361111111111108</v>
      </c>
      <c r="F459" s="3">
        <v>0.67083333333333339</v>
      </c>
      <c r="G459" s="12">
        <f t="shared" si="95"/>
        <v>4.1666666666667629E-3</v>
      </c>
      <c r="H459" s="30">
        <f t="shared" si="85"/>
        <v>6</v>
      </c>
      <c r="I459" s="13" t="str">
        <f t="shared" si="87"/>
        <v>DIURNO</v>
      </c>
      <c r="J459" s="12" t="str">
        <f t="shared" si="86"/>
        <v/>
      </c>
      <c r="L459" s="13" t="str">
        <f t="shared" si="84"/>
        <v/>
      </c>
      <c r="M459" s="13">
        <f t="shared" si="88"/>
        <v>0.25</v>
      </c>
      <c r="N459" s="32">
        <f t="shared" si="89"/>
        <v>0</v>
      </c>
      <c r="O459" s="30">
        <f t="shared" si="90"/>
        <v>0</v>
      </c>
      <c r="P459" s="30">
        <f t="shared" si="91"/>
        <v>0</v>
      </c>
      <c r="Q459">
        <f t="shared" si="92"/>
        <v>0</v>
      </c>
      <c r="R459">
        <f t="shared" si="93"/>
        <v>0</v>
      </c>
      <c r="S459">
        <f t="shared" si="94"/>
        <v>0.25</v>
      </c>
    </row>
    <row r="460" spans="2:19" x14ac:dyDescent="0.2">
      <c r="B460" s="17" t="s">
        <v>42</v>
      </c>
      <c r="C460" s="17" t="s">
        <v>7</v>
      </c>
      <c r="D460" s="17" t="s">
        <v>103</v>
      </c>
      <c r="E460" s="18">
        <v>0.26944444444444443</v>
      </c>
      <c r="F460" s="3">
        <v>0.66666666666666663</v>
      </c>
      <c r="G460" s="12">
        <f t="shared" si="95"/>
        <v>0</v>
      </c>
      <c r="H460" s="30">
        <f t="shared" si="85"/>
        <v>0</v>
      </c>
      <c r="I460" s="13" t="str">
        <f t="shared" si="87"/>
        <v>DIURNO</v>
      </c>
      <c r="J460" s="12" t="str">
        <f t="shared" si="86"/>
        <v/>
      </c>
      <c r="L460" s="13" t="str">
        <f t="shared" si="84"/>
        <v/>
      </c>
      <c r="M460" s="13">
        <f t="shared" si="88"/>
        <v>0</v>
      </c>
      <c r="N460" s="32">
        <f t="shared" si="89"/>
        <v>0</v>
      </c>
      <c r="O460" s="30">
        <f t="shared" si="90"/>
        <v>0</v>
      </c>
      <c r="P460" s="30">
        <f t="shared" si="91"/>
        <v>0</v>
      </c>
      <c r="Q460">
        <f t="shared" si="92"/>
        <v>0</v>
      </c>
      <c r="R460">
        <f t="shared" si="93"/>
        <v>0</v>
      </c>
      <c r="S460">
        <f t="shared" si="94"/>
        <v>0</v>
      </c>
    </row>
    <row r="461" spans="2:19" x14ac:dyDescent="0.2">
      <c r="B461" s="17" t="s">
        <v>42</v>
      </c>
      <c r="C461" s="17" t="s">
        <v>7</v>
      </c>
      <c r="D461" s="17" t="s">
        <v>104</v>
      </c>
      <c r="E461" s="18">
        <v>0.26458333333333334</v>
      </c>
      <c r="F461" s="3">
        <v>0.66805555555555562</v>
      </c>
      <c r="G461" s="12">
        <f t="shared" si="95"/>
        <v>1.388888888888995E-3</v>
      </c>
      <c r="H461" s="30">
        <f t="shared" si="85"/>
        <v>2</v>
      </c>
      <c r="I461" s="13" t="str">
        <f t="shared" si="87"/>
        <v>DIURNO</v>
      </c>
      <c r="J461" s="12" t="str">
        <f t="shared" si="86"/>
        <v/>
      </c>
      <c r="L461" s="13" t="str">
        <f t="shared" si="84"/>
        <v/>
      </c>
      <c r="M461" s="13">
        <f t="shared" si="88"/>
        <v>0</v>
      </c>
      <c r="N461" s="32">
        <f t="shared" si="89"/>
        <v>0</v>
      </c>
      <c r="O461" s="30">
        <f t="shared" si="90"/>
        <v>0</v>
      </c>
      <c r="P461" s="30">
        <f t="shared" si="91"/>
        <v>0</v>
      </c>
      <c r="Q461">
        <f t="shared" si="92"/>
        <v>0</v>
      </c>
      <c r="R461">
        <f t="shared" si="93"/>
        <v>0</v>
      </c>
      <c r="S461">
        <f t="shared" si="94"/>
        <v>0</v>
      </c>
    </row>
    <row r="462" spans="2:19" x14ac:dyDescent="0.2">
      <c r="B462" s="17" t="s">
        <v>42</v>
      </c>
      <c r="C462" s="17" t="s">
        <v>7</v>
      </c>
      <c r="D462" s="17" t="s">
        <v>105</v>
      </c>
      <c r="E462" s="18">
        <v>0.26944444444444443</v>
      </c>
      <c r="F462" s="3">
        <v>0.66736111111111107</v>
      </c>
      <c r="G462" s="12">
        <f t="shared" si="95"/>
        <v>6.9444444444444198E-4</v>
      </c>
      <c r="H462" s="30">
        <f t="shared" si="85"/>
        <v>1</v>
      </c>
      <c r="I462" s="13" t="str">
        <f t="shared" si="87"/>
        <v>DIURNO</v>
      </c>
      <c r="J462" s="12" t="str">
        <f t="shared" si="86"/>
        <v/>
      </c>
      <c r="L462" s="13" t="str">
        <f t="shared" si="84"/>
        <v/>
      </c>
      <c r="M462" s="13">
        <f t="shared" si="88"/>
        <v>0</v>
      </c>
      <c r="N462" s="32">
        <f t="shared" si="89"/>
        <v>0</v>
      </c>
      <c r="O462" s="30">
        <f t="shared" si="90"/>
        <v>0</v>
      </c>
      <c r="P462" s="30">
        <f t="shared" si="91"/>
        <v>0</v>
      </c>
      <c r="Q462">
        <f t="shared" si="92"/>
        <v>0</v>
      </c>
      <c r="R462">
        <f t="shared" si="93"/>
        <v>0</v>
      </c>
      <c r="S462">
        <f t="shared" si="94"/>
        <v>0</v>
      </c>
    </row>
    <row r="463" spans="2:19" x14ac:dyDescent="0.2">
      <c r="B463" s="17" t="s">
        <v>42</v>
      </c>
      <c r="C463" s="17" t="s">
        <v>7</v>
      </c>
      <c r="D463" s="17" t="s">
        <v>106</v>
      </c>
      <c r="E463" s="18">
        <v>0.2673611111111111</v>
      </c>
      <c r="F463" s="3">
        <v>0.66736111111111107</v>
      </c>
      <c r="G463" s="12">
        <f t="shared" si="95"/>
        <v>6.9444444444444198E-4</v>
      </c>
      <c r="H463" s="30">
        <f t="shared" si="85"/>
        <v>1</v>
      </c>
      <c r="I463" s="13" t="str">
        <f t="shared" si="87"/>
        <v>DIURNO</v>
      </c>
      <c r="J463" s="12" t="str">
        <f t="shared" si="86"/>
        <v/>
      </c>
      <c r="L463" s="13" t="str">
        <f t="shared" si="84"/>
        <v/>
      </c>
      <c r="M463" s="13">
        <f t="shared" si="88"/>
        <v>0</v>
      </c>
      <c r="N463" s="32">
        <f t="shared" si="89"/>
        <v>0</v>
      </c>
      <c r="O463" s="30">
        <f t="shared" si="90"/>
        <v>0</v>
      </c>
      <c r="P463" s="30">
        <f t="shared" si="91"/>
        <v>0</v>
      </c>
      <c r="Q463">
        <f t="shared" si="92"/>
        <v>0</v>
      </c>
      <c r="R463">
        <f t="shared" si="93"/>
        <v>0</v>
      </c>
      <c r="S463">
        <f t="shared" si="94"/>
        <v>0</v>
      </c>
    </row>
    <row r="464" spans="2:19" x14ac:dyDescent="0.2">
      <c r="B464" s="17" t="s">
        <v>42</v>
      </c>
      <c r="C464" s="17" t="s">
        <v>7</v>
      </c>
      <c r="D464" s="17" t="s">
        <v>107</v>
      </c>
      <c r="E464" s="18">
        <v>0.27499999999999997</v>
      </c>
      <c r="F464" s="3">
        <v>0.66875000000000007</v>
      </c>
      <c r="G464" s="12">
        <f t="shared" si="95"/>
        <v>2.083333333333437E-3</v>
      </c>
      <c r="H464" s="30">
        <f t="shared" si="85"/>
        <v>3</v>
      </c>
      <c r="I464" s="13" t="str">
        <f t="shared" si="87"/>
        <v>DIURNO</v>
      </c>
      <c r="J464" s="12" t="str">
        <f t="shared" si="86"/>
        <v/>
      </c>
      <c r="L464" s="13" t="str">
        <f t="shared" si="84"/>
        <v/>
      </c>
      <c r="M464" s="13">
        <f t="shared" si="88"/>
        <v>0</v>
      </c>
      <c r="N464" s="32">
        <f t="shared" si="89"/>
        <v>0</v>
      </c>
      <c r="O464" s="30">
        <f t="shared" si="90"/>
        <v>0</v>
      </c>
      <c r="P464" s="30">
        <f t="shared" si="91"/>
        <v>0</v>
      </c>
      <c r="Q464">
        <f t="shared" si="92"/>
        <v>0</v>
      </c>
      <c r="R464">
        <f t="shared" si="93"/>
        <v>0</v>
      </c>
      <c r="S464">
        <f t="shared" si="94"/>
        <v>0</v>
      </c>
    </row>
    <row r="465" spans="2:19" x14ac:dyDescent="0.2">
      <c r="B465" s="17" t="s">
        <v>42</v>
      </c>
      <c r="C465" s="17" t="s">
        <v>7</v>
      </c>
      <c r="D465" s="17" t="s">
        <v>113</v>
      </c>
      <c r="E465" s="18">
        <v>0.27083333333333331</v>
      </c>
      <c r="F465" s="3">
        <v>0.66805555555555562</v>
      </c>
      <c r="G465" s="12">
        <f t="shared" si="95"/>
        <v>1.388888888888995E-3</v>
      </c>
      <c r="H465" s="30">
        <f t="shared" si="85"/>
        <v>2</v>
      </c>
      <c r="I465" s="13" t="str">
        <f t="shared" si="87"/>
        <v>DIURNO</v>
      </c>
      <c r="J465" s="12" t="str">
        <f t="shared" si="86"/>
        <v/>
      </c>
      <c r="L465" s="13" t="str">
        <f t="shared" si="84"/>
        <v/>
      </c>
      <c r="M465" s="13">
        <f t="shared" si="88"/>
        <v>0</v>
      </c>
      <c r="N465" s="32">
        <f t="shared" si="89"/>
        <v>0</v>
      </c>
      <c r="O465" s="30">
        <f t="shared" si="90"/>
        <v>0</v>
      </c>
      <c r="P465" s="30">
        <f t="shared" si="91"/>
        <v>0</v>
      </c>
      <c r="Q465">
        <f t="shared" si="92"/>
        <v>0</v>
      </c>
      <c r="R465">
        <f t="shared" si="93"/>
        <v>0</v>
      </c>
      <c r="S465">
        <f t="shared" si="94"/>
        <v>0</v>
      </c>
    </row>
    <row r="466" spans="2:19" x14ac:dyDescent="0.2">
      <c r="B466" s="17" t="s">
        <v>42</v>
      </c>
      <c r="C466" s="17" t="s">
        <v>7</v>
      </c>
      <c r="D466" s="17" t="s">
        <v>108</v>
      </c>
      <c r="E466" s="18">
        <v>0.27152777777777776</v>
      </c>
      <c r="F466" s="3">
        <v>0.66666666666666663</v>
      </c>
      <c r="G466" s="12">
        <f t="shared" si="95"/>
        <v>0</v>
      </c>
      <c r="H466" s="30">
        <f t="shared" si="85"/>
        <v>0</v>
      </c>
      <c r="I466" s="13" t="str">
        <f t="shared" si="87"/>
        <v>DIURNO</v>
      </c>
      <c r="J466" s="12" t="str">
        <f t="shared" si="86"/>
        <v/>
      </c>
      <c r="L466" s="13" t="str">
        <f t="shared" si="84"/>
        <v/>
      </c>
      <c r="M466" s="13">
        <f t="shared" si="88"/>
        <v>0</v>
      </c>
      <c r="N466" s="32">
        <f t="shared" si="89"/>
        <v>0</v>
      </c>
      <c r="O466" s="30">
        <f t="shared" si="90"/>
        <v>0</v>
      </c>
      <c r="P466" s="30">
        <f t="shared" si="91"/>
        <v>0</v>
      </c>
      <c r="Q466">
        <f t="shared" si="92"/>
        <v>0</v>
      </c>
      <c r="R466">
        <f t="shared" si="93"/>
        <v>0</v>
      </c>
      <c r="S466">
        <f t="shared" si="94"/>
        <v>0</v>
      </c>
    </row>
    <row r="467" spans="2:19" x14ac:dyDescent="0.2">
      <c r="B467" s="17" t="s">
        <v>42</v>
      </c>
      <c r="C467" s="17" t="s">
        <v>7</v>
      </c>
      <c r="D467" s="17" t="s">
        <v>114</v>
      </c>
      <c r="E467" s="18">
        <v>0.34236111111111112</v>
      </c>
      <c r="F467" s="3">
        <v>0.50624999999999998</v>
      </c>
      <c r="G467" s="12">
        <f t="shared" si="95"/>
        <v>0</v>
      </c>
      <c r="H467" s="30">
        <f t="shared" si="85"/>
        <v>0</v>
      </c>
      <c r="I467" s="13" t="str">
        <f t="shared" si="87"/>
        <v>DIURNO</v>
      </c>
      <c r="J467" s="12" t="str">
        <f t="shared" si="86"/>
        <v/>
      </c>
      <c r="L467" s="13" t="str">
        <f t="shared" si="84"/>
        <v/>
      </c>
      <c r="M467" s="13">
        <f t="shared" si="88"/>
        <v>0</v>
      </c>
      <c r="N467" s="32">
        <f t="shared" si="89"/>
        <v>0</v>
      </c>
      <c r="O467" s="30">
        <f t="shared" si="90"/>
        <v>0</v>
      </c>
      <c r="P467" s="30">
        <f t="shared" si="91"/>
        <v>0</v>
      </c>
      <c r="Q467">
        <f t="shared" si="92"/>
        <v>0</v>
      </c>
      <c r="R467">
        <f t="shared" si="93"/>
        <v>0</v>
      </c>
      <c r="S467">
        <f t="shared" si="94"/>
        <v>0</v>
      </c>
    </row>
    <row r="468" spans="2:19" x14ac:dyDescent="0.2">
      <c r="B468" s="17" t="s">
        <v>42</v>
      </c>
      <c r="C468" s="17" t="s">
        <v>7</v>
      </c>
      <c r="D468" s="17" t="s">
        <v>109</v>
      </c>
      <c r="E468" s="18">
        <v>0.27291666666666664</v>
      </c>
      <c r="F468" s="3">
        <v>0.67222222222222217</v>
      </c>
      <c r="G468" s="12">
        <f t="shared" si="95"/>
        <v>5.5555555555555358E-3</v>
      </c>
      <c r="H468" s="30">
        <f t="shared" si="85"/>
        <v>8</v>
      </c>
      <c r="I468" s="13" t="str">
        <f t="shared" si="87"/>
        <v>DIURNO</v>
      </c>
      <c r="J468" s="12" t="str">
        <f t="shared" si="86"/>
        <v/>
      </c>
      <c r="L468" s="13" t="str">
        <f t="shared" si="84"/>
        <v/>
      </c>
      <c r="M468" s="13">
        <f t="shared" si="88"/>
        <v>0.25</v>
      </c>
      <c r="N468" s="32">
        <f t="shared" si="89"/>
        <v>0</v>
      </c>
      <c r="O468" s="30">
        <f t="shared" si="90"/>
        <v>0</v>
      </c>
      <c r="P468" s="30">
        <f t="shared" si="91"/>
        <v>0</v>
      </c>
      <c r="Q468">
        <f t="shared" si="92"/>
        <v>0</v>
      </c>
      <c r="R468">
        <f t="shared" si="93"/>
        <v>0</v>
      </c>
      <c r="S468">
        <f t="shared" si="94"/>
        <v>0.25</v>
      </c>
    </row>
    <row r="469" spans="2:19" x14ac:dyDescent="0.2">
      <c r="B469" s="17" t="s">
        <v>42</v>
      </c>
      <c r="C469" s="17" t="s">
        <v>7</v>
      </c>
      <c r="D469" s="17" t="s">
        <v>110</v>
      </c>
      <c r="E469" s="18">
        <v>0.27708333333333335</v>
      </c>
      <c r="F469" s="3">
        <v>0.67083333333333339</v>
      </c>
      <c r="G469" s="12">
        <f t="shared" si="95"/>
        <v>4.1666666666667629E-3</v>
      </c>
      <c r="H469" s="30">
        <f t="shared" si="85"/>
        <v>6</v>
      </c>
      <c r="I469" s="13" t="str">
        <f t="shared" si="87"/>
        <v>DIURNO</v>
      </c>
      <c r="J469" s="12" t="str">
        <f t="shared" si="86"/>
        <v/>
      </c>
      <c r="L469" s="13" t="str">
        <f t="shared" si="84"/>
        <v/>
      </c>
      <c r="M469" s="13">
        <f t="shared" si="88"/>
        <v>0.25</v>
      </c>
      <c r="N469" s="32">
        <f t="shared" si="89"/>
        <v>0</v>
      </c>
      <c r="O469" s="30">
        <f t="shared" si="90"/>
        <v>0</v>
      </c>
      <c r="P469" s="30">
        <f t="shared" si="91"/>
        <v>0</v>
      </c>
      <c r="Q469">
        <f t="shared" si="92"/>
        <v>0</v>
      </c>
      <c r="R469">
        <f t="shared" si="93"/>
        <v>0</v>
      </c>
      <c r="S469">
        <f t="shared" si="94"/>
        <v>0.25</v>
      </c>
    </row>
    <row r="470" spans="2:19" x14ac:dyDescent="0.2">
      <c r="B470" s="17" t="s">
        <v>42</v>
      </c>
      <c r="C470" s="17" t="s">
        <v>7</v>
      </c>
      <c r="D470" s="17" t="s">
        <v>111</v>
      </c>
      <c r="E470" s="18">
        <v>0.27013888888888887</v>
      </c>
      <c r="F470" s="3">
        <v>0.66805555555555562</v>
      </c>
      <c r="G470" s="12">
        <f t="shared" si="95"/>
        <v>1.388888888888995E-3</v>
      </c>
      <c r="H470" s="30">
        <f t="shared" si="85"/>
        <v>2</v>
      </c>
      <c r="I470" s="13" t="str">
        <f t="shared" si="87"/>
        <v>DIURNO</v>
      </c>
      <c r="J470" s="12" t="str">
        <f t="shared" si="86"/>
        <v/>
      </c>
      <c r="L470" s="13" t="str">
        <f t="shared" si="84"/>
        <v/>
      </c>
      <c r="M470" s="13">
        <f t="shared" si="88"/>
        <v>0</v>
      </c>
      <c r="N470" s="32">
        <f t="shared" si="89"/>
        <v>0</v>
      </c>
      <c r="O470" s="30">
        <f t="shared" si="90"/>
        <v>0</v>
      </c>
      <c r="P470" s="30">
        <f t="shared" si="91"/>
        <v>0</v>
      </c>
      <c r="Q470">
        <f t="shared" si="92"/>
        <v>0</v>
      </c>
      <c r="R470">
        <f t="shared" si="93"/>
        <v>0</v>
      </c>
      <c r="S470">
        <f t="shared" si="94"/>
        <v>0</v>
      </c>
    </row>
    <row r="471" spans="2:19" x14ac:dyDescent="0.2">
      <c r="B471" s="17" t="s">
        <v>42</v>
      </c>
      <c r="C471" s="17" t="s">
        <v>7</v>
      </c>
      <c r="D471" s="17" t="s">
        <v>112</v>
      </c>
      <c r="E471" s="18">
        <v>0.27013888888888887</v>
      </c>
      <c r="F471" s="3">
        <v>0.66666666666666663</v>
      </c>
      <c r="G471" s="12">
        <f t="shared" si="95"/>
        <v>0</v>
      </c>
      <c r="H471" s="30">
        <f t="shared" si="85"/>
        <v>0</v>
      </c>
      <c r="I471" s="13" t="str">
        <f t="shared" si="87"/>
        <v>DIURNO</v>
      </c>
      <c r="J471" s="12" t="str">
        <f t="shared" si="86"/>
        <v/>
      </c>
      <c r="L471" s="13" t="str">
        <f t="shared" si="84"/>
        <v/>
      </c>
      <c r="M471" s="13">
        <f t="shared" si="88"/>
        <v>0</v>
      </c>
      <c r="N471" s="32">
        <f t="shared" si="89"/>
        <v>0</v>
      </c>
      <c r="O471" s="30">
        <f t="shared" si="90"/>
        <v>0</v>
      </c>
      <c r="P471" s="30">
        <f t="shared" si="91"/>
        <v>0</v>
      </c>
      <c r="Q471">
        <f t="shared" si="92"/>
        <v>0</v>
      </c>
      <c r="R471">
        <f t="shared" si="93"/>
        <v>0</v>
      </c>
      <c r="S471">
        <f t="shared" si="94"/>
        <v>0</v>
      </c>
    </row>
    <row r="472" spans="2:19" x14ac:dyDescent="0.2">
      <c r="B472" s="17" t="s">
        <v>43</v>
      </c>
      <c r="C472" s="17" t="s">
        <v>7</v>
      </c>
      <c r="D472" s="17" t="s">
        <v>102</v>
      </c>
      <c r="E472" s="18">
        <v>0.26805555555555555</v>
      </c>
      <c r="F472" s="3">
        <v>0.66805555555555562</v>
      </c>
      <c r="G472" s="12">
        <f t="shared" si="95"/>
        <v>1.388888888888995E-3</v>
      </c>
      <c r="H472" s="30">
        <f t="shared" si="85"/>
        <v>2</v>
      </c>
      <c r="I472" s="13" t="str">
        <f t="shared" si="87"/>
        <v>DIURNO</v>
      </c>
      <c r="J472" s="12" t="str">
        <f t="shared" si="86"/>
        <v/>
      </c>
      <c r="L472" s="13" t="str">
        <f t="shared" si="84"/>
        <v/>
      </c>
      <c r="M472" s="13">
        <f t="shared" si="88"/>
        <v>0</v>
      </c>
      <c r="N472" s="32">
        <f t="shared" si="89"/>
        <v>0</v>
      </c>
      <c r="O472" s="30">
        <f t="shared" si="90"/>
        <v>0</v>
      </c>
      <c r="P472" s="30">
        <f t="shared" si="91"/>
        <v>0</v>
      </c>
      <c r="Q472">
        <f t="shared" si="92"/>
        <v>0</v>
      </c>
      <c r="R472">
        <f t="shared" si="93"/>
        <v>0</v>
      </c>
      <c r="S472">
        <f t="shared" si="94"/>
        <v>0</v>
      </c>
    </row>
    <row r="473" spans="2:19" x14ac:dyDescent="0.2">
      <c r="B473" s="17" t="s">
        <v>43</v>
      </c>
      <c r="C473" s="17" t="s">
        <v>7</v>
      </c>
      <c r="D473" s="17" t="s">
        <v>103</v>
      </c>
      <c r="E473" s="18">
        <v>0.26874999999999999</v>
      </c>
      <c r="F473" s="3">
        <v>0.66736111111111107</v>
      </c>
      <c r="G473" s="12">
        <f t="shared" si="95"/>
        <v>6.9444444444444198E-4</v>
      </c>
      <c r="H473" s="30">
        <f t="shared" si="85"/>
        <v>1</v>
      </c>
      <c r="I473" s="13" t="str">
        <f t="shared" si="87"/>
        <v>DIURNO</v>
      </c>
      <c r="J473" s="12" t="str">
        <f t="shared" si="86"/>
        <v/>
      </c>
      <c r="L473" s="13" t="str">
        <f t="shared" si="84"/>
        <v/>
      </c>
      <c r="M473" s="13">
        <f t="shared" si="88"/>
        <v>0</v>
      </c>
      <c r="N473" s="32">
        <f t="shared" si="89"/>
        <v>0</v>
      </c>
      <c r="O473" s="30">
        <f t="shared" si="90"/>
        <v>0</v>
      </c>
      <c r="P473" s="30">
        <f t="shared" si="91"/>
        <v>0</v>
      </c>
      <c r="Q473">
        <f t="shared" si="92"/>
        <v>0</v>
      </c>
      <c r="R473">
        <f t="shared" si="93"/>
        <v>0</v>
      </c>
      <c r="S473">
        <f t="shared" si="94"/>
        <v>0</v>
      </c>
    </row>
    <row r="474" spans="2:19" x14ac:dyDescent="0.2">
      <c r="B474" s="17" t="s">
        <v>43</v>
      </c>
      <c r="C474" s="17" t="s">
        <v>7</v>
      </c>
      <c r="D474" s="17" t="s">
        <v>104</v>
      </c>
      <c r="E474" s="18">
        <v>0.26874999999999999</v>
      </c>
      <c r="G474" s="12">
        <f t="shared" si="95"/>
        <v>0</v>
      </c>
      <c r="H474" s="30">
        <f t="shared" si="85"/>
        <v>0</v>
      </c>
      <c r="I474" s="13" t="str">
        <f t="shared" si="87"/>
        <v>DIURNO</v>
      </c>
      <c r="J474" s="12" t="str">
        <f t="shared" si="86"/>
        <v/>
      </c>
      <c r="L474" s="13" t="str">
        <f t="shared" si="84"/>
        <v/>
      </c>
      <c r="M474" s="13">
        <f t="shared" si="88"/>
        <v>0</v>
      </c>
      <c r="N474" s="32">
        <f t="shared" si="89"/>
        <v>0</v>
      </c>
      <c r="O474" s="30">
        <f t="shared" si="90"/>
        <v>0</v>
      </c>
      <c r="P474" s="30">
        <f t="shared" si="91"/>
        <v>0</v>
      </c>
      <c r="Q474">
        <f t="shared" si="92"/>
        <v>0</v>
      </c>
      <c r="R474">
        <f t="shared" si="93"/>
        <v>0</v>
      </c>
      <c r="S474">
        <f t="shared" si="94"/>
        <v>0</v>
      </c>
    </row>
    <row r="475" spans="2:19" x14ac:dyDescent="0.2">
      <c r="B475" s="17" t="s">
        <v>43</v>
      </c>
      <c r="C475" s="17" t="s">
        <v>7</v>
      </c>
      <c r="D475" s="17" t="s">
        <v>105</v>
      </c>
      <c r="E475" s="18">
        <v>0.26944444444444443</v>
      </c>
      <c r="F475" s="3">
        <v>0.66666666666666663</v>
      </c>
      <c r="G475" s="12">
        <f t="shared" si="95"/>
        <v>0</v>
      </c>
      <c r="H475" s="30">
        <f t="shared" si="85"/>
        <v>0</v>
      </c>
      <c r="I475" s="13" t="str">
        <f t="shared" si="87"/>
        <v>DIURNO</v>
      </c>
      <c r="J475" s="12" t="str">
        <f t="shared" si="86"/>
        <v/>
      </c>
      <c r="L475" s="13" t="str">
        <f t="shared" si="84"/>
        <v/>
      </c>
      <c r="M475" s="13">
        <f t="shared" si="88"/>
        <v>0</v>
      </c>
      <c r="N475" s="32">
        <f t="shared" si="89"/>
        <v>0</v>
      </c>
      <c r="O475" s="30">
        <f t="shared" si="90"/>
        <v>0</v>
      </c>
      <c r="P475" s="30">
        <f t="shared" si="91"/>
        <v>0</v>
      </c>
      <c r="Q475">
        <f t="shared" si="92"/>
        <v>0</v>
      </c>
      <c r="R475">
        <f t="shared" si="93"/>
        <v>0</v>
      </c>
      <c r="S475">
        <f t="shared" si="94"/>
        <v>0</v>
      </c>
    </row>
    <row r="476" spans="2:19" x14ac:dyDescent="0.2">
      <c r="B476" s="17" t="s">
        <v>43</v>
      </c>
      <c r="C476" s="17" t="s">
        <v>7</v>
      </c>
      <c r="D476" s="17" t="s">
        <v>106</v>
      </c>
      <c r="E476" s="18">
        <v>0.26874999999999999</v>
      </c>
      <c r="F476" s="3">
        <v>0.66666666666666663</v>
      </c>
      <c r="G476" s="12">
        <f t="shared" si="95"/>
        <v>0</v>
      </c>
      <c r="H476" s="30">
        <f t="shared" si="85"/>
        <v>0</v>
      </c>
      <c r="I476" s="13" t="str">
        <f t="shared" si="87"/>
        <v>DIURNO</v>
      </c>
      <c r="J476" s="12" t="str">
        <f t="shared" si="86"/>
        <v/>
      </c>
      <c r="L476" s="13" t="str">
        <f t="shared" si="84"/>
        <v/>
      </c>
      <c r="M476" s="13">
        <f t="shared" si="88"/>
        <v>0</v>
      </c>
      <c r="N476" s="32">
        <f t="shared" si="89"/>
        <v>0</v>
      </c>
      <c r="O476" s="30">
        <f t="shared" si="90"/>
        <v>0</v>
      </c>
      <c r="P476" s="30">
        <f t="shared" si="91"/>
        <v>0</v>
      </c>
      <c r="Q476">
        <f t="shared" si="92"/>
        <v>0</v>
      </c>
      <c r="R476">
        <f t="shared" si="93"/>
        <v>0</v>
      </c>
      <c r="S476">
        <f t="shared" si="94"/>
        <v>0</v>
      </c>
    </row>
    <row r="477" spans="2:19" x14ac:dyDescent="0.2">
      <c r="B477" s="17" t="s">
        <v>43</v>
      </c>
      <c r="C477" s="17" t="s">
        <v>7</v>
      </c>
      <c r="D477" s="17" t="s">
        <v>108</v>
      </c>
      <c r="E477" s="18">
        <v>0.27152777777777776</v>
      </c>
      <c r="F477" s="3">
        <v>0.66666666666666663</v>
      </c>
      <c r="G477" s="12">
        <f t="shared" si="95"/>
        <v>0</v>
      </c>
      <c r="H477" s="30">
        <f t="shared" si="85"/>
        <v>0</v>
      </c>
      <c r="I477" s="13" t="str">
        <f t="shared" si="87"/>
        <v>DIURNO</v>
      </c>
      <c r="J477" s="12" t="str">
        <f t="shared" si="86"/>
        <v/>
      </c>
      <c r="L477" s="13" t="str">
        <f t="shared" si="84"/>
        <v/>
      </c>
      <c r="M477" s="13">
        <f t="shared" si="88"/>
        <v>0</v>
      </c>
      <c r="N477" s="32">
        <f t="shared" si="89"/>
        <v>0</v>
      </c>
      <c r="O477" s="30">
        <f t="shared" si="90"/>
        <v>0</v>
      </c>
      <c r="P477" s="30">
        <f t="shared" si="91"/>
        <v>0</v>
      </c>
      <c r="Q477">
        <f t="shared" si="92"/>
        <v>0</v>
      </c>
      <c r="R477">
        <f t="shared" si="93"/>
        <v>0</v>
      </c>
      <c r="S477">
        <f t="shared" si="94"/>
        <v>0</v>
      </c>
    </row>
    <row r="478" spans="2:19" x14ac:dyDescent="0.2">
      <c r="B478" s="17" t="s">
        <v>43</v>
      </c>
      <c r="C478" s="17" t="s">
        <v>7</v>
      </c>
      <c r="D478" s="17" t="s">
        <v>109</v>
      </c>
      <c r="E478" s="18">
        <v>0.26666666666666666</v>
      </c>
      <c r="F478" s="3">
        <v>0.66736111111111107</v>
      </c>
      <c r="G478" s="12">
        <f t="shared" si="95"/>
        <v>6.9444444444444198E-4</v>
      </c>
      <c r="H478" s="30">
        <f t="shared" si="85"/>
        <v>1</v>
      </c>
      <c r="I478" s="13" t="str">
        <f t="shared" si="87"/>
        <v>DIURNO</v>
      </c>
      <c r="J478" s="12" t="str">
        <f t="shared" si="86"/>
        <v/>
      </c>
      <c r="L478" s="13" t="str">
        <f t="shared" si="84"/>
        <v/>
      </c>
      <c r="M478" s="13">
        <f t="shared" si="88"/>
        <v>0</v>
      </c>
      <c r="N478" s="32">
        <f t="shared" si="89"/>
        <v>0</v>
      </c>
      <c r="O478" s="30">
        <f t="shared" si="90"/>
        <v>0</v>
      </c>
      <c r="P478" s="30">
        <f t="shared" si="91"/>
        <v>0</v>
      </c>
      <c r="Q478">
        <f t="shared" si="92"/>
        <v>0</v>
      </c>
      <c r="R478">
        <f t="shared" si="93"/>
        <v>0</v>
      </c>
      <c r="S478">
        <f t="shared" si="94"/>
        <v>0</v>
      </c>
    </row>
    <row r="479" spans="2:19" x14ac:dyDescent="0.2">
      <c r="B479" s="17" t="s">
        <v>43</v>
      </c>
      <c r="C479" s="17" t="s">
        <v>7</v>
      </c>
      <c r="D479" s="17" t="s">
        <v>110</v>
      </c>
      <c r="E479" s="18">
        <v>0.26874999999999999</v>
      </c>
      <c r="F479" s="3">
        <v>0.66666666666666663</v>
      </c>
      <c r="G479" s="12">
        <f t="shared" si="95"/>
        <v>0</v>
      </c>
      <c r="H479" s="30">
        <f t="shared" si="85"/>
        <v>0</v>
      </c>
      <c r="I479" s="13" t="str">
        <f t="shared" si="87"/>
        <v>DIURNO</v>
      </c>
      <c r="J479" s="12" t="str">
        <f t="shared" si="86"/>
        <v/>
      </c>
      <c r="L479" s="13" t="str">
        <f t="shared" si="84"/>
        <v/>
      </c>
      <c r="M479" s="13">
        <f t="shared" si="88"/>
        <v>0</v>
      </c>
      <c r="N479" s="32">
        <f t="shared" si="89"/>
        <v>0</v>
      </c>
      <c r="O479" s="30">
        <f t="shared" si="90"/>
        <v>0</v>
      </c>
      <c r="P479" s="30">
        <f t="shared" si="91"/>
        <v>0</v>
      </c>
      <c r="Q479">
        <f t="shared" si="92"/>
        <v>0</v>
      </c>
      <c r="R479">
        <f t="shared" si="93"/>
        <v>0</v>
      </c>
      <c r="S479">
        <f t="shared" si="94"/>
        <v>0</v>
      </c>
    </row>
    <row r="480" spans="2:19" x14ac:dyDescent="0.2">
      <c r="B480" s="17" t="s">
        <v>43</v>
      </c>
      <c r="C480" s="17" t="s">
        <v>7</v>
      </c>
      <c r="D480" s="17" t="s">
        <v>111</v>
      </c>
      <c r="E480" s="18">
        <v>0.26666666666666666</v>
      </c>
      <c r="F480" s="3">
        <v>0.66736111111111107</v>
      </c>
      <c r="G480" s="12">
        <f t="shared" si="95"/>
        <v>6.9444444444444198E-4</v>
      </c>
      <c r="H480" s="30">
        <f t="shared" si="85"/>
        <v>1</v>
      </c>
      <c r="I480" s="13" t="str">
        <f t="shared" si="87"/>
        <v>DIURNO</v>
      </c>
      <c r="J480" s="12" t="str">
        <f t="shared" si="86"/>
        <v/>
      </c>
      <c r="L480" s="13" t="str">
        <f t="shared" si="84"/>
        <v/>
      </c>
      <c r="M480" s="13">
        <f t="shared" si="88"/>
        <v>0</v>
      </c>
      <c r="N480" s="32">
        <f t="shared" si="89"/>
        <v>0</v>
      </c>
      <c r="O480" s="30">
        <f t="shared" si="90"/>
        <v>0</v>
      </c>
      <c r="P480" s="30">
        <f t="shared" si="91"/>
        <v>0</v>
      </c>
      <c r="Q480">
        <f t="shared" si="92"/>
        <v>0</v>
      </c>
      <c r="R480">
        <f t="shared" si="93"/>
        <v>0</v>
      </c>
      <c r="S480">
        <f t="shared" si="94"/>
        <v>0</v>
      </c>
    </row>
    <row r="481" spans="2:19" x14ac:dyDescent="0.2">
      <c r="B481" s="17" t="s">
        <v>43</v>
      </c>
      <c r="C481" s="17" t="s">
        <v>7</v>
      </c>
      <c r="D481" s="17" t="s">
        <v>112</v>
      </c>
      <c r="E481" s="18">
        <v>0.26944444444444443</v>
      </c>
      <c r="F481" s="3">
        <v>0.66666666666666663</v>
      </c>
      <c r="G481" s="12">
        <f t="shared" si="95"/>
        <v>0</v>
      </c>
      <c r="H481" s="30">
        <f t="shared" si="85"/>
        <v>0</v>
      </c>
      <c r="I481" s="13" t="str">
        <f t="shared" si="87"/>
        <v>DIURNO</v>
      </c>
      <c r="J481" s="12" t="str">
        <f t="shared" si="86"/>
        <v/>
      </c>
      <c r="L481" s="13" t="str">
        <f t="shared" si="84"/>
        <v/>
      </c>
      <c r="M481" s="13">
        <f t="shared" si="88"/>
        <v>0</v>
      </c>
      <c r="N481" s="32">
        <f t="shared" si="89"/>
        <v>0</v>
      </c>
      <c r="O481" s="30">
        <f t="shared" si="90"/>
        <v>0</v>
      </c>
      <c r="P481" s="30">
        <f t="shared" si="91"/>
        <v>0</v>
      </c>
      <c r="Q481">
        <f t="shared" si="92"/>
        <v>0</v>
      </c>
      <c r="R481">
        <f t="shared" si="93"/>
        <v>0</v>
      </c>
      <c r="S481">
        <f t="shared" si="94"/>
        <v>0</v>
      </c>
    </row>
    <row r="482" spans="2:19" x14ac:dyDescent="0.2">
      <c r="B482" s="17" t="s">
        <v>44</v>
      </c>
      <c r="C482" s="17" t="s">
        <v>7</v>
      </c>
      <c r="D482" s="17" t="s">
        <v>102</v>
      </c>
      <c r="E482" s="18">
        <v>0.27013888888888887</v>
      </c>
      <c r="F482" s="3">
        <v>0.66805555555555562</v>
      </c>
      <c r="G482" s="12">
        <f t="shared" si="95"/>
        <v>1.388888888888995E-3</v>
      </c>
      <c r="H482" s="30">
        <f t="shared" si="85"/>
        <v>2</v>
      </c>
      <c r="I482" s="13" t="str">
        <f t="shared" si="87"/>
        <v>DIURNO</v>
      </c>
      <c r="J482" s="12" t="str">
        <f t="shared" si="86"/>
        <v/>
      </c>
      <c r="L482" s="13" t="str">
        <f t="shared" si="84"/>
        <v/>
      </c>
      <c r="M482" s="13">
        <f t="shared" si="88"/>
        <v>0</v>
      </c>
      <c r="N482" s="32">
        <f t="shared" si="89"/>
        <v>0</v>
      </c>
      <c r="O482" s="30">
        <f t="shared" si="90"/>
        <v>0</v>
      </c>
      <c r="P482" s="30">
        <f t="shared" si="91"/>
        <v>0</v>
      </c>
      <c r="Q482">
        <f t="shared" si="92"/>
        <v>0</v>
      </c>
      <c r="R482">
        <f t="shared" si="93"/>
        <v>0</v>
      </c>
      <c r="S482">
        <f t="shared" si="94"/>
        <v>0</v>
      </c>
    </row>
    <row r="483" spans="2:19" x14ac:dyDescent="0.2">
      <c r="B483" s="17" t="s">
        <v>44</v>
      </c>
      <c r="C483" s="17" t="s">
        <v>7</v>
      </c>
      <c r="D483" s="17" t="s">
        <v>104</v>
      </c>
      <c r="E483" s="18">
        <v>0.26874999999999999</v>
      </c>
      <c r="F483" s="3">
        <v>0.67291666666666661</v>
      </c>
      <c r="G483" s="12">
        <f t="shared" si="95"/>
        <v>6.2499999999999778E-3</v>
      </c>
      <c r="H483" s="30">
        <f t="shared" si="85"/>
        <v>9</v>
      </c>
      <c r="I483" s="13" t="str">
        <f t="shared" si="87"/>
        <v>DIURNO</v>
      </c>
      <c r="J483" s="12" t="str">
        <f t="shared" si="86"/>
        <v/>
      </c>
      <c r="L483" s="13" t="str">
        <f t="shared" si="84"/>
        <v/>
      </c>
      <c r="M483" s="13">
        <f t="shared" si="88"/>
        <v>0.25</v>
      </c>
      <c r="N483" s="32">
        <f t="shared" si="89"/>
        <v>0</v>
      </c>
      <c r="O483" s="30">
        <f t="shared" si="90"/>
        <v>0</v>
      </c>
      <c r="P483" s="30">
        <f t="shared" si="91"/>
        <v>0</v>
      </c>
      <c r="Q483">
        <f t="shared" si="92"/>
        <v>0</v>
      </c>
      <c r="R483">
        <f t="shared" si="93"/>
        <v>0</v>
      </c>
      <c r="S483">
        <f t="shared" si="94"/>
        <v>0.25</v>
      </c>
    </row>
    <row r="484" spans="2:19" x14ac:dyDescent="0.2">
      <c r="B484" s="17" t="s">
        <v>44</v>
      </c>
      <c r="C484" s="17" t="s">
        <v>7</v>
      </c>
      <c r="D484" s="17" t="s">
        <v>105</v>
      </c>
      <c r="E484" s="18">
        <v>0.27152777777777776</v>
      </c>
      <c r="F484" s="3">
        <v>0.66666666666666663</v>
      </c>
      <c r="G484" s="12">
        <f t="shared" si="95"/>
        <v>0</v>
      </c>
      <c r="H484" s="30">
        <f t="shared" si="85"/>
        <v>0</v>
      </c>
      <c r="I484" s="13" t="str">
        <f t="shared" si="87"/>
        <v>DIURNO</v>
      </c>
      <c r="J484" s="12" t="str">
        <f t="shared" si="86"/>
        <v/>
      </c>
      <c r="L484" s="13" t="str">
        <f t="shared" si="84"/>
        <v/>
      </c>
      <c r="M484" s="13">
        <f t="shared" si="88"/>
        <v>0</v>
      </c>
      <c r="N484" s="32">
        <f t="shared" si="89"/>
        <v>0</v>
      </c>
      <c r="O484" s="30">
        <f t="shared" si="90"/>
        <v>0</v>
      </c>
      <c r="P484" s="30">
        <f t="shared" si="91"/>
        <v>0</v>
      </c>
      <c r="Q484">
        <f t="shared" si="92"/>
        <v>0</v>
      </c>
      <c r="R484">
        <f t="shared" si="93"/>
        <v>0</v>
      </c>
      <c r="S484">
        <f t="shared" si="94"/>
        <v>0</v>
      </c>
    </row>
    <row r="485" spans="2:19" x14ac:dyDescent="0.2">
      <c r="B485" s="17" t="s">
        <v>44</v>
      </c>
      <c r="C485" s="17" t="s">
        <v>7</v>
      </c>
      <c r="D485" s="17" t="s">
        <v>106</v>
      </c>
      <c r="E485" s="18">
        <v>0.26874999999999999</v>
      </c>
      <c r="F485" s="3">
        <v>0.73541666666666661</v>
      </c>
      <c r="G485" s="12">
        <f t="shared" si="95"/>
        <v>6.8749999999999978E-2</v>
      </c>
      <c r="H485" s="30">
        <f t="shared" si="85"/>
        <v>39</v>
      </c>
      <c r="I485" s="13" t="str">
        <f t="shared" si="87"/>
        <v>DIURNO</v>
      </c>
      <c r="J485" s="12" t="str">
        <f t="shared" si="86"/>
        <v/>
      </c>
      <c r="L485" s="13" t="str">
        <f t="shared" si="84"/>
        <v/>
      </c>
      <c r="M485" s="13">
        <f t="shared" si="88"/>
        <v>0.5</v>
      </c>
      <c r="N485" s="32">
        <f t="shared" si="89"/>
        <v>0</v>
      </c>
      <c r="O485" s="30">
        <f t="shared" si="90"/>
        <v>0</v>
      </c>
      <c r="P485" s="30">
        <f t="shared" si="91"/>
        <v>1</v>
      </c>
      <c r="Q485">
        <f t="shared" si="92"/>
        <v>0</v>
      </c>
      <c r="R485">
        <f t="shared" si="93"/>
        <v>1</v>
      </c>
      <c r="S485">
        <f t="shared" si="94"/>
        <v>0.5</v>
      </c>
    </row>
    <row r="486" spans="2:19" x14ac:dyDescent="0.2">
      <c r="B486" s="17" t="s">
        <v>44</v>
      </c>
      <c r="C486" s="17" t="s">
        <v>7</v>
      </c>
      <c r="D486" s="17" t="s">
        <v>107</v>
      </c>
      <c r="E486" s="18">
        <v>0.27499999999999997</v>
      </c>
      <c r="F486" s="3">
        <v>0.75069444444444444</v>
      </c>
      <c r="G486" s="12">
        <f t="shared" si="95"/>
        <v>8.4027777777777812E-2</v>
      </c>
      <c r="H486" s="30">
        <f t="shared" si="85"/>
        <v>1</v>
      </c>
      <c r="I486" s="13" t="str">
        <f t="shared" si="87"/>
        <v>DIURNO</v>
      </c>
      <c r="J486" s="12" t="str">
        <f t="shared" si="86"/>
        <v/>
      </c>
      <c r="L486" s="13" t="str">
        <f t="shared" si="84"/>
        <v/>
      </c>
      <c r="M486" s="13">
        <f t="shared" si="88"/>
        <v>0</v>
      </c>
      <c r="N486" s="32">
        <f t="shared" si="89"/>
        <v>0</v>
      </c>
      <c r="O486" s="30">
        <f t="shared" si="90"/>
        <v>0</v>
      </c>
      <c r="P486" s="30">
        <f t="shared" si="91"/>
        <v>2</v>
      </c>
      <c r="Q486">
        <f t="shared" si="92"/>
        <v>0</v>
      </c>
      <c r="R486">
        <f t="shared" si="93"/>
        <v>2</v>
      </c>
      <c r="S486">
        <f t="shared" si="94"/>
        <v>0</v>
      </c>
    </row>
    <row r="487" spans="2:19" x14ac:dyDescent="0.2">
      <c r="B487" s="17" t="s">
        <v>44</v>
      </c>
      <c r="C487" s="17" t="s">
        <v>7</v>
      </c>
      <c r="D487" s="17" t="s">
        <v>113</v>
      </c>
      <c r="E487" s="18">
        <v>0.26944444444444443</v>
      </c>
      <c r="F487" s="3">
        <v>0.66805555555555562</v>
      </c>
      <c r="G487" s="12">
        <f t="shared" si="95"/>
        <v>1.388888888888995E-3</v>
      </c>
      <c r="H487" s="30">
        <f t="shared" si="85"/>
        <v>2</v>
      </c>
      <c r="I487" s="13" t="str">
        <f t="shared" si="87"/>
        <v>DIURNO</v>
      </c>
      <c r="J487" s="12" t="str">
        <f t="shared" si="86"/>
        <v/>
      </c>
      <c r="L487" s="13" t="str">
        <f t="shared" si="84"/>
        <v/>
      </c>
      <c r="M487" s="13">
        <f t="shared" si="88"/>
        <v>0</v>
      </c>
      <c r="N487" s="32">
        <f t="shared" si="89"/>
        <v>0</v>
      </c>
      <c r="O487" s="30">
        <f t="shared" si="90"/>
        <v>0</v>
      </c>
      <c r="P487" s="30">
        <f t="shared" si="91"/>
        <v>0</v>
      </c>
      <c r="Q487">
        <f t="shared" si="92"/>
        <v>0</v>
      </c>
      <c r="R487">
        <f t="shared" si="93"/>
        <v>0</v>
      </c>
      <c r="S487">
        <f t="shared" si="94"/>
        <v>0</v>
      </c>
    </row>
    <row r="488" spans="2:19" x14ac:dyDescent="0.2">
      <c r="B488" s="17" t="s">
        <v>44</v>
      </c>
      <c r="C488" s="17" t="s">
        <v>7</v>
      </c>
      <c r="D488" s="17" t="s">
        <v>108</v>
      </c>
      <c r="E488" s="18">
        <v>0.27291666666666664</v>
      </c>
      <c r="F488" s="3">
        <v>0.66736111111111107</v>
      </c>
      <c r="G488" s="12">
        <f t="shared" si="95"/>
        <v>6.9444444444444198E-4</v>
      </c>
      <c r="H488" s="30">
        <f t="shared" si="85"/>
        <v>1</v>
      </c>
      <c r="I488" s="13" t="str">
        <f t="shared" si="87"/>
        <v>DIURNO</v>
      </c>
      <c r="J488" s="12" t="str">
        <f t="shared" si="86"/>
        <v/>
      </c>
      <c r="L488" s="13" t="str">
        <f t="shared" si="84"/>
        <v/>
      </c>
      <c r="M488" s="13">
        <f t="shared" si="88"/>
        <v>0</v>
      </c>
      <c r="N488" s="32">
        <f t="shared" si="89"/>
        <v>0</v>
      </c>
      <c r="O488" s="30">
        <f t="shared" si="90"/>
        <v>0</v>
      </c>
      <c r="P488" s="30">
        <f t="shared" si="91"/>
        <v>0</v>
      </c>
      <c r="Q488">
        <f t="shared" si="92"/>
        <v>0</v>
      </c>
      <c r="R488">
        <f t="shared" si="93"/>
        <v>0</v>
      </c>
      <c r="S488">
        <f t="shared" si="94"/>
        <v>0</v>
      </c>
    </row>
    <row r="489" spans="2:19" x14ac:dyDescent="0.2">
      <c r="B489" s="17" t="s">
        <v>44</v>
      </c>
      <c r="C489" s="17" t="s">
        <v>7</v>
      </c>
      <c r="D489" s="17" t="s">
        <v>114</v>
      </c>
      <c r="E489" s="18">
        <v>0.33888888888888885</v>
      </c>
      <c r="F489" s="3">
        <v>0.50208333333333333</v>
      </c>
      <c r="G489" s="12">
        <f t="shared" si="95"/>
        <v>0</v>
      </c>
      <c r="H489" s="30">
        <f t="shared" si="85"/>
        <v>0</v>
      </c>
      <c r="I489" s="13" t="str">
        <f t="shared" si="87"/>
        <v>DIURNO</v>
      </c>
      <c r="J489" s="12" t="str">
        <f t="shared" si="86"/>
        <v/>
      </c>
      <c r="L489" s="13" t="str">
        <f t="shared" si="84"/>
        <v/>
      </c>
      <c r="M489" s="13">
        <f t="shared" si="88"/>
        <v>0</v>
      </c>
      <c r="N489" s="32">
        <f t="shared" si="89"/>
        <v>0</v>
      </c>
      <c r="O489" s="30">
        <f t="shared" si="90"/>
        <v>0</v>
      </c>
      <c r="P489" s="30">
        <f t="shared" si="91"/>
        <v>0</v>
      </c>
      <c r="Q489">
        <f t="shared" si="92"/>
        <v>0</v>
      </c>
      <c r="R489">
        <f t="shared" si="93"/>
        <v>0</v>
      </c>
      <c r="S489">
        <f t="shared" si="94"/>
        <v>0</v>
      </c>
    </row>
    <row r="490" spans="2:19" x14ac:dyDescent="0.2">
      <c r="B490" s="17" t="s">
        <v>44</v>
      </c>
      <c r="C490" s="17" t="s">
        <v>7</v>
      </c>
      <c r="D490" s="17" t="s">
        <v>116</v>
      </c>
      <c r="E490" s="18">
        <v>0.3354166666666667</v>
      </c>
      <c r="F490" s="3">
        <v>0.5</v>
      </c>
      <c r="G490" s="12">
        <f t="shared" si="95"/>
        <v>0</v>
      </c>
      <c r="H490" s="30">
        <f t="shared" si="85"/>
        <v>0</v>
      </c>
      <c r="I490" s="13" t="str">
        <f t="shared" si="87"/>
        <v>DIURNO</v>
      </c>
      <c r="J490" s="12" t="str">
        <f t="shared" si="86"/>
        <v/>
      </c>
      <c r="L490" s="13" t="str">
        <f t="shared" si="84"/>
        <v/>
      </c>
      <c r="M490" s="13">
        <f t="shared" si="88"/>
        <v>0</v>
      </c>
      <c r="N490" s="32">
        <f t="shared" si="89"/>
        <v>0</v>
      </c>
      <c r="O490" s="30">
        <f t="shared" si="90"/>
        <v>0</v>
      </c>
      <c r="P490" s="30">
        <f t="shared" si="91"/>
        <v>0</v>
      </c>
      <c r="Q490">
        <f t="shared" si="92"/>
        <v>0</v>
      </c>
      <c r="R490">
        <f t="shared" si="93"/>
        <v>0</v>
      </c>
      <c r="S490">
        <f t="shared" si="94"/>
        <v>0</v>
      </c>
    </row>
    <row r="491" spans="2:19" x14ac:dyDescent="0.2">
      <c r="B491" s="17" t="s">
        <v>44</v>
      </c>
      <c r="C491" s="17" t="s">
        <v>7</v>
      </c>
      <c r="D491" s="17" t="s">
        <v>109</v>
      </c>
      <c r="E491" s="18">
        <v>0.26805555555555555</v>
      </c>
      <c r="F491" s="3">
        <v>0.66736111111111107</v>
      </c>
      <c r="G491" s="12">
        <f t="shared" si="95"/>
        <v>6.9444444444444198E-4</v>
      </c>
      <c r="H491" s="30">
        <f t="shared" si="85"/>
        <v>1</v>
      </c>
      <c r="I491" s="13" t="str">
        <f t="shared" si="87"/>
        <v>DIURNO</v>
      </c>
      <c r="J491" s="12" t="str">
        <f t="shared" si="86"/>
        <v/>
      </c>
      <c r="L491" s="13" t="str">
        <f t="shared" si="84"/>
        <v/>
      </c>
      <c r="M491" s="13">
        <f t="shared" si="88"/>
        <v>0</v>
      </c>
      <c r="N491" s="32">
        <f t="shared" si="89"/>
        <v>0</v>
      </c>
      <c r="O491" s="30">
        <f t="shared" si="90"/>
        <v>0</v>
      </c>
      <c r="P491" s="30">
        <f t="shared" si="91"/>
        <v>0</v>
      </c>
      <c r="Q491">
        <f t="shared" si="92"/>
        <v>0</v>
      </c>
      <c r="R491">
        <f t="shared" si="93"/>
        <v>0</v>
      </c>
      <c r="S491">
        <f t="shared" si="94"/>
        <v>0</v>
      </c>
    </row>
    <row r="492" spans="2:19" x14ac:dyDescent="0.2">
      <c r="B492" s="17" t="s">
        <v>44</v>
      </c>
      <c r="C492" s="17" t="s">
        <v>7</v>
      </c>
      <c r="D492" s="17" t="s">
        <v>110</v>
      </c>
      <c r="E492" s="18">
        <v>0.2673611111111111</v>
      </c>
      <c r="F492" s="3">
        <v>0.66736111111111107</v>
      </c>
      <c r="G492" s="12">
        <f t="shared" si="95"/>
        <v>6.9444444444444198E-4</v>
      </c>
      <c r="H492" s="30">
        <f t="shared" si="85"/>
        <v>1</v>
      </c>
      <c r="I492" s="13" t="str">
        <f t="shared" si="87"/>
        <v>DIURNO</v>
      </c>
      <c r="J492" s="12" t="str">
        <f t="shared" si="86"/>
        <v/>
      </c>
      <c r="L492" s="13" t="str">
        <f t="shared" si="84"/>
        <v/>
      </c>
      <c r="M492" s="13">
        <f t="shared" si="88"/>
        <v>0</v>
      </c>
      <c r="N492" s="32">
        <f t="shared" si="89"/>
        <v>0</v>
      </c>
      <c r="O492" s="30">
        <f t="shared" si="90"/>
        <v>0</v>
      </c>
      <c r="P492" s="30">
        <f t="shared" si="91"/>
        <v>0</v>
      </c>
      <c r="Q492">
        <f t="shared" si="92"/>
        <v>0</v>
      </c>
      <c r="R492">
        <f t="shared" si="93"/>
        <v>0</v>
      </c>
      <c r="S492">
        <f t="shared" si="94"/>
        <v>0</v>
      </c>
    </row>
    <row r="493" spans="2:19" x14ac:dyDescent="0.2">
      <c r="B493" s="17" t="s">
        <v>44</v>
      </c>
      <c r="C493" s="17" t="s">
        <v>7</v>
      </c>
      <c r="D493" s="17" t="s">
        <v>111</v>
      </c>
      <c r="E493" s="18">
        <v>0.2673611111111111</v>
      </c>
      <c r="F493" s="3">
        <v>0.66805555555555562</v>
      </c>
      <c r="G493" s="12">
        <f t="shared" si="95"/>
        <v>1.388888888888995E-3</v>
      </c>
      <c r="H493" s="30">
        <f t="shared" si="85"/>
        <v>2</v>
      </c>
      <c r="I493" s="13" t="str">
        <f t="shared" si="87"/>
        <v>DIURNO</v>
      </c>
      <c r="J493" s="12" t="str">
        <f t="shared" si="86"/>
        <v/>
      </c>
      <c r="L493" s="13" t="str">
        <f t="shared" si="84"/>
        <v/>
      </c>
      <c r="M493" s="13">
        <f t="shared" si="88"/>
        <v>0</v>
      </c>
      <c r="N493" s="32">
        <f t="shared" si="89"/>
        <v>0</v>
      </c>
      <c r="O493" s="30">
        <f t="shared" si="90"/>
        <v>0</v>
      </c>
      <c r="P493" s="30">
        <f t="shared" si="91"/>
        <v>0</v>
      </c>
      <c r="Q493">
        <f t="shared" si="92"/>
        <v>0</v>
      </c>
      <c r="R493">
        <f t="shared" si="93"/>
        <v>0</v>
      </c>
      <c r="S493">
        <f t="shared" si="94"/>
        <v>0</v>
      </c>
    </row>
    <row r="494" spans="2:19" x14ac:dyDescent="0.2">
      <c r="B494" s="17" t="s">
        <v>44</v>
      </c>
      <c r="C494" s="17" t="s">
        <v>7</v>
      </c>
      <c r="D494" s="17" t="s">
        <v>112</v>
      </c>
      <c r="E494" s="18">
        <v>0.26944444444444443</v>
      </c>
      <c r="F494" s="3">
        <v>0.66736111111111107</v>
      </c>
      <c r="G494" s="12">
        <f t="shared" si="95"/>
        <v>6.9444444444444198E-4</v>
      </c>
      <c r="H494" s="30">
        <f t="shared" si="85"/>
        <v>1</v>
      </c>
      <c r="I494" s="13" t="str">
        <f t="shared" si="87"/>
        <v>DIURNO</v>
      </c>
      <c r="J494" s="12" t="str">
        <f t="shared" si="86"/>
        <v/>
      </c>
      <c r="L494" s="13" t="str">
        <f t="shared" si="84"/>
        <v/>
      </c>
      <c r="M494" s="13">
        <f t="shared" si="88"/>
        <v>0</v>
      </c>
      <c r="N494" s="32">
        <f t="shared" si="89"/>
        <v>0</v>
      </c>
      <c r="O494" s="30">
        <f t="shared" si="90"/>
        <v>0</v>
      </c>
      <c r="P494" s="30">
        <f t="shared" si="91"/>
        <v>0</v>
      </c>
      <c r="Q494">
        <f t="shared" si="92"/>
        <v>0</v>
      </c>
      <c r="R494">
        <f t="shared" si="93"/>
        <v>0</v>
      </c>
      <c r="S494">
        <f t="shared" si="94"/>
        <v>0</v>
      </c>
    </row>
    <row r="495" spans="2:19" x14ac:dyDescent="0.2">
      <c r="B495" s="17" t="s">
        <v>45</v>
      </c>
      <c r="C495" s="17" t="s">
        <v>7</v>
      </c>
      <c r="D495" s="17" t="s">
        <v>102</v>
      </c>
      <c r="E495" s="18">
        <v>0.26944444444444443</v>
      </c>
      <c r="F495" s="3">
        <v>0.66805555555555562</v>
      </c>
      <c r="G495" s="12">
        <f t="shared" si="95"/>
        <v>1.388888888888995E-3</v>
      </c>
      <c r="H495" s="30">
        <f t="shared" si="85"/>
        <v>2</v>
      </c>
      <c r="I495" s="13" t="str">
        <f t="shared" si="87"/>
        <v>DIURNO</v>
      </c>
      <c r="J495" s="12" t="str">
        <f t="shared" si="86"/>
        <v/>
      </c>
      <c r="L495" s="13" t="str">
        <f t="shared" si="84"/>
        <v/>
      </c>
      <c r="M495" s="13">
        <f t="shared" si="88"/>
        <v>0</v>
      </c>
      <c r="N495" s="32">
        <f t="shared" si="89"/>
        <v>0</v>
      </c>
      <c r="O495" s="30">
        <f t="shared" si="90"/>
        <v>0</v>
      </c>
      <c r="P495" s="30">
        <f t="shared" si="91"/>
        <v>0</v>
      </c>
      <c r="Q495">
        <f t="shared" si="92"/>
        <v>0</v>
      </c>
      <c r="R495">
        <f t="shared" si="93"/>
        <v>0</v>
      </c>
      <c r="S495">
        <f t="shared" si="94"/>
        <v>0</v>
      </c>
    </row>
    <row r="496" spans="2:19" x14ac:dyDescent="0.2">
      <c r="B496" s="17" t="s">
        <v>45</v>
      </c>
      <c r="C496" s="17" t="s">
        <v>7</v>
      </c>
      <c r="D496" s="17" t="s">
        <v>103</v>
      </c>
      <c r="E496" s="18">
        <v>0.27430555555555552</v>
      </c>
      <c r="F496" s="3">
        <v>0.66666666666666663</v>
      </c>
      <c r="G496" s="12">
        <f t="shared" si="95"/>
        <v>0</v>
      </c>
      <c r="H496" s="30">
        <f t="shared" si="85"/>
        <v>0</v>
      </c>
      <c r="I496" s="13" t="str">
        <f t="shared" si="87"/>
        <v>DIURNO</v>
      </c>
      <c r="J496" s="12" t="str">
        <f t="shared" si="86"/>
        <v/>
      </c>
      <c r="L496" s="13" t="str">
        <f t="shared" si="84"/>
        <v/>
      </c>
      <c r="M496" s="13">
        <f t="shared" si="88"/>
        <v>0</v>
      </c>
      <c r="N496" s="32">
        <f t="shared" si="89"/>
        <v>0</v>
      </c>
      <c r="O496" s="30">
        <f t="shared" si="90"/>
        <v>0</v>
      </c>
      <c r="P496" s="30">
        <f t="shared" si="91"/>
        <v>0</v>
      </c>
      <c r="Q496">
        <f t="shared" si="92"/>
        <v>0</v>
      </c>
      <c r="R496">
        <f t="shared" si="93"/>
        <v>0</v>
      </c>
      <c r="S496">
        <f t="shared" si="94"/>
        <v>0</v>
      </c>
    </row>
    <row r="497" spans="2:19" x14ac:dyDescent="0.2">
      <c r="B497" s="17" t="s">
        <v>45</v>
      </c>
      <c r="C497" s="17" t="s">
        <v>7</v>
      </c>
      <c r="D497" s="17" t="s">
        <v>104</v>
      </c>
      <c r="E497" s="18">
        <v>0.2722222222222222</v>
      </c>
      <c r="F497" s="3">
        <v>0.67152777777777783</v>
      </c>
      <c r="G497" s="12">
        <f t="shared" si="95"/>
        <v>4.8611111111112049E-3</v>
      </c>
      <c r="H497" s="30">
        <f t="shared" si="85"/>
        <v>7</v>
      </c>
      <c r="I497" s="13" t="str">
        <f t="shared" si="87"/>
        <v>DIURNO</v>
      </c>
      <c r="J497" s="12" t="str">
        <f t="shared" si="86"/>
        <v/>
      </c>
      <c r="L497" s="13" t="str">
        <f t="shared" si="84"/>
        <v/>
      </c>
      <c r="M497" s="13">
        <f t="shared" si="88"/>
        <v>0.25</v>
      </c>
      <c r="N497" s="32">
        <f t="shared" si="89"/>
        <v>0</v>
      </c>
      <c r="O497" s="30">
        <f t="shared" si="90"/>
        <v>0</v>
      </c>
      <c r="P497" s="30">
        <f t="shared" si="91"/>
        <v>0</v>
      </c>
      <c r="Q497">
        <f t="shared" si="92"/>
        <v>0</v>
      </c>
      <c r="R497">
        <f t="shared" si="93"/>
        <v>0</v>
      </c>
      <c r="S497">
        <f t="shared" si="94"/>
        <v>0.25</v>
      </c>
    </row>
    <row r="498" spans="2:19" x14ac:dyDescent="0.2">
      <c r="B498" s="17" t="s">
        <v>45</v>
      </c>
      <c r="C498" s="17" t="s">
        <v>7</v>
      </c>
      <c r="D498" s="17" t="s">
        <v>105</v>
      </c>
      <c r="E498" s="18">
        <v>0.27152777777777776</v>
      </c>
      <c r="F498" s="3">
        <v>0.66875000000000007</v>
      </c>
      <c r="G498" s="12">
        <f t="shared" si="95"/>
        <v>2.083333333333437E-3</v>
      </c>
      <c r="H498" s="30">
        <f t="shared" si="85"/>
        <v>3</v>
      </c>
      <c r="I498" s="13" t="str">
        <f t="shared" si="87"/>
        <v>DIURNO</v>
      </c>
      <c r="J498" s="12" t="str">
        <f t="shared" si="86"/>
        <v/>
      </c>
      <c r="L498" s="13" t="str">
        <f t="shared" si="84"/>
        <v/>
      </c>
      <c r="M498" s="13">
        <f t="shared" si="88"/>
        <v>0</v>
      </c>
      <c r="N498" s="32">
        <f t="shared" si="89"/>
        <v>0</v>
      </c>
      <c r="O498" s="30">
        <f t="shared" si="90"/>
        <v>0</v>
      </c>
      <c r="P498" s="30">
        <f t="shared" si="91"/>
        <v>0</v>
      </c>
      <c r="Q498">
        <f t="shared" si="92"/>
        <v>0</v>
      </c>
      <c r="R498">
        <f t="shared" si="93"/>
        <v>0</v>
      </c>
      <c r="S498">
        <f t="shared" si="94"/>
        <v>0</v>
      </c>
    </row>
    <row r="499" spans="2:19" x14ac:dyDescent="0.2">
      <c r="B499" s="17" t="s">
        <v>45</v>
      </c>
      <c r="C499" s="17" t="s">
        <v>7</v>
      </c>
      <c r="D499" s="17" t="s">
        <v>106</v>
      </c>
      <c r="E499" s="18">
        <v>0.27152777777777776</v>
      </c>
      <c r="F499" s="3">
        <v>0.75347222222222221</v>
      </c>
      <c r="G499" s="12">
        <f t="shared" si="95"/>
        <v>8.680555555555558E-2</v>
      </c>
      <c r="H499" s="30">
        <f t="shared" si="85"/>
        <v>5</v>
      </c>
      <c r="I499" s="13" t="str">
        <f t="shared" si="87"/>
        <v>DIURNO</v>
      </c>
      <c r="J499" s="12" t="str">
        <f t="shared" si="86"/>
        <v/>
      </c>
      <c r="L499" s="13" t="str">
        <f t="shared" si="84"/>
        <v/>
      </c>
      <c r="M499" s="13">
        <f t="shared" si="88"/>
        <v>0</v>
      </c>
      <c r="N499" s="32">
        <f t="shared" si="89"/>
        <v>0</v>
      </c>
      <c r="O499" s="30">
        <f t="shared" si="90"/>
        <v>0</v>
      </c>
      <c r="P499" s="30">
        <f t="shared" si="91"/>
        <v>2</v>
      </c>
      <c r="Q499">
        <f t="shared" si="92"/>
        <v>0</v>
      </c>
      <c r="R499">
        <f t="shared" si="93"/>
        <v>2</v>
      </c>
      <c r="S499">
        <f t="shared" si="94"/>
        <v>0</v>
      </c>
    </row>
    <row r="500" spans="2:19" x14ac:dyDescent="0.2">
      <c r="B500" s="17" t="s">
        <v>45</v>
      </c>
      <c r="C500" s="17" t="s">
        <v>7</v>
      </c>
      <c r="D500" s="17" t="s">
        <v>107</v>
      </c>
      <c r="E500" s="18">
        <v>0.26944444444444443</v>
      </c>
      <c r="F500" s="3">
        <v>0.75069444444444444</v>
      </c>
      <c r="G500" s="12">
        <f t="shared" si="95"/>
        <v>8.4027777777777812E-2</v>
      </c>
      <c r="H500" s="30">
        <f t="shared" si="85"/>
        <v>1</v>
      </c>
      <c r="I500" s="13" t="str">
        <f t="shared" si="87"/>
        <v>DIURNO</v>
      </c>
      <c r="J500" s="12" t="str">
        <f t="shared" si="86"/>
        <v/>
      </c>
      <c r="L500" s="13" t="str">
        <f t="shared" si="84"/>
        <v/>
      </c>
      <c r="M500" s="13">
        <f t="shared" si="88"/>
        <v>0</v>
      </c>
      <c r="N500" s="32">
        <f t="shared" si="89"/>
        <v>0</v>
      </c>
      <c r="O500" s="30">
        <f t="shared" si="90"/>
        <v>0</v>
      </c>
      <c r="P500" s="30">
        <f t="shared" si="91"/>
        <v>2</v>
      </c>
      <c r="Q500">
        <f t="shared" si="92"/>
        <v>0</v>
      </c>
      <c r="R500">
        <f t="shared" si="93"/>
        <v>2</v>
      </c>
      <c r="S500">
        <f t="shared" si="94"/>
        <v>0</v>
      </c>
    </row>
    <row r="501" spans="2:19" x14ac:dyDescent="0.2">
      <c r="B501" s="17" t="s">
        <v>45</v>
      </c>
      <c r="C501" s="17" t="s">
        <v>7</v>
      </c>
      <c r="D501" s="17" t="s">
        <v>113</v>
      </c>
      <c r="E501" s="18">
        <v>0.27638888888888885</v>
      </c>
      <c r="F501" s="3">
        <v>0.75</v>
      </c>
      <c r="G501" s="12">
        <f t="shared" si="95"/>
        <v>8.333333333333337E-2</v>
      </c>
      <c r="H501" s="30">
        <f t="shared" si="85"/>
        <v>0</v>
      </c>
      <c r="I501" s="13" t="str">
        <f t="shared" si="87"/>
        <v>DIURNO</v>
      </c>
      <c r="J501" s="12" t="str">
        <f t="shared" si="86"/>
        <v/>
      </c>
      <c r="L501" s="13" t="str">
        <f t="shared" si="84"/>
        <v/>
      </c>
      <c r="M501" s="13">
        <f t="shared" si="88"/>
        <v>0</v>
      </c>
      <c r="N501" s="32">
        <f t="shared" si="89"/>
        <v>0</v>
      </c>
      <c r="O501" s="30">
        <f t="shared" si="90"/>
        <v>0</v>
      </c>
      <c r="P501" s="30">
        <f t="shared" si="91"/>
        <v>2</v>
      </c>
      <c r="Q501">
        <f t="shared" si="92"/>
        <v>0</v>
      </c>
      <c r="R501">
        <f t="shared" si="93"/>
        <v>2</v>
      </c>
      <c r="S501">
        <f t="shared" si="94"/>
        <v>0</v>
      </c>
    </row>
    <row r="502" spans="2:19" x14ac:dyDescent="0.2">
      <c r="B502" s="17" t="s">
        <v>45</v>
      </c>
      <c r="C502" s="17" t="s">
        <v>7</v>
      </c>
      <c r="D502" s="17" t="s">
        <v>108</v>
      </c>
      <c r="E502" s="18">
        <v>0.2722222222222222</v>
      </c>
      <c r="F502" s="3">
        <v>0.75138888888888899</v>
      </c>
      <c r="G502" s="12">
        <f t="shared" si="95"/>
        <v>8.4722222222222365E-2</v>
      </c>
      <c r="H502" s="30">
        <f t="shared" si="85"/>
        <v>2</v>
      </c>
      <c r="I502" s="13" t="str">
        <f t="shared" si="87"/>
        <v>DIURNO</v>
      </c>
      <c r="J502" s="12" t="str">
        <f t="shared" si="86"/>
        <v/>
      </c>
      <c r="L502" s="13" t="str">
        <f t="shared" si="84"/>
        <v/>
      </c>
      <c r="M502" s="13">
        <f t="shared" si="88"/>
        <v>0</v>
      </c>
      <c r="N502" s="32">
        <f t="shared" si="89"/>
        <v>0</v>
      </c>
      <c r="O502" s="30">
        <f t="shared" si="90"/>
        <v>0</v>
      </c>
      <c r="P502" s="30">
        <f t="shared" si="91"/>
        <v>2</v>
      </c>
      <c r="Q502">
        <f t="shared" si="92"/>
        <v>0</v>
      </c>
      <c r="R502">
        <f t="shared" si="93"/>
        <v>2</v>
      </c>
      <c r="S502">
        <f t="shared" si="94"/>
        <v>0</v>
      </c>
    </row>
    <row r="503" spans="2:19" x14ac:dyDescent="0.2">
      <c r="B503" s="17" t="s">
        <v>45</v>
      </c>
      <c r="C503" s="17" t="s">
        <v>7</v>
      </c>
      <c r="D503" s="17" t="s">
        <v>114</v>
      </c>
      <c r="E503" s="18">
        <v>0.3263888888888889</v>
      </c>
      <c r="F503" s="3">
        <v>0.51388888888888895</v>
      </c>
      <c r="G503" s="12">
        <f t="shared" si="95"/>
        <v>0</v>
      </c>
      <c r="H503" s="30">
        <f t="shared" si="85"/>
        <v>0</v>
      </c>
      <c r="I503" s="13" t="str">
        <f t="shared" si="87"/>
        <v>DIURNO</v>
      </c>
      <c r="J503" s="12" t="str">
        <f t="shared" si="86"/>
        <v/>
      </c>
      <c r="L503" s="13" t="str">
        <f t="shared" si="84"/>
        <v/>
      </c>
      <c r="M503" s="13">
        <f t="shared" si="88"/>
        <v>0</v>
      </c>
      <c r="N503" s="32">
        <f t="shared" si="89"/>
        <v>0</v>
      </c>
      <c r="O503" s="30">
        <f t="shared" si="90"/>
        <v>0</v>
      </c>
      <c r="P503" s="30">
        <f t="shared" si="91"/>
        <v>0</v>
      </c>
      <c r="Q503">
        <f t="shared" si="92"/>
        <v>0</v>
      </c>
      <c r="R503">
        <f t="shared" si="93"/>
        <v>0</v>
      </c>
      <c r="S503">
        <f t="shared" si="94"/>
        <v>0</v>
      </c>
    </row>
    <row r="504" spans="2:19" x14ac:dyDescent="0.2">
      <c r="B504" s="17" t="s">
        <v>45</v>
      </c>
      <c r="C504" s="17" t="s">
        <v>7</v>
      </c>
      <c r="D504" s="17" t="s">
        <v>116</v>
      </c>
      <c r="E504" s="18">
        <v>0.32916666666666666</v>
      </c>
      <c r="F504" s="3">
        <v>0.50138888888888888</v>
      </c>
      <c r="G504" s="12">
        <f t="shared" si="95"/>
        <v>0</v>
      </c>
      <c r="H504" s="30">
        <f t="shared" si="85"/>
        <v>0</v>
      </c>
      <c r="I504" s="13" t="str">
        <f t="shared" si="87"/>
        <v>DIURNO</v>
      </c>
      <c r="J504" s="12" t="str">
        <f t="shared" si="86"/>
        <v/>
      </c>
      <c r="L504" s="13" t="str">
        <f t="shared" si="84"/>
        <v/>
      </c>
      <c r="M504" s="13">
        <f t="shared" si="88"/>
        <v>0</v>
      </c>
      <c r="N504" s="32">
        <f t="shared" si="89"/>
        <v>0</v>
      </c>
      <c r="O504" s="30">
        <f t="shared" si="90"/>
        <v>0</v>
      </c>
      <c r="P504" s="30">
        <f t="shared" si="91"/>
        <v>0</v>
      </c>
      <c r="Q504">
        <f t="shared" si="92"/>
        <v>0</v>
      </c>
      <c r="R504">
        <f t="shared" si="93"/>
        <v>0</v>
      </c>
      <c r="S504">
        <f t="shared" si="94"/>
        <v>0</v>
      </c>
    </row>
    <row r="505" spans="2:19" x14ac:dyDescent="0.2">
      <c r="B505" s="17" t="s">
        <v>45</v>
      </c>
      <c r="C505" s="17" t="s">
        <v>7</v>
      </c>
      <c r="D505" s="17" t="s">
        <v>109</v>
      </c>
      <c r="E505" s="18">
        <v>0.27291666666666664</v>
      </c>
      <c r="F505" s="3">
        <v>0.66736111111111107</v>
      </c>
      <c r="G505" s="12">
        <f t="shared" si="95"/>
        <v>6.9444444444444198E-4</v>
      </c>
      <c r="H505" s="30">
        <f t="shared" si="85"/>
        <v>1</v>
      </c>
      <c r="I505" s="13" t="str">
        <f t="shared" si="87"/>
        <v>DIURNO</v>
      </c>
      <c r="J505" s="12" t="str">
        <f t="shared" si="86"/>
        <v/>
      </c>
      <c r="L505" s="13" t="str">
        <f t="shared" si="84"/>
        <v/>
      </c>
      <c r="M505" s="13">
        <f t="shared" si="88"/>
        <v>0</v>
      </c>
      <c r="N505" s="32">
        <f t="shared" si="89"/>
        <v>0</v>
      </c>
      <c r="O505" s="30">
        <f t="shared" si="90"/>
        <v>0</v>
      </c>
      <c r="P505" s="30">
        <f t="shared" si="91"/>
        <v>0</v>
      </c>
      <c r="Q505">
        <f t="shared" si="92"/>
        <v>0</v>
      </c>
      <c r="R505">
        <f t="shared" si="93"/>
        <v>0</v>
      </c>
      <c r="S505">
        <f t="shared" si="94"/>
        <v>0</v>
      </c>
    </row>
    <row r="506" spans="2:19" x14ac:dyDescent="0.2">
      <c r="B506" s="17" t="s">
        <v>45</v>
      </c>
      <c r="C506" s="17" t="s">
        <v>7</v>
      </c>
      <c r="D506" s="17" t="s">
        <v>110</v>
      </c>
      <c r="E506" s="18">
        <v>0.27291666666666664</v>
      </c>
      <c r="F506" s="3">
        <v>0.75277777777777777</v>
      </c>
      <c r="G506" s="12">
        <f t="shared" si="95"/>
        <v>8.6111111111111138E-2</v>
      </c>
      <c r="H506" s="30">
        <f t="shared" si="85"/>
        <v>4</v>
      </c>
      <c r="I506" s="13" t="str">
        <f t="shared" si="87"/>
        <v>DIURNO</v>
      </c>
      <c r="J506" s="12" t="str">
        <f t="shared" si="86"/>
        <v/>
      </c>
      <c r="L506" s="13" t="str">
        <f t="shared" si="84"/>
        <v/>
      </c>
      <c r="M506" s="13">
        <f t="shared" si="88"/>
        <v>0</v>
      </c>
      <c r="N506" s="32">
        <f t="shared" si="89"/>
        <v>0</v>
      </c>
      <c r="O506" s="30">
        <f t="shared" si="90"/>
        <v>0</v>
      </c>
      <c r="P506" s="30">
        <f t="shared" si="91"/>
        <v>2</v>
      </c>
      <c r="Q506">
        <f t="shared" si="92"/>
        <v>0</v>
      </c>
      <c r="R506">
        <f t="shared" si="93"/>
        <v>2</v>
      </c>
      <c r="S506">
        <f t="shared" si="94"/>
        <v>0</v>
      </c>
    </row>
    <row r="507" spans="2:19" x14ac:dyDescent="0.2">
      <c r="B507" s="17" t="s">
        <v>45</v>
      </c>
      <c r="C507" s="17" t="s">
        <v>7</v>
      </c>
      <c r="D507" s="17" t="s">
        <v>111</v>
      </c>
      <c r="E507" s="18">
        <v>0.2722222222222222</v>
      </c>
      <c r="F507" s="3">
        <v>0.75416666666666676</v>
      </c>
      <c r="G507" s="12">
        <f t="shared" si="95"/>
        <v>8.7500000000000133E-2</v>
      </c>
      <c r="H507" s="30">
        <f t="shared" si="85"/>
        <v>6</v>
      </c>
      <c r="I507" s="13" t="str">
        <f t="shared" si="87"/>
        <v>DIURNO</v>
      </c>
      <c r="J507" s="12" t="str">
        <f t="shared" si="86"/>
        <v/>
      </c>
      <c r="L507" s="13" t="str">
        <f t="shared" si="84"/>
        <v/>
      </c>
      <c r="M507" s="13">
        <f t="shared" si="88"/>
        <v>0.25</v>
      </c>
      <c r="N507" s="32">
        <f t="shared" si="89"/>
        <v>0</v>
      </c>
      <c r="O507" s="30">
        <f t="shared" si="90"/>
        <v>0</v>
      </c>
      <c r="P507" s="30">
        <f t="shared" si="91"/>
        <v>2</v>
      </c>
      <c r="Q507">
        <f t="shared" si="92"/>
        <v>0</v>
      </c>
      <c r="R507">
        <f t="shared" si="93"/>
        <v>2</v>
      </c>
      <c r="S507">
        <f t="shared" si="94"/>
        <v>0.25</v>
      </c>
    </row>
    <row r="508" spans="2:19" x14ac:dyDescent="0.2">
      <c r="B508" s="17" t="s">
        <v>45</v>
      </c>
      <c r="C508" s="17" t="s">
        <v>7</v>
      </c>
      <c r="D508" s="17" t="s">
        <v>112</v>
      </c>
      <c r="E508" s="18">
        <v>0.27569444444444446</v>
      </c>
      <c r="F508" s="3">
        <v>0.75416666666666676</v>
      </c>
      <c r="G508" s="12">
        <f t="shared" si="95"/>
        <v>8.7500000000000133E-2</v>
      </c>
      <c r="H508" s="30">
        <f t="shared" si="85"/>
        <v>6</v>
      </c>
      <c r="I508" s="13" t="str">
        <f t="shared" si="87"/>
        <v>DIURNO</v>
      </c>
      <c r="J508" s="12" t="str">
        <f t="shared" si="86"/>
        <v/>
      </c>
      <c r="L508" s="13" t="str">
        <f t="shared" si="84"/>
        <v/>
      </c>
      <c r="M508" s="13">
        <f t="shared" si="88"/>
        <v>0.25</v>
      </c>
      <c r="N508" s="32">
        <f t="shared" si="89"/>
        <v>0</v>
      </c>
      <c r="O508" s="30">
        <f t="shared" si="90"/>
        <v>0</v>
      </c>
      <c r="P508" s="30">
        <f t="shared" si="91"/>
        <v>2</v>
      </c>
      <c r="Q508">
        <f t="shared" si="92"/>
        <v>0</v>
      </c>
      <c r="R508">
        <f t="shared" si="93"/>
        <v>2</v>
      </c>
      <c r="S508">
        <f t="shared" si="94"/>
        <v>0.25</v>
      </c>
    </row>
    <row r="509" spans="2:19" x14ac:dyDescent="0.2">
      <c r="B509" s="17" t="s">
        <v>46</v>
      </c>
      <c r="C509" s="17" t="s">
        <v>7</v>
      </c>
      <c r="D509" s="17" t="s">
        <v>102</v>
      </c>
      <c r="E509" s="18">
        <v>0.26250000000000001</v>
      </c>
      <c r="F509" s="3">
        <v>0.66736111111111107</v>
      </c>
      <c r="G509" s="12">
        <f t="shared" si="95"/>
        <v>6.9444444444444198E-4</v>
      </c>
      <c r="H509" s="30">
        <f t="shared" si="85"/>
        <v>1</v>
      </c>
      <c r="I509" s="13" t="str">
        <f t="shared" si="87"/>
        <v>DIURNO</v>
      </c>
      <c r="J509" s="12" t="str">
        <f t="shared" si="86"/>
        <v/>
      </c>
      <c r="L509" s="13" t="str">
        <f t="shared" si="84"/>
        <v/>
      </c>
      <c r="M509" s="13">
        <f t="shared" si="88"/>
        <v>0</v>
      </c>
      <c r="N509" s="32">
        <f t="shared" si="89"/>
        <v>0</v>
      </c>
      <c r="O509" s="30">
        <f t="shared" si="90"/>
        <v>0</v>
      </c>
      <c r="P509" s="30">
        <f t="shared" si="91"/>
        <v>0</v>
      </c>
      <c r="Q509">
        <f t="shared" si="92"/>
        <v>0</v>
      </c>
      <c r="R509">
        <f t="shared" si="93"/>
        <v>0</v>
      </c>
      <c r="S509">
        <f t="shared" si="94"/>
        <v>0</v>
      </c>
    </row>
    <row r="510" spans="2:19" x14ac:dyDescent="0.2">
      <c r="B510" s="17" t="s">
        <v>46</v>
      </c>
      <c r="C510" s="17" t="s">
        <v>7</v>
      </c>
      <c r="D510" s="17" t="s">
        <v>103</v>
      </c>
      <c r="E510" s="18">
        <v>0.26180555555555557</v>
      </c>
      <c r="F510" s="3">
        <v>0.66736111111111107</v>
      </c>
      <c r="G510" s="12">
        <f t="shared" si="95"/>
        <v>6.9444444444444198E-4</v>
      </c>
      <c r="H510" s="30">
        <f t="shared" si="85"/>
        <v>1</v>
      </c>
      <c r="I510" s="13" t="str">
        <f t="shared" si="87"/>
        <v>DIURNO</v>
      </c>
      <c r="J510" s="12" t="str">
        <f t="shared" si="86"/>
        <v/>
      </c>
      <c r="L510" s="13" t="str">
        <f t="shared" si="84"/>
        <v/>
      </c>
      <c r="M510" s="13">
        <f t="shared" si="88"/>
        <v>0</v>
      </c>
      <c r="N510" s="32">
        <f t="shared" si="89"/>
        <v>0</v>
      </c>
      <c r="O510" s="30">
        <f t="shared" si="90"/>
        <v>0</v>
      </c>
      <c r="P510" s="30">
        <f t="shared" si="91"/>
        <v>0</v>
      </c>
      <c r="Q510">
        <f t="shared" si="92"/>
        <v>0</v>
      </c>
      <c r="R510">
        <f t="shared" si="93"/>
        <v>0</v>
      </c>
      <c r="S510">
        <f t="shared" si="94"/>
        <v>0</v>
      </c>
    </row>
    <row r="511" spans="2:19" x14ac:dyDescent="0.2">
      <c r="B511" s="17" t="s">
        <v>46</v>
      </c>
      <c r="C511" s="17" t="s">
        <v>7</v>
      </c>
      <c r="D511" s="17" t="s">
        <v>104</v>
      </c>
      <c r="E511" s="18">
        <v>0.26319444444444445</v>
      </c>
      <c r="F511" s="3">
        <v>0.66736111111111107</v>
      </c>
      <c r="G511" s="12">
        <f t="shared" si="95"/>
        <v>6.9444444444444198E-4</v>
      </c>
      <c r="H511" s="30">
        <f t="shared" si="85"/>
        <v>1</v>
      </c>
      <c r="I511" s="13" t="str">
        <f t="shared" si="87"/>
        <v>DIURNO</v>
      </c>
      <c r="J511" s="12" t="str">
        <f t="shared" si="86"/>
        <v/>
      </c>
      <c r="L511" s="13" t="str">
        <f t="shared" si="84"/>
        <v/>
      </c>
      <c r="M511" s="13">
        <f t="shared" si="88"/>
        <v>0</v>
      </c>
      <c r="N511" s="32">
        <f t="shared" si="89"/>
        <v>0</v>
      </c>
      <c r="O511" s="30">
        <f t="shared" si="90"/>
        <v>0</v>
      </c>
      <c r="P511" s="30">
        <f t="shared" si="91"/>
        <v>0</v>
      </c>
      <c r="Q511">
        <f t="shared" si="92"/>
        <v>0</v>
      </c>
      <c r="R511">
        <f t="shared" si="93"/>
        <v>0</v>
      </c>
      <c r="S511">
        <f t="shared" si="94"/>
        <v>0</v>
      </c>
    </row>
    <row r="512" spans="2:19" x14ac:dyDescent="0.2">
      <c r="B512" s="17" t="s">
        <v>46</v>
      </c>
      <c r="C512" s="17" t="s">
        <v>7</v>
      </c>
      <c r="D512" s="17" t="s">
        <v>105</v>
      </c>
      <c r="E512" s="18">
        <v>0.26319444444444445</v>
      </c>
      <c r="F512" s="3">
        <v>0.66666666666666663</v>
      </c>
      <c r="G512" s="12">
        <f t="shared" si="95"/>
        <v>0</v>
      </c>
      <c r="H512" s="30">
        <f t="shared" si="85"/>
        <v>0</v>
      </c>
      <c r="I512" s="13" t="str">
        <f t="shared" si="87"/>
        <v>DIURNO</v>
      </c>
      <c r="J512" s="12" t="str">
        <f t="shared" si="86"/>
        <v/>
      </c>
      <c r="L512" s="13" t="str">
        <f t="shared" si="84"/>
        <v/>
      </c>
      <c r="M512" s="13">
        <f t="shared" si="88"/>
        <v>0</v>
      </c>
      <c r="N512" s="32">
        <f t="shared" si="89"/>
        <v>0</v>
      </c>
      <c r="O512" s="30">
        <f t="shared" si="90"/>
        <v>0</v>
      </c>
      <c r="P512" s="30">
        <f t="shared" si="91"/>
        <v>0</v>
      </c>
      <c r="Q512">
        <f t="shared" si="92"/>
        <v>0</v>
      </c>
      <c r="R512">
        <f t="shared" si="93"/>
        <v>0</v>
      </c>
      <c r="S512">
        <f t="shared" si="94"/>
        <v>0</v>
      </c>
    </row>
    <row r="513" spans="2:19" x14ac:dyDescent="0.2">
      <c r="B513" s="17" t="s">
        <v>46</v>
      </c>
      <c r="C513" s="17" t="s">
        <v>7</v>
      </c>
      <c r="D513" s="17" t="s">
        <v>106</v>
      </c>
      <c r="E513" s="18">
        <v>0.27083333333333331</v>
      </c>
      <c r="F513" s="3">
        <v>0.66736111111111107</v>
      </c>
      <c r="G513" s="12">
        <f t="shared" si="95"/>
        <v>6.9444444444444198E-4</v>
      </c>
      <c r="H513" s="30">
        <f t="shared" si="85"/>
        <v>1</v>
      </c>
      <c r="I513" s="13" t="str">
        <f t="shared" si="87"/>
        <v>DIURNO</v>
      </c>
      <c r="J513" s="12" t="str">
        <f t="shared" si="86"/>
        <v/>
      </c>
      <c r="L513" s="13" t="str">
        <f t="shared" si="84"/>
        <v/>
      </c>
      <c r="M513" s="13">
        <f t="shared" si="88"/>
        <v>0</v>
      </c>
      <c r="N513" s="32">
        <f t="shared" si="89"/>
        <v>0</v>
      </c>
      <c r="O513" s="30">
        <f t="shared" si="90"/>
        <v>0</v>
      </c>
      <c r="P513" s="30">
        <f t="shared" si="91"/>
        <v>0</v>
      </c>
      <c r="Q513">
        <f t="shared" si="92"/>
        <v>0</v>
      </c>
      <c r="R513">
        <f t="shared" si="93"/>
        <v>0</v>
      </c>
      <c r="S513">
        <f t="shared" si="94"/>
        <v>0</v>
      </c>
    </row>
    <row r="514" spans="2:19" x14ac:dyDescent="0.2">
      <c r="B514" s="17" t="s">
        <v>46</v>
      </c>
      <c r="C514" s="17" t="s">
        <v>7</v>
      </c>
      <c r="D514" s="17" t="s">
        <v>107</v>
      </c>
      <c r="E514" s="18">
        <v>0.26319444444444445</v>
      </c>
      <c r="F514" s="3">
        <v>0.75138888888888899</v>
      </c>
      <c r="G514" s="12">
        <f t="shared" si="95"/>
        <v>8.4722222222222365E-2</v>
      </c>
      <c r="H514" s="30">
        <f t="shared" si="85"/>
        <v>2</v>
      </c>
      <c r="I514" s="13" t="str">
        <f t="shared" si="87"/>
        <v>DIURNO</v>
      </c>
      <c r="J514" s="12" t="str">
        <f t="shared" si="86"/>
        <v/>
      </c>
      <c r="L514" s="13" t="str">
        <f t="shared" si="84"/>
        <v/>
      </c>
      <c r="M514" s="13">
        <f t="shared" si="88"/>
        <v>0</v>
      </c>
      <c r="N514" s="32">
        <f t="shared" si="89"/>
        <v>0</v>
      </c>
      <c r="O514" s="30">
        <f t="shared" si="90"/>
        <v>0</v>
      </c>
      <c r="P514" s="30">
        <f t="shared" si="91"/>
        <v>2</v>
      </c>
      <c r="Q514">
        <f t="shared" si="92"/>
        <v>0</v>
      </c>
      <c r="R514">
        <f t="shared" si="93"/>
        <v>2</v>
      </c>
      <c r="S514">
        <f t="shared" si="94"/>
        <v>0</v>
      </c>
    </row>
    <row r="515" spans="2:19" x14ac:dyDescent="0.2">
      <c r="B515" s="17" t="s">
        <v>46</v>
      </c>
      <c r="C515" s="17" t="s">
        <v>7</v>
      </c>
      <c r="D515" s="17" t="s">
        <v>113</v>
      </c>
      <c r="E515" s="18">
        <v>0.26319444444444445</v>
      </c>
      <c r="F515" s="3">
        <v>0.75</v>
      </c>
      <c r="G515" s="12">
        <f t="shared" si="95"/>
        <v>8.333333333333337E-2</v>
      </c>
      <c r="H515" s="30">
        <f t="shared" si="85"/>
        <v>0</v>
      </c>
      <c r="I515" s="13" t="str">
        <f t="shared" si="87"/>
        <v>DIURNO</v>
      </c>
      <c r="J515" s="12" t="str">
        <f t="shared" si="86"/>
        <v/>
      </c>
      <c r="L515" s="13" t="str">
        <f t="shared" ref="L515:L578" si="96">IF(J515="SI","5,5","")</f>
        <v/>
      </c>
      <c r="M515" s="13">
        <f t="shared" si="88"/>
        <v>0</v>
      </c>
      <c r="N515" s="32">
        <f t="shared" si="89"/>
        <v>0</v>
      </c>
      <c r="O515" s="30">
        <f t="shared" si="90"/>
        <v>0</v>
      </c>
      <c r="P515" s="30">
        <f t="shared" si="91"/>
        <v>2</v>
      </c>
      <c r="Q515">
        <f t="shared" si="92"/>
        <v>0</v>
      </c>
      <c r="R515">
        <f t="shared" si="93"/>
        <v>2</v>
      </c>
      <c r="S515">
        <f t="shared" si="94"/>
        <v>0</v>
      </c>
    </row>
    <row r="516" spans="2:19" x14ac:dyDescent="0.2">
      <c r="B516" s="17" t="s">
        <v>46</v>
      </c>
      <c r="C516" s="17" t="s">
        <v>7</v>
      </c>
      <c r="D516" s="17" t="s">
        <v>108</v>
      </c>
      <c r="E516" s="18">
        <v>0.26250000000000001</v>
      </c>
      <c r="F516" s="3">
        <v>0.66736111111111107</v>
      </c>
      <c r="G516" s="12">
        <f t="shared" si="95"/>
        <v>6.9444444444444198E-4</v>
      </c>
      <c r="H516" s="30">
        <f t="shared" si="85"/>
        <v>1</v>
      </c>
      <c r="I516" s="13" t="str">
        <f t="shared" si="87"/>
        <v>DIURNO</v>
      </c>
      <c r="J516" s="12" t="str">
        <f t="shared" si="86"/>
        <v/>
      </c>
      <c r="L516" s="13" t="str">
        <f t="shared" si="96"/>
        <v/>
      </c>
      <c r="M516" s="13">
        <f t="shared" si="88"/>
        <v>0</v>
      </c>
      <c r="N516" s="32">
        <f t="shared" si="89"/>
        <v>0</v>
      </c>
      <c r="O516" s="30">
        <f t="shared" si="90"/>
        <v>0</v>
      </c>
      <c r="P516" s="30">
        <f t="shared" si="91"/>
        <v>0</v>
      </c>
      <c r="Q516">
        <f t="shared" si="92"/>
        <v>0</v>
      </c>
      <c r="R516">
        <f t="shared" si="93"/>
        <v>0</v>
      </c>
      <c r="S516">
        <f t="shared" si="94"/>
        <v>0</v>
      </c>
    </row>
    <row r="517" spans="2:19" x14ac:dyDescent="0.2">
      <c r="B517" s="17" t="s">
        <v>46</v>
      </c>
      <c r="C517" s="17" t="s">
        <v>7</v>
      </c>
      <c r="D517" s="17" t="s">
        <v>114</v>
      </c>
      <c r="E517" s="18">
        <v>0.28402777777777777</v>
      </c>
      <c r="F517" s="3">
        <v>0.50694444444444442</v>
      </c>
      <c r="G517" s="12">
        <f t="shared" si="95"/>
        <v>0</v>
      </c>
      <c r="H517" s="30">
        <f t="shared" ref="H517:H580" si="97">MINUTE(G517)</f>
        <v>0</v>
      </c>
      <c r="I517" s="13" t="str">
        <f t="shared" si="87"/>
        <v>DIURNO</v>
      </c>
      <c r="J517" s="12" t="str">
        <f t="shared" si="86"/>
        <v/>
      </c>
      <c r="L517" s="13" t="str">
        <f t="shared" si="96"/>
        <v/>
      </c>
      <c r="M517" s="13">
        <f t="shared" si="88"/>
        <v>0</v>
      </c>
      <c r="N517" s="32">
        <f t="shared" si="89"/>
        <v>0</v>
      </c>
      <c r="O517" s="30">
        <f t="shared" si="90"/>
        <v>0</v>
      </c>
      <c r="P517" s="30">
        <f t="shared" si="91"/>
        <v>0</v>
      </c>
      <c r="Q517">
        <f t="shared" si="92"/>
        <v>0</v>
      </c>
      <c r="R517">
        <f t="shared" si="93"/>
        <v>0</v>
      </c>
      <c r="S517">
        <f t="shared" si="94"/>
        <v>0</v>
      </c>
    </row>
    <row r="518" spans="2:19" x14ac:dyDescent="0.2">
      <c r="B518" s="17" t="s">
        <v>46</v>
      </c>
      <c r="C518" s="17" t="s">
        <v>7</v>
      </c>
      <c r="D518" s="17" t="s">
        <v>116</v>
      </c>
      <c r="E518" s="18">
        <v>0.28402777777777777</v>
      </c>
      <c r="F518" s="3">
        <v>0.5</v>
      </c>
      <c r="G518" s="12">
        <f t="shared" si="95"/>
        <v>0</v>
      </c>
      <c r="H518" s="30">
        <f t="shared" si="97"/>
        <v>0</v>
      </c>
      <c r="I518" s="13" t="str">
        <f t="shared" si="87"/>
        <v>DIURNO</v>
      </c>
      <c r="J518" s="12" t="str">
        <f t="shared" ref="J518:J581" si="98">IF(E518&gt;=$G$3,"SI","")</f>
        <v/>
      </c>
      <c r="L518" s="13" t="str">
        <f t="shared" si="96"/>
        <v/>
      </c>
      <c r="M518" s="13">
        <f t="shared" si="88"/>
        <v>0</v>
      </c>
      <c r="N518" s="32">
        <f t="shared" si="89"/>
        <v>0</v>
      </c>
      <c r="O518" s="30">
        <f t="shared" si="90"/>
        <v>0</v>
      </c>
      <c r="P518" s="30">
        <f t="shared" si="91"/>
        <v>0</v>
      </c>
      <c r="Q518">
        <f t="shared" si="92"/>
        <v>0</v>
      </c>
      <c r="R518">
        <f t="shared" si="93"/>
        <v>0</v>
      </c>
      <c r="S518">
        <f t="shared" si="94"/>
        <v>0</v>
      </c>
    </row>
    <row r="519" spans="2:19" x14ac:dyDescent="0.2">
      <c r="B519" s="17" t="s">
        <v>46</v>
      </c>
      <c r="C519" s="17" t="s">
        <v>7</v>
      </c>
      <c r="D519" s="17" t="s">
        <v>109</v>
      </c>
      <c r="E519" s="18">
        <v>0.26250000000000001</v>
      </c>
      <c r="F519" s="3">
        <v>0.75</v>
      </c>
      <c r="G519" s="12">
        <f t="shared" si="95"/>
        <v>8.333333333333337E-2</v>
      </c>
      <c r="H519" s="30">
        <f t="shared" si="97"/>
        <v>0</v>
      </c>
      <c r="I519" s="13" t="str">
        <f t="shared" ref="I519:I582" si="99">IF(F519&lt;$I$3,"DIURNO",IF(F519&gt;$I$3,"EXTRANOC",""))</f>
        <v>DIURNO</v>
      </c>
      <c r="J519" s="12" t="str">
        <f t="shared" si="98"/>
        <v/>
      </c>
      <c r="L519" s="13" t="str">
        <f t="shared" si="96"/>
        <v/>
      </c>
      <c r="M519" s="13">
        <f t="shared" ref="M519:M582" si="100">IF(H519&lt;=5,0,IF(H519&lt;=20,0.25,IF(H519&lt;=40,0.5,IF(H519&lt;=55,0.75,1))))</f>
        <v>0</v>
      </c>
      <c r="N519" s="32">
        <f t="shared" ref="N519:N582" si="101">IF(F519&gt;$I$3,F519-$I$3,0)</f>
        <v>0</v>
      </c>
      <c r="O519" s="30">
        <f t="shared" ref="O519:O582" si="102">MINUTE(N519)</f>
        <v>0</v>
      </c>
      <c r="P519" s="30">
        <f t="shared" ref="P519:P582" si="103">HOUR(G519)</f>
        <v>2</v>
      </c>
      <c r="Q519">
        <f t="shared" ref="Q519:Q582" si="104">HOUR(N519)</f>
        <v>0</v>
      </c>
      <c r="R519">
        <f t="shared" ref="R519:R582" si="105">P519-Q519</f>
        <v>2</v>
      </c>
      <c r="S519">
        <f t="shared" ref="S519:S582" si="106">M519</f>
        <v>0</v>
      </c>
    </row>
    <row r="520" spans="2:19" x14ac:dyDescent="0.2">
      <c r="B520" s="17" t="s">
        <v>46</v>
      </c>
      <c r="C520" s="17" t="s">
        <v>7</v>
      </c>
      <c r="D520" s="17" t="s">
        <v>110</v>
      </c>
      <c r="E520" s="18">
        <v>0.26250000000000001</v>
      </c>
      <c r="F520" s="3">
        <v>0.66736111111111107</v>
      </c>
      <c r="G520" s="12">
        <f t="shared" si="95"/>
        <v>6.9444444444444198E-4</v>
      </c>
      <c r="H520" s="30">
        <f t="shared" si="97"/>
        <v>1</v>
      </c>
      <c r="I520" s="13" t="str">
        <f t="shared" si="99"/>
        <v>DIURNO</v>
      </c>
      <c r="J520" s="12" t="str">
        <f t="shared" si="98"/>
        <v/>
      </c>
      <c r="L520" s="13" t="str">
        <f t="shared" si="96"/>
        <v/>
      </c>
      <c r="M520" s="13">
        <f t="shared" si="100"/>
        <v>0</v>
      </c>
      <c r="N520" s="32">
        <f t="shared" si="101"/>
        <v>0</v>
      </c>
      <c r="O520" s="30">
        <f t="shared" si="102"/>
        <v>0</v>
      </c>
      <c r="P520" s="30">
        <f t="shared" si="103"/>
        <v>0</v>
      </c>
      <c r="Q520">
        <f t="shared" si="104"/>
        <v>0</v>
      </c>
      <c r="R520">
        <f t="shared" si="105"/>
        <v>0</v>
      </c>
      <c r="S520">
        <f t="shared" si="106"/>
        <v>0</v>
      </c>
    </row>
    <row r="521" spans="2:19" x14ac:dyDescent="0.2">
      <c r="B521" s="17" t="s">
        <v>46</v>
      </c>
      <c r="C521" s="17" t="s">
        <v>7</v>
      </c>
      <c r="D521" s="17" t="s">
        <v>111</v>
      </c>
      <c r="E521" s="18">
        <v>0.26250000000000001</v>
      </c>
      <c r="F521" s="3">
        <v>0.66805555555555562</v>
      </c>
      <c r="G521" s="12">
        <f t="shared" ref="G521:G584" si="107">IF(F521&gt;$G$3,F521-$G$3,)</f>
        <v>1.388888888888995E-3</v>
      </c>
      <c r="H521" s="30">
        <f t="shared" si="97"/>
        <v>2</v>
      </c>
      <c r="I521" s="13" t="str">
        <f t="shared" si="99"/>
        <v>DIURNO</v>
      </c>
      <c r="J521" s="12" t="str">
        <f t="shared" si="98"/>
        <v/>
      </c>
      <c r="L521" s="13" t="str">
        <f t="shared" si="96"/>
        <v/>
      </c>
      <c r="M521" s="13">
        <f t="shared" si="100"/>
        <v>0</v>
      </c>
      <c r="N521" s="32">
        <f t="shared" si="101"/>
        <v>0</v>
      </c>
      <c r="O521" s="30">
        <f t="shared" si="102"/>
        <v>0</v>
      </c>
      <c r="P521" s="30">
        <f t="shared" si="103"/>
        <v>0</v>
      </c>
      <c r="Q521">
        <f t="shared" si="104"/>
        <v>0</v>
      </c>
      <c r="R521">
        <f t="shared" si="105"/>
        <v>0</v>
      </c>
      <c r="S521">
        <f t="shared" si="106"/>
        <v>0</v>
      </c>
    </row>
    <row r="522" spans="2:19" x14ac:dyDescent="0.2">
      <c r="B522" s="17" t="s">
        <v>46</v>
      </c>
      <c r="C522" s="17" t="s">
        <v>7</v>
      </c>
      <c r="D522" s="17" t="s">
        <v>112</v>
      </c>
      <c r="E522" s="18">
        <v>0.26180555555555557</v>
      </c>
      <c r="F522" s="3">
        <v>0.66666666666666663</v>
      </c>
      <c r="G522" s="12">
        <f t="shared" si="107"/>
        <v>0</v>
      </c>
      <c r="H522" s="30">
        <f t="shared" si="97"/>
        <v>0</v>
      </c>
      <c r="I522" s="13" t="str">
        <f t="shared" si="99"/>
        <v>DIURNO</v>
      </c>
      <c r="J522" s="12" t="str">
        <f t="shared" si="98"/>
        <v/>
      </c>
      <c r="L522" s="13" t="str">
        <f t="shared" si="96"/>
        <v/>
      </c>
      <c r="M522" s="13">
        <f t="shared" si="100"/>
        <v>0</v>
      </c>
      <c r="N522" s="32">
        <f t="shared" si="101"/>
        <v>0</v>
      </c>
      <c r="O522" s="30">
        <f t="shared" si="102"/>
        <v>0</v>
      </c>
      <c r="P522" s="30">
        <f t="shared" si="103"/>
        <v>0</v>
      </c>
      <c r="Q522">
        <f t="shared" si="104"/>
        <v>0</v>
      </c>
      <c r="R522">
        <f t="shared" si="105"/>
        <v>0</v>
      </c>
      <c r="S522">
        <f t="shared" si="106"/>
        <v>0</v>
      </c>
    </row>
    <row r="523" spans="2:19" x14ac:dyDescent="0.2">
      <c r="B523" s="17" t="s">
        <v>47</v>
      </c>
      <c r="C523" s="17" t="s">
        <v>7</v>
      </c>
      <c r="D523" s="17" t="s">
        <v>102</v>
      </c>
      <c r="E523" s="18">
        <v>0.27291666666666664</v>
      </c>
      <c r="F523" s="3">
        <v>0.75069444444444444</v>
      </c>
      <c r="G523" s="12">
        <f t="shared" si="107"/>
        <v>8.4027777777777812E-2</v>
      </c>
      <c r="H523" s="30">
        <f t="shared" si="97"/>
        <v>1</v>
      </c>
      <c r="I523" s="13" t="str">
        <f t="shared" si="99"/>
        <v>DIURNO</v>
      </c>
      <c r="J523" s="12" t="str">
        <f t="shared" si="98"/>
        <v/>
      </c>
      <c r="L523" s="13" t="str">
        <f t="shared" si="96"/>
        <v/>
      </c>
      <c r="M523" s="13">
        <f t="shared" si="100"/>
        <v>0</v>
      </c>
      <c r="N523" s="32">
        <f t="shared" si="101"/>
        <v>0</v>
      </c>
      <c r="O523" s="30">
        <f t="shared" si="102"/>
        <v>0</v>
      </c>
      <c r="P523" s="30">
        <f t="shared" si="103"/>
        <v>2</v>
      </c>
      <c r="Q523">
        <f t="shared" si="104"/>
        <v>0</v>
      </c>
      <c r="R523">
        <f t="shared" si="105"/>
        <v>2</v>
      </c>
      <c r="S523">
        <f t="shared" si="106"/>
        <v>0</v>
      </c>
    </row>
    <row r="524" spans="2:19" x14ac:dyDescent="0.2">
      <c r="B524" s="17" t="s">
        <v>47</v>
      </c>
      <c r="C524" s="17" t="s">
        <v>7</v>
      </c>
      <c r="D524" s="17" t="s">
        <v>103</v>
      </c>
      <c r="E524" s="18">
        <v>0.27152777777777776</v>
      </c>
      <c r="F524" s="3">
        <v>0.66805555555555562</v>
      </c>
      <c r="G524" s="12">
        <f t="shared" si="107"/>
        <v>1.388888888888995E-3</v>
      </c>
      <c r="H524" s="30">
        <f t="shared" si="97"/>
        <v>2</v>
      </c>
      <c r="I524" s="13" t="str">
        <f t="shared" si="99"/>
        <v>DIURNO</v>
      </c>
      <c r="J524" s="12" t="str">
        <f t="shared" si="98"/>
        <v/>
      </c>
      <c r="L524" s="13" t="str">
        <f t="shared" si="96"/>
        <v/>
      </c>
      <c r="M524" s="13">
        <f t="shared" si="100"/>
        <v>0</v>
      </c>
      <c r="N524" s="32">
        <f t="shared" si="101"/>
        <v>0</v>
      </c>
      <c r="O524" s="30">
        <f t="shared" si="102"/>
        <v>0</v>
      </c>
      <c r="P524" s="30">
        <f t="shared" si="103"/>
        <v>0</v>
      </c>
      <c r="Q524">
        <f t="shared" si="104"/>
        <v>0</v>
      </c>
      <c r="R524">
        <f t="shared" si="105"/>
        <v>0</v>
      </c>
      <c r="S524">
        <f t="shared" si="106"/>
        <v>0</v>
      </c>
    </row>
    <row r="525" spans="2:19" x14ac:dyDescent="0.2">
      <c r="B525" s="17" t="s">
        <v>47</v>
      </c>
      <c r="C525" s="17" t="s">
        <v>7</v>
      </c>
      <c r="D525" s="17" t="s">
        <v>104</v>
      </c>
      <c r="E525" s="18">
        <v>0.54097222222222219</v>
      </c>
      <c r="F525" s="3">
        <v>0.87916666666666676</v>
      </c>
      <c r="G525" s="12">
        <f t="shared" si="107"/>
        <v>0.21250000000000013</v>
      </c>
      <c r="H525" s="30">
        <f t="shared" si="97"/>
        <v>6</v>
      </c>
      <c r="I525" s="13" t="str">
        <f t="shared" si="99"/>
        <v>DIURNO</v>
      </c>
      <c r="J525" s="12" t="str">
        <f t="shared" si="98"/>
        <v/>
      </c>
      <c r="L525" s="13" t="str">
        <f t="shared" si="96"/>
        <v/>
      </c>
      <c r="M525" s="13">
        <f t="shared" si="100"/>
        <v>0.25</v>
      </c>
      <c r="N525" s="32">
        <f t="shared" si="101"/>
        <v>0</v>
      </c>
      <c r="O525" s="30">
        <f t="shared" si="102"/>
        <v>0</v>
      </c>
      <c r="P525" s="30">
        <f t="shared" si="103"/>
        <v>5</v>
      </c>
      <c r="Q525">
        <f t="shared" si="104"/>
        <v>0</v>
      </c>
      <c r="R525">
        <f t="shared" si="105"/>
        <v>5</v>
      </c>
      <c r="S525">
        <f t="shared" si="106"/>
        <v>0.25</v>
      </c>
    </row>
    <row r="526" spans="2:19" x14ac:dyDescent="0.2">
      <c r="B526" s="17" t="s">
        <v>47</v>
      </c>
      <c r="C526" s="17" t="s">
        <v>7</v>
      </c>
      <c r="D526" s="17" t="s">
        <v>107</v>
      </c>
      <c r="E526" s="18">
        <v>0.75347222222222221</v>
      </c>
      <c r="G526" s="12">
        <f t="shared" si="107"/>
        <v>0</v>
      </c>
      <c r="H526" s="30">
        <f t="shared" si="97"/>
        <v>0</v>
      </c>
      <c r="I526" s="13" t="str">
        <f t="shared" si="99"/>
        <v>DIURNO</v>
      </c>
      <c r="J526" s="12" t="str">
        <f t="shared" si="98"/>
        <v>SI</v>
      </c>
      <c r="L526" s="13" t="str">
        <f t="shared" si="96"/>
        <v>5,5</v>
      </c>
      <c r="M526" s="13">
        <f t="shared" si="100"/>
        <v>0</v>
      </c>
      <c r="N526" s="32">
        <f t="shared" si="101"/>
        <v>0</v>
      </c>
      <c r="O526" s="30">
        <f t="shared" si="102"/>
        <v>0</v>
      </c>
      <c r="P526" s="30">
        <f t="shared" si="103"/>
        <v>0</v>
      </c>
      <c r="Q526">
        <f t="shared" si="104"/>
        <v>0</v>
      </c>
      <c r="R526">
        <f t="shared" si="105"/>
        <v>0</v>
      </c>
      <c r="S526">
        <f t="shared" si="106"/>
        <v>0</v>
      </c>
    </row>
    <row r="527" spans="2:19" x14ac:dyDescent="0.2">
      <c r="B527" s="17" t="s">
        <v>47</v>
      </c>
      <c r="C527" s="17" t="s">
        <v>7</v>
      </c>
      <c r="D527" s="17" t="s">
        <v>113</v>
      </c>
      <c r="E527" s="18">
        <v>0.25</v>
      </c>
      <c r="F527" s="3">
        <v>0.74861111111111101</v>
      </c>
      <c r="G527" s="12">
        <f t="shared" si="107"/>
        <v>8.1944444444444375E-2</v>
      </c>
      <c r="H527" s="30">
        <f t="shared" si="97"/>
        <v>58</v>
      </c>
      <c r="I527" s="13" t="str">
        <f t="shared" si="99"/>
        <v>DIURNO</v>
      </c>
      <c r="J527" s="12" t="str">
        <f t="shared" si="98"/>
        <v/>
      </c>
      <c r="L527" s="13" t="str">
        <f t="shared" si="96"/>
        <v/>
      </c>
      <c r="M527" s="13">
        <f t="shared" si="100"/>
        <v>1</v>
      </c>
      <c r="N527" s="32">
        <f t="shared" si="101"/>
        <v>0</v>
      </c>
      <c r="O527" s="30">
        <f t="shared" si="102"/>
        <v>0</v>
      </c>
      <c r="P527" s="30">
        <f t="shared" si="103"/>
        <v>1</v>
      </c>
      <c r="Q527">
        <f t="shared" si="104"/>
        <v>0</v>
      </c>
      <c r="R527">
        <f t="shared" si="105"/>
        <v>1</v>
      </c>
      <c r="S527">
        <f t="shared" si="106"/>
        <v>1</v>
      </c>
    </row>
    <row r="528" spans="2:19" x14ac:dyDescent="0.2">
      <c r="B528" s="17" t="s">
        <v>47</v>
      </c>
      <c r="C528" s="17" t="s">
        <v>7</v>
      </c>
      <c r="D528" s="17" t="s">
        <v>108</v>
      </c>
      <c r="E528" s="18">
        <v>0.27152777777777776</v>
      </c>
      <c r="F528" s="3">
        <v>0.75069444444444444</v>
      </c>
      <c r="G528" s="12">
        <f t="shared" si="107"/>
        <v>8.4027777777777812E-2</v>
      </c>
      <c r="H528" s="30">
        <f t="shared" si="97"/>
        <v>1</v>
      </c>
      <c r="I528" s="13" t="str">
        <f t="shared" si="99"/>
        <v>DIURNO</v>
      </c>
      <c r="J528" s="12" t="str">
        <f t="shared" si="98"/>
        <v/>
      </c>
      <c r="L528" s="13" t="str">
        <f t="shared" si="96"/>
        <v/>
      </c>
      <c r="M528" s="13">
        <f t="shared" si="100"/>
        <v>0</v>
      </c>
      <c r="N528" s="32">
        <f t="shared" si="101"/>
        <v>0</v>
      </c>
      <c r="O528" s="30">
        <f t="shared" si="102"/>
        <v>0</v>
      </c>
      <c r="P528" s="30">
        <f t="shared" si="103"/>
        <v>2</v>
      </c>
      <c r="Q528">
        <f t="shared" si="104"/>
        <v>0</v>
      </c>
      <c r="R528">
        <f t="shared" si="105"/>
        <v>2</v>
      </c>
      <c r="S528">
        <f t="shared" si="106"/>
        <v>0</v>
      </c>
    </row>
    <row r="529" spans="2:19" x14ac:dyDescent="0.2">
      <c r="B529" s="17" t="s">
        <v>47</v>
      </c>
      <c r="C529" s="17" t="s">
        <v>7</v>
      </c>
      <c r="D529" s="17" t="s">
        <v>114</v>
      </c>
      <c r="E529" s="18">
        <v>0.8256944444444444</v>
      </c>
      <c r="G529" s="12">
        <f t="shared" si="107"/>
        <v>0</v>
      </c>
      <c r="H529" s="30">
        <f t="shared" si="97"/>
        <v>0</v>
      </c>
      <c r="I529" s="13" t="str">
        <f t="shared" si="99"/>
        <v>DIURNO</v>
      </c>
      <c r="J529" s="12" t="str">
        <f t="shared" si="98"/>
        <v>SI</v>
      </c>
      <c r="L529" s="13" t="str">
        <f t="shared" si="96"/>
        <v>5,5</v>
      </c>
      <c r="M529" s="13">
        <f t="shared" si="100"/>
        <v>0</v>
      </c>
      <c r="N529" s="32">
        <f t="shared" si="101"/>
        <v>0</v>
      </c>
      <c r="O529" s="30">
        <f t="shared" si="102"/>
        <v>0</v>
      </c>
      <c r="P529" s="30">
        <f t="shared" si="103"/>
        <v>0</v>
      </c>
      <c r="Q529">
        <f t="shared" si="104"/>
        <v>0</v>
      </c>
      <c r="R529">
        <f t="shared" si="105"/>
        <v>0</v>
      </c>
      <c r="S529">
        <f t="shared" si="106"/>
        <v>0</v>
      </c>
    </row>
    <row r="530" spans="2:19" x14ac:dyDescent="0.2">
      <c r="B530" s="17" t="s">
        <v>47</v>
      </c>
      <c r="C530" s="17" t="s">
        <v>7</v>
      </c>
      <c r="D530" s="17" t="s">
        <v>116</v>
      </c>
      <c r="E530" s="18">
        <v>0.25069444444444444</v>
      </c>
      <c r="G530" s="12">
        <f t="shared" si="107"/>
        <v>0</v>
      </c>
      <c r="H530" s="30">
        <f t="shared" si="97"/>
        <v>0</v>
      </c>
      <c r="I530" s="13" t="str">
        <f t="shared" si="99"/>
        <v>DIURNO</v>
      </c>
      <c r="J530" s="12" t="str">
        <f t="shared" si="98"/>
        <v/>
      </c>
      <c r="L530" s="13" t="str">
        <f t="shared" si="96"/>
        <v/>
      </c>
      <c r="M530" s="13">
        <f t="shared" si="100"/>
        <v>0</v>
      </c>
      <c r="N530" s="32">
        <f t="shared" si="101"/>
        <v>0</v>
      </c>
      <c r="O530" s="30">
        <f t="shared" si="102"/>
        <v>0</v>
      </c>
      <c r="P530" s="30">
        <f t="shared" si="103"/>
        <v>0</v>
      </c>
      <c r="Q530">
        <f t="shared" si="104"/>
        <v>0</v>
      </c>
      <c r="R530">
        <f t="shared" si="105"/>
        <v>0</v>
      </c>
      <c r="S530">
        <f t="shared" si="106"/>
        <v>0</v>
      </c>
    </row>
    <row r="531" spans="2:19" x14ac:dyDescent="0.2">
      <c r="B531" s="17" t="s">
        <v>47</v>
      </c>
      <c r="C531" s="17" t="s">
        <v>7</v>
      </c>
      <c r="D531" s="17" t="s">
        <v>109</v>
      </c>
      <c r="E531" s="18">
        <v>0.26944444444444443</v>
      </c>
      <c r="F531" s="3">
        <v>0.76041666666666663</v>
      </c>
      <c r="G531" s="12">
        <f t="shared" si="107"/>
        <v>9.375E-2</v>
      </c>
      <c r="H531" s="30">
        <f t="shared" si="97"/>
        <v>15</v>
      </c>
      <c r="I531" s="13" t="str">
        <f t="shared" si="99"/>
        <v>DIURNO</v>
      </c>
      <c r="J531" s="12" t="str">
        <f t="shared" si="98"/>
        <v/>
      </c>
      <c r="L531" s="13" t="str">
        <f t="shared" si="96"/>
        <v/>
      </c>
      <c r="M531" s="13">
        <f t="shared" si="100"/>
        <v>0.25</v>
      </c>
      <c r="N531" s="32">
        <f t="shared" si="101"/>
        <v>0</v>
      </c>
      <c r="O531" s="30">
        <f t="shared" si="102"/>
        <v>0</v>
      </c>
      <c r="P531" s="30">
        <f t="shared" si="103"/>
        <v>2</v>
      </c>
      <c r="Q531">
        <f t="shared" si="104"/>
        <v>0</v>
      </c>
      <c r="R531">
        <f t="shared" si="105"/>
        <v>2</v>
      </c>
      <c r="S531">
        <f t="shared" si="106"/>
        <v>0.25</v>
      </c>
    </row>
    <row r="532" spans="2:19" x14ac:dyDescent="0.2">
      <c r="B532" s="17" t="s">
        <v>47</v>
      </c>
      <c r="C532" s="17" t="s">
        <v>7</v>
      </c>
      <c r="D532" s="17" t="s">
        <v>110</v>
      </c>
      <c r="E532" s="18">
        <v>0.27430555555555552</v>
      </c>
      <c r="F532" s="3">
        <v>0.75763888888888886</v>
      </c>
      <c r="G532" s="12">
        <f t="shared" si="107"/>
        <v>9.0972222222222232E-2</v>
      </c>
      <c r="H532" s="30">
        <f t="shared" si="97"/>
        <v>11</v>
      </c>
      <c r="I532" s="13" t="str">
        <f t="shared" si="99"/>
        <v>DIURNO</v>
      </c>
      <c r="J532" s="12" t="str">
        <f t="shared" si="98"/>
        <v/>
      </c>
      <c r="L532" s="13" t="str">
        <f t="shared" si="96"/>
        <v/>
      </c>
      <c r="M532" s="13">
        <f t="shared" si="100"/>
        <v>0.25</v>
      </c>
      <c r="N532" s="32">
        <f t="shared" si="101"/>
        <v>0</v>
      </c>
      <c r="O532" s="30">
        <f t="shared" si="102"/>
        <v>0</v>
      </c>
      <c r="P532" s="30">
        <f t="shared" si="103"/>
        <v>2</v>
      </c>
      <c r="Q532">
        <f t="shared" si="104"/>
        <v>0</v>
      </c>
      <c r="R532">
        <f t="shared" si="105"/>
        <v>2</v>
      </c>
      <c r="S532">
        <f t="shared" si="106"/>
        <v>0.25</v>
      </c>
    </row>
    <row r="533" spans="2:19" x14ac:dyDescent="0.2">
      <c r="B533" s="17" t="s">
        <v>47</v>
      </c>
      <c r="C533" s="17" t="s">
        <v>7</v>
      </c>
      <c r="D533" s="17" t="s">
        <v>111</v>
      </c>
      <c r="E533" s="18">
        <v>0.26944444444444443</v>
      </c>
      <c r="F533" s="3">
        <v>0.76458333333333339</v>
      </c>
      <c r="G533" s="12">
        <f t="shared" si="107"/>
        <v>9.7916666666666763E-2</v>
      </c>
      <c r="H533" s="30">
        <f t="shared" si="97"/>
        <v>21</v>
      </c>
      <c r="I533" s="13" t="str">
        <f t="shared" si="99"/>
        <v>DIURNO</v>
      </c>
      <c r="J533" s="12" t="str">
        <f t="shared" si="98"/>
        <v/>
      </c>
      <c r="L533" s="13" t="str">
        <f t="shared" si="96"/>
        <v/>
      </c>
      <c r="M533" s="13">
        <f t="shared" si="100"/>
        <v>0.5</v>
      </c>
      <c r="N533" s="32">
        <f t="shared" si="101"/>
        <v>0</v>
      </c>
      <c r="O533" s="30">
        <f t="shared" si="102"/>
        <v>0</v>
      </c>
      <c r="P533" s="30">
        <f t="shared" si="103"/>
        <v>2</v>
      </c>
      <c r="Q533">
        <f t="shared" si="104"/>
        <v>0</v>
      </c>
      <c r="R533">
        <f t="shared" si="105"/>
        <v>2</v>
      </c>
      <c r="S533">
        <f t="shared" si="106"/>
        <v>0.5</v>
      </c>
    </row>
    <row r="534" spans="2:19" x14ac:dyDescent="0.2">
      <c r="B534" s="17" t="s">
        <v>47</v>
      </c>
      <c r="C534" s="17" t="s">
        <v>7</v>
      </c>
      <c r="D534" s="17" t="s">
        <v>112</v>
      </c>
      <c r="E534" s="18">
        <v>0.27777777777777779</v>
      </c>
      <c r="F534" s="3">
        <v>0.76111111111111107</v>
      </c>
      <c r="G534" s="12">
        <f t="shared" si="107"/>
        <v>9.4444444444444442E-2</v>
      </c>
      <c r="H534" s="30">
        <f t="shared" si="97"/>
        <v>16</v>
      </c>
      <c r="I534" s="13" t="str">
        <f t="shared" si="99"/>
        <v>DIURNO</v>
      </c>
      <c r="J534" s="12" t="str">
        <f t="shared" si="98"/>
        <v/>
      </c>
      <c r="L534" s="13" t="str">
        <f t="shared" si="96"/>
        <v/>
      </c>
      <c r="M534" s="13">
        <f t="shared" si="100"/>
        <v>0.25</v>
      </c>
      <c r="N534" s="32">
        <f t="shared" si="101"/>
        <v>0</v>
      </c>
      <c r="O534" s="30">
        <f t="shared" si="102"/>
        <v>0</v>
      </c>
      <c r="P534" s="30">
        <f t="shared" si="103"/>
        <v>2</v>
      </c>
      <c r="Q534">
        <f t="shared" si="104"/>
        <v>0</v>
      </c>
      <c r="R534">
        <f t="shared" si="105"/>
        <v>2</v>
      </c>
      <c r="S534">
        <f t="shared" si="106"/>
        <v>0.25</v>
      </c>
    </row>
    <row r="535" spans="2:19" x14ac:dyDescent="0.2">
      <c r="B535" s="17" t="s">
        <v>48</v>
      </c>
      <c r="C535" s="17" t="s">
        <v>7</v>
      </c>
      <c r="D535" s="17" t="s">
        <v>102</v>
      </c>
      <c r="E535" s="18">
        <v>0.27083333333333331</v>
      </c>
      <c r="F535" s="3">
        <v>0.67083333333333339</v>
      </c>
      <c r="G535" s="12">
        <f t="shared" si="107"/>
        <v>4.1666666666667629E-3</v>
      </c>
      <c r="H535" s="30">
        <f t="shared" si="97"/>
        <v>6</v>
      </c>
      <c r="I535" s="13" t="str">
        <f t="shared" si="99"/>
        <v>DIURNO</v>
      </c>
      <c r="J535" s="12" t="str">
        <f t="shared" si="98"/>
        <v/>
      </c>
      <c r="L535" s="13" t="str">
        <f t="shared" si="96"/>
        <v/>
      </c>
      <c r="M535" s="13">
        <f t="shared" si="100"/>
        <v>0.25</v>
      </c>
      <c r="N535" s="32">
        <f t="shared" si="101"/>
        <v>0</v>
      </c>
      <c r="O535" s="30">
        <f t="shared" si="102"/>
        <v>0</v>
      </c>
      <c r="P535" s="30">
        <f t="shared" si="103"/>
        <v>0</v>
      </c>
      <c r="Q535">
        <f t="shared" si="104"/>
        <v>0</v>
      </c>
      <c r="R535">
        <f t="shared" si="105"/>
        <v>0</v>
      </c>
      <c r="S535">
        <f t="shared" si="106"/>
        <v>0.25</v>
      </c>
    </row>
    <row r="536" spans="2:19" x14ac:dyDescent="0.2">
      <c r="B536" s="17" t="s">
        <v>48</v>
      </c>
      <c r="C536" s="17" t="s">
        <v>7</v>
      </c>
      <c r="D536" s="17" t="s">
        <v>103</v>
      </c>
      <c r="E536" s="18">
        <v>0.27499999999999997</v>
      </c>
      <c r="F536" s="3">
        <v>0.67013888888888884</v>
      </c>
      <c r="G536" s="12">
        <f t="shared" si="107"/>
        <v>3.4722222222222099E-3</v>
      </c>
      <c r="H536" s="30">
        <f t="shared" si="97"/>
        <v>5</v>
      </c>
      <c r="I536" s="13" t="str">
        <f t="shared" si="99"/>
        <v>DIURNO</v>
      </c>
      <c r="J536" s="12" t="str">
        <f t="shared" si="98"/>
        <v/>
      </c>
      <c r="L536" s="13" t="str">
        <f t="shared" si="96"/>
        <v/>
      </c>
      <c r="M536" s="13">
        <f t="shared" si="100"/>
        <v>0</v>
      </c>
      <c r="N536" s="32">
        <f t="shared" si="101"/>
        <v>0</v>
      </c>
      <c r="O536" s="30">
        <f t="shared" si="102"/>
        <v>0</v>
      </c>
      <c r="P536" s="30">
        <f t="shared" si="103"/>
        <v>0</v>
      </c>
      <c r="Q536">
        <f t="shared" si="104"/>
        <v>0</v>
      </c>
      <c r="R536">
        <f t="shared" si="105"/>
        <v>0</v>
      </c>
      <c r="S536">
        <f t="shared" si="106"/>
        <v>0</v>
      </c>
    </row>
    <row r="537" spans="2:19" x14ac:dyDescent="0.2">
      <c r="B537" s="17" t="s">
        <v>48</v>
      </c>
      <c r="C537" s="17" t="s">
        <v>7</v>
      </c>
      <c r="D537" s="17" t="s">
        <v>104</v>
      </c>
      <c r="E537" s="18">
        <v>0.26874999999999999</v>
      </c>
      <c r="F537" s="3">
        <v>0.66736111111111107</v>
      </c>
      <c r="G537" s="12">
        <f t="shared" si="107"/>
        <v>6.9444444444444198E-4</v>
      </c>
      <c r="H537" s="30">
        <f t="shared" si="97"/>
        <v>1</v>
      </c>
      <c r="I537" s="13" t="str">
        <f t="shared" si="99"/>
        <v>DIURNO</v>
      </c>
      <c r="J537" s="12" t="str">
        <f t="shared" si="98"/>
        <v/>
      </c>
      <c r="L537" s="13" t="str">
        <f t="shared" si="96"/>
        <v/>
      </c>
      <c r="M537" s="13">
        <f t="shared" si="100"/>
        <v>0</v>
      </c>
      <c r="N537" s="32">
        <f t="shared" si="101"/>
        <v>0</v>
      </c>
      <c r="O537" s="30">
        <f t="shared" si="102"/>
        <v>0</v>
      </c>
      <c r="P537" s="30">
        <f t="shared" si="103"/>
        <v>0</v>
      </c>
      <c r="Q537">
        <f t="shared" si="104"/>
        <v>0</v>
      </c>
      <c r="R537">
        <f t="shared" si="105"/>
        <v>0</v>
      </c>
      <c r="S537">
        <f t="shared" si="106"/>
        <v>0</v>
      </c>
    </row>
    <row r="538" spans="2:19" x14ac:dyDescent="0.2">
      <c r="B538" s="17" t="s">
        <v>48</v>
      </c>
      <c r="C538" s="17" t="s">
        <v>7</v>
      </c>
      <c r="D538" s="17" t="s">
        <v>105</v>
      </c>
      <c r="E538" s="18">
        <v>0.2722222222222222</v>
      </c>
      <c r="F538" s="3">
        <v>0.66875000000000007</v>
      </c>
      <c r="G538" s="12">
        <f t="shared" si="107"/>
        <v>2.083333333333437E-3</v>
      </c>
      <c r="H538" s="30">
        <f t="shared" si="97"/>
        <v>3</v>
      </c>
      <c r="I538" s="13" t="str">
        <f t="shared" si="99"/>
        <v>DIURNO</v>
      </c>
      <c r="J538" s="12" t="str">
        <f t="shared" si="98"/>
        <v/>
      </c>
      <c r="L538" s="13" t="str">
        <f t="shared" si="96"/>
        <v/>
      </c>
      <c r="M538" s="13">
        <f t="shared" si="100"/>
        <v>0</v>
      </c>
      <c r="N538" s="32">
        <f t="shared" si="101"/>
        <v>0</v>
      </c>
      <c r="O538" s="30">
        <f t="shared" si="102"/>
        <v>0</v>
      </c>
      <c r="P538" s="30">
        <f t="shared" si="103"/>
        <v>0</v>
      </c>
      <c r="Q538">
        <f t="shared" si="104"/>
        <v>0</v>
      </c>
      <c r="R538">
        <f t="shared" si="105"/>
        <v>0</v>
      </c>
      <c r="S538">
        <f t="shared" si="106"/>
        <v>0</v>
      </c>
    </row>
    <row r="539" spans="2:19" x14ac:dyDescent="0.2">
      <c r="B539" s="17" t="s">
        <v>48</v>
      </c>
      <c r="C539" s="17" t="s">
        <v>7</v>
      </c>
      <c r="D539" s="17" t="s">
        <v>106</v>
      </c>
      <c r="E539" s="18">
        <v>0.27083333333333331</v>
      </c>
      <c r="F539" s="3">
        <v>0.66666666666666663</v>
      </c>
      <c r="G539" s="12">
        <f t="shared" si="107"/>
        <v>0</v>
      </c>
      <c r="H539" s="30">
        <f t="shared" si="97"/>
        <v>0</v>
      </c>
      <c r="I539" s="13" t="str">
        <f t="shared" si="99"/>
        <v>DIURNO</v>
      </c>
      <c r="J539" s="12" t="str">
        <f t="shared" si="98"/>
        <v/>
      </c>
      <c r="L539" s="13" t="str">
        <f t="shared" si="96"/>
        <v/>
      </c>
      <c r="M539" s="13">
        <f t="shared" si="100"/>
        <v>0</v>
      </c>
      <c r="N539" s="32">
        <f t="shared" si="101"/>
        <v>0</v>
      </c>
      <c r="O539" s="30">
        <f t="shared" si="102"/>
        <v>0</v>
      </c>
      <c r="P539" s="30">
        <f t="shared" si="103"/>
        <v>0</v>
      </c>
      <c r="Q539">
        <f t="shared" si="104"/>
        <v>0</v>
      </c>
      <c r="R539">
        <f t="shared" si="105"/>
        <v>0</v>
      </c>
      <c r="S539">
        <f t="shared" si="106"/>
        <v>0</v>
      </c>
    </row>
    <row r="540" spans="2:19" x14ac:dyDescent="0.2">
      <c r="B540" s="17" t="s">
        <v>48</v>
      </c>
      <c r="C540" s="17" t="s">
        <v>7</v>
      </c>
      <c r="D540" s="17" t="s">
        <v>113</v>
      </c>
      <c r="E540" s="18">
        <v>0.26874999999999999</v>
      </c>
      <c r="F540" s="3">
        <v>0.67083333333333339</v>
      </c>
      <c r="G540" s="12">
        <f t="shared" si="107"/>
        <v>4.1666666666667629E-3</v>
      </c>
      <c r="H540" s="30">
        <f t="shared" si="97"/>
        <v>6</v>
      </c>
      <c r="I540" s="13" t="str">
        <f t="shared" si="99"/>
        <v>DIURNO</v>
      </c>
      <c r="J540" s="12" t="str">
        <f t="shared" si="98"/>
        <v/>
      </c>
      <c r="L540" s="13" t="str">
        <f t="shared" si="96"/>
        <v/>
      </c>
      <c r="M540" s="13">
        <f t="shared" si="100"/>
        <v>0.25</v>
      </c>
      <c r="N540" s="32">
        <f t="shared" si="101"/>
        <v>0</v>
      </c>
      <c r="O540" s="30">
        <f t="shared" si="102"/>
        <v>0</v>
      </c>
      <c r="P540" s="30">
        <f t="shared" si="103"/>
        <v>0</v>
      </c>
      <c r="Q540">
        <f t="shared" si="104"/>
        <v>0</v>
      </c>
      <c r="R540">
        <f t="shared" si="105"/>
        <v>0</v>
      </c>
      <c r="S540">
        <f t="shared" si="106"/>
        <v>0.25</v>
      </c>
    </row>
    <row r="541" spans="2:19" x14ac:dyDescent="0.2">
      <c r="B541" s="17" t="s">
        <v>48</v>
      </c>
      <c r="C541" s="17" t="s">
        <v>7</v>
      </c>
      <c r="D541" s="17" t="s">
        <v>108</v>
      </c>
      <c r="E541" s="18">
        <v>0.27291666666666664</v>
      </c>
      <c r="F541" s="3">
        <v>0.6694444444444444</v>
      </c>
      <c r="G541" s="12">
        <f t="shared" si="107"/>
        <v>2.7777777777777679E-3</v>
      </c>
      <c r="H541" s="30">
        <f t="shared" si="97"/>
        <v>4</v>
      </c>
      <c r="I541" s="13" t="str">
        <f t="shared" si="99"/>
        <v>DIURNO</v>
      </c>
      <c r="J541" s="12" t="str">
        <f t="shared" si="98"/>
        <v/>
      </c>
      <c r="L541" s="13" t="str">
        <f t="shared" si="96"/>
        <v/>
      </c>
      <c r="M541" s="13">
        <f t="shared" si="100"/>
        <v>0</v>
      </c>
      <c r="N541" s="32">
        <f t="shared" si="101"/>
        <v>0</v>
      </c>
      <c r="O541" s="30">
        <f t="shared" si="102"/>
        <v>0</v>
      </c>
      <c r="P541" s="30">
        <f t="shared" si="103"/>
        <v>0</v>
      </c>
      <c r="Q541">
        <f t="shared" si="104"/>
        <v>0</v>
      </c>
      <c r="R541">
        <f t="shared" si="105"/>
        <v>0</v>
      </c>
      <c r="S541">
        <f t="shared" si="106"/>
        <v>0</v>
      </c>
    </row>
    <row r="542" spans="2:19" x14ac:dyDescent="0.2">
      <c r="B542" s="17" t="s">
        <v>48</v>
      </c>
      <c r="C542" s="17" t="s">
        <v>7</v>
      </c>
      <c r="D542" s="17" t="s">
        <v>114</v>
      </c>
      <c r="E542" s="18">
        <v>0.30069444444444443</v>
      </c>
      <c r="F542" s="3">
        <v>0.47013888888888888</v>
      </c>
      <c r="G542" s="12">
        <f t="shared" si="107"/>
        <v>0</v>
      </c>
      <c r="H542" s="30">
        <f t="shared" si="97"/>
        <v>0</v>
      </c>
      <c r="I542" s="13" t="str">
        <f t="shared" si="99"/>
        <v>DIURNO</v>
      </c>
      <c r="J542" s="12" t="str">
        <f t="shared" si="98"/>
        <v/>
      </c>
      <c r="L542" s="13" t="str">
        <f t="shared" si="96"/>
        <v/>
      </c>
      <c r="M542" s="13">
        <f t="shared" si="100"/>
        <v>0</v>
      </c>
      <c r="N542" s="32">
        <f t="shared" si="101"/>
        <v>0</v>
      </c>
      <c r="O542" s="30">
        <f t="shared" si="102"/>
        <v>0</v>
      </c>
      <c r="P542" s="30">
        <f t="shared" si="103"/>
        <v>0</v>
      </c>
      <c r="Q542">
        <f t="shared" si="104"/>
        <v>0</v>
      </c>
      <c r="R542">
        <f t="shared" si="105"/>
        <v>0</v>
      </c>
      <c r="S542">
        <f t="shared" si="106"/>
        <v>0</v>
      </c>
    </row>
    <row r="543" spans="2:19" x14ac:dyDescent="0.2">
      <c r="B543" s="17" t="s">
        <v>48</v>
      </c>
      <c r="C543" s="17" t="s">
        <v>7</v>
      </c>
      <c r="D543" s="17" t="s">
        <v>109</v>
      </c>
      <c r="E543" s="18">
        <v>0.27361111111111108</v>
      </c>
      <c r="F543" s="3">
        <v>0.76041666666666663</v>
      </c>
      <c r="G543" s="12">
        <f t="shared" si="107"/>
        <v>9.375E-2</v>
      </c>
      <c r="H543" s="30">
        <f t="shared" si="97"/>
        <v>15</v>
      </c>
      <c r="I543" s="13" t="str">
        <f t="shared" si="99"/>
        <v>DIURNO</v>
      </c>
      <c r="J543" s="12" t="str">
        <f t="shared" si="98"/>
        <v/>
      </c>
      <c r="L543" s="13" t="str">
        <f t="shared" si="96"/>
        <v/>
      </c>
      <c r="M543" s="13">
        <f t="shared" si="100"/>
        <v>0.25</v>
      </c>
      <c r="N543" s="32">
        <f t="shared" si="101"/>
        <v>0</v>
      </c>
      <c r="O543" s="30">
        <f t="shared" si="102"/>
        <v>0</v>
      </c>
      <c r="P543" s="30">
        <f t="shared" si="103"/>
        <v>2</v>
      </c>
      <c r="Q543">
        <f t="shared" si="104"/>
        <v>0</v>
      </c>
      <c r="R543">
        <f t="shared" si="105"/>
        <v>2</v>
      </c>
      <c r="S543">
        <f t="shared" si="106"/>
        <v>0.25</v>
      </c>
    </row>
    <row r="544" spans="2:19" x14ac:dyDescent="0.2">
      <c r="B544" s="17" t="s">
        <v>48</v>
      </c>
      <c r="C544" s="17" t="s">
        <v>7</v>
      </c>
      <c r="D544" s="17" t="s">
        <v>110</v>
      </c>
      <c r="E544" s="18">
        <v>0.26874999999999999</v>
      </c>
      <c r="F544" s="3">
        <v>0.75277777777777777</v>
      </c>
      <c r="G544" s="12">
        <f t="shared" si="107"/>
        <v>8.6111111111111138E-2</v>
      </c>
      <c r="H544" s="30">
        <f t="shared" si="97"/>
        <v>4</v>
      </c>
      <c r="I544" s="13" t="str">
        <f t="shared" si="99"/>
        <v>DIURNO</v>
      </c>
      <c r="J544" s="12" t="str">
        <f t="shared" si="98"/>
        <v/>
      </c>
      <c r="L544" s="13" t="str">
        <f t="shared" si="96"/>
        <v/>
      </c>
      <c r="M544" s="13">
        <f t="shared" si="100"/>
        <v>0</v>
      </c>
      <c r="N544" s="32">
        <f t="shared" si="101"/>
        <v>0</v>
      </c>
      <c r="O544" s="30">
        <f t="shared" si="102"/>
        <v>0</v>
      </c>
      <c r="P544" s="30">
        <f t="shared" si="103"/>
        <v>2</v>
      </c>
      <c r="Q544">
        <f t="shared" si="104"/>
        <v>0</v>
      </c>
      <c r="R544">
        <f t="shared" si="105"/>
        <v>2</v>
      </c>
      <c r="S544">
        <f t="shared" si="106"/>
        <v>0</v>
      </c>
    </row>
    <row r="545" spans="2:19" x14ac:dyDescent="0.2">
      <c r="B545" s="17" t="s">
        <v>48</v>
      </c>
      <c r="C545" s="17" t="s">
        <v>7</v>
      </c>
      <c r="D545" s="17" t="s">
        <v>111</v>
      </c>
      <c r="E545" s="18">
        <v>0.27361111111111108</v>
      </c>
      <c r="F545" s="3">
        <v>0.75208333333333333</v>
      </c>
      <c r="G545" s="12">
        <f t="shared" si="107"/>
        <v>8.5416666666666696E-2</v>
      </c>
      <c r="H545" s="30">
        <f t="shared" si="97"/>
        <v>3</v>
      </c>
      <c r="I545" s="13" t="str">
        <f t="shared" si="99"/>
        <v>DIURNO</v>
      </c>
      <c r="J545" s="12" t="str">
        <f t="shared" si="98"/>
        <v/>
      </c>
      <c r="L545" s="13" t="str">
        <f t="shared" si="96"/>
        <v/>
      </c>
      <c r="M545" s="13">
        <f t="shared" si="100"/>
        <v>0</v>
      </c>
      <c r="N545" s="32">
        <f t="shared" si="101"/>
        <v>0</v>
      </c>
      <c r="O545" s="30">
        <f t="shared" si="102"/>
        <v>0</v>
      </c>
      <c r="P545" s="30">
        <f t="shared" si="103"/>
        <v>2</v>
      </c>
      <c r="Q545">
        <f t="shared" si="104"/>
        <v>0</v>
      </c>
      <c r="R545">
        <f t="shared" si="105"/>
        <v>2</v>
      </c>
      <c r="S545">
        <f t="shared" si="106"/>
        <v>0</v>
      </c>
    </row>
    <row r="546" spans="2:19" x14ac:dyDescent="0.2">
      <c r="B546" s="17" t="s">
        <v>48</v>
      </c>
      <c r="C546" s="17" t="s">
        <v>7</v>
      </c>
      <c r="D546" s="17" t="s">
        <v>112</v>
      </c>
      <c r="E546" s="18">
        <v>0.26874999999999999</v>
      </c>
      <c r="F546" s="3">
        <v>0.66875000000000007</v>
      </c>
      <c r="G546" s="12">
        <f t="shared" si="107"/>
        <v>2.083333333333437E-3</v>
      </c>
      <c r="H546" s="30">
        <f t="shared" si="97"/>
        <v>3</v>
      </c>
      <c r="I546" s="13" t="str">
        <f t="shared" si="99"/>
        <v>DIURNO</v>
      </c>
      <c r="J546" s="12" t="str">
        <f t="shared" si="98"/>
        <v/>
      </c>
      <c r="L546" s="13" t="str">
        <f t="shared" si="96"/>
        <v/>
      </c>
      <c r="M546" s="13">
        <f t="shared" si="100"/>
        <v>0</v>
      </c>
      <c r="N546" s="32">
        <f t="shared" si="101"/>
        <v>0</v>
      </c>
      <c r="O546" s="30">
        <f t="shared" si="102"/>
        <v>0</v>
      </c>
      <c r="P546" s="30">
        <f t="shared" si="103"/>
        <v>0</v>
      </c>
      <c r="Q546">
        <f t="shared" si="104"/>
        <v>0</v>
      </c>
      <c r="R546">
        <f t="shared" si="105"/>
        <v>0</v>
      </c>
      <c r="S546">
        <f t="shared" si="106"/>
        <v>0</v>
      </c>
    </row>
    <row r="547" spans="2:19" x14ac:dyDescent="0.2">
      <c r="B547" s="17" t="s">
        <v>49</v>
      </c>
      <c r="C547" s="17" t="s">
        <v>7</v>
      </c>
      <c r="D547" s="17" t="s">
        <v>102</v>
      </c>
      <c r="E547" s="18">
        <v>0.26944444444444443</v>
      </c>
      <c r="F547" s="3">
        <v>0.75555555555555554</v>
      </c>
      <c r="G547" s="12">
        <f t="shared" si="107"/>
        <v>8.8888888888888906E-2</v>
      </c>
      <c r="H547" s="30">
        <f t="shared" si="97"/>
        <v>8</v>
      </c>
      <c r="I547" s="13" t="str">
        <f t="shared" si="99"/>
        <v>DIURNO</v>
      </c>
      <c r="J547" s="12" t="str">
        <f t="shared" si="98"/>
        <v/>
      </c>
      <c r="L547" s="13" t="str">
        <f t="shared" si="96"/>
        <v/>
      </c>
      <c r="M547" s="13">
        <f t="shared" si="100"/>
        <v>0.25</v>
      </c>
      <c r="N547" s="32">
        <f t="shared" si="101"/>
        <v>0</v>
      </c>
      <c r="O547" s="30">
        <f t="shared" si="102"/>
        <v>0</v>
      </c>
      <c r="P547" s="30">
        <f t="shared" si="103"/>
        <v>2</v>
      </c>
      <c r="Q547">
        <f t="shared" si="104"/>
        <v>0</v>
      </c>
      <c r="R547">
        <f t="shared" si="105"/>
        <v>2</v>
      </c>
      <c r="S547">
        <f t="shared" si="106"/>
        <v>0.25</v>
      </c>
    </row>
    <row r="548" spans="2:19" x14ac:dyDescent="0.2">
      <c r="B548" s="17" t="s">
        <v>49</v>
      </c>
      <c r="C548" s="17" t="s">
        <v>7</v>
      </c>
      <c r="D548" s="17" t="s">
        <v>103</v>
      </c>
      <c r="E548" s="18">
        <v>0.25</v>
      </c>
      <c r="F548" s="3">
        <v>0.76388888888888884</v>
      </c>
      <c r="G548" s="12">
        <f t="shared" si="107"/>
        <v>9.722222222222221E-2</v>
      </c>
      <c r="H548" s="30">
        <f t="shared" si="97"/>
        <v>20</v>
      </c>
      <c r="I548" s="13" t="str">
        <f t="shared" si="99"/>
        <v>DIURNO</v>
      </c>
      <c r="J548" s="12" t="str">
        <f t="shared" si="98"/>
        <v/>
      </c>
      <c r="L548" s="13" t="str">
        <f t="shared" si="96"/>
        <v/>
      </c>
      <c r="M548" s="13">
        <f t="shared" si="100"/>
        <v>0.25</v>
      </c>
      <c r="N548" s="32">
        <f t="shared" si="101"/>
        <v>0</v>
      </c>
      <c r="O548" s="30">
        <f t="shared" si="102"/>
        <v>0</v>
      </c>
      <c r="P548" s="30">
        <f t="shared" si="103"/>
        <v>2</v>
      </c>
      <c r="Q548">
        <f t="shared" si="104"/>
        <v>0</v>
      </c>
      <c r="R548">
        <f t="shared" si="105"/>
        <v>2</v>
      </c>
      <c r="S548">
        <f t="shared" si="106"/>
        <v>0.25</v>
      </c>
    </row>
    <row r="549" spans="2:19" x14ac:dyDescent="0.2">
      <c r="B549" s="17" t="s">
        <v>49</v>
      </c>
      <c r="C549" s="17" t="s">
        <v>7</v>
      </c>
      <c r="D549" s="17" t="s">
        <v>117</v>
      </c>
      <c r="E549" s="18">
        <v>0.25</v>
      </c>
      <c r="G549" s="12">
        <f t="shared" si="107"/>
        <v>0</v>
      </c>
      <c r="H549" s="30">
        <f t="shared" si="97"/>
        <v>0</v>
      </c>
      <c r="I549" s="13" t="str">
        <f t="shared" si="99"/>
        <v>DIURNO</v>
      </c>
      <c r="J549" s="12" t="str">
        <f t="shared" si="98"/>
        <v/>
      </c>
      <c r="L549" s="13" t="str">
        <f t="shared" si="96"/>
        <v/>
      </c>
      <c r="M549" s="13">
        <f t="shared" si="100"/>
        <v>0</v>
      </c>
      <c r="N549" s="32">
        <f t="shared" si="101"/>
        <v>0</v>
      </c>
      <c r="O549" s="30">
        <f t="shared" si="102"/>
        <v>0</v>
      </c>
      <c r="P549" s="30">
        <f t="shared" si="103"/>
        <v>0</v>
      </c>
      <c r="Q549">
        <f t="shared" si="104"/>
        <v>0</v>
      </c>
      <c r="R549">
        <f t="shared" si="105"/>
        <v>0</v>
      </c>
      <c r="S549">
        <f t="shared" si="106"/>
        <v>0</v>
      </c>
    </row>
    <row r="550" spans="2:19" x14ac:dyDescent="0.2">
      <c r="B550" s="17" t="s">
        <v>49</v>
      </c>
      <c r="C550" s="17" t="s">
        <v>7</v>
      </c>
      <c r="D550" s="17" t="s">
        <v>104</v>
      </c>
      <c r="E550" s="18">
        <v>0.27499999999999997</v>
      </c>
      <c r="F550" s="3">
        <v>0.66736111111111107</v>
      </c>
      <c r="G550" s="12">
        <f t="shared" si="107"/>
        <v>6.9444444444444198E-4</v>
      </c>
      <c r="H550" s="30">
        <f t="shared" si="97"/>
        <v>1</v>
      </c>
      <c r="I550" s="13" t="str">
        <f t="shared" si="99"/>
        <v>DIURNO</v>
      </c>
      <c r="J550" s="12" t="str">
        <f t="shared" si="98"/>
        <v/>
      </c>
      <c r="L550" s="13" t="str">
        <f t="shared" si="96"/>
        <v/>
      </c>
      <c r="M550" s="13">
        <f t="shared" si="100"/>
        <v>0</v>
      </c>
      <c r="N550" s="32">
        <f t="shared" si="101"/>
        <v>0</v>
      </c>
      <c r="O550" s="30">
        <f t="shared" si="102"/>
        <v>0</v>
      </c>
      <c r="P550" s="30">
        <f t="shared" si="103"/>
        <v>0</v>
      </c>
      <c r="Q550">
        <f t="shared" si="104"/>
        <v>0</v>
      </c>
      <c r="R550">
        <f t="shared" si="105"/>
        <v>0</v>
      </c>
      <c r="S550">
        <f t="shared" si="106"/>
        <v>0</v>
      </c>
    </row>
    <row r="551" spans="2:19" x14ac:dyDescent="0.2">
      <c r="B551" s="17" t="s">
        <v>49</v>
      </c>
      <c r="C551" s="17" t="s">
        <v>7</v>
      </c>
      <c r="D551" s="17" t="s">
        <v>105</v>
      </c>
      <c r="E551" s="18">
        <v>0.27291666666666664</v>
      </c>
      <c r="F551" s="3">
        <v>0.66666666666666663</v>
      </c>
      <c r="G551" s="12">
        <f t="shared" si="107"/>
        <v>0</v>
      </c>
      <c r="H551" s="30">
        <f t="shared" si="97"/>
        <v>0</v>
      </c>
      <c r="I551" s="13" t="str">
        <f t="shared" si="99"/>
        <v>DIURNO</v>
      </c>
      <c r="J551" s="12" t="str">
        <f t="shared" si="98"/>
        <v/>
      </c>
      <c r="L551" s="13" t="str">
        <f t="shared" si="96"/>
        <v/>
      </c>
      <c r="M551" s="13">
        <f t="shared" si="100"/>
        <v>0</v>
      </c>
      <c r="N551" s="32">
        <f t="shared" si="101"/>
        <v>0</v>
      </c>
      <c r="O551" s="30">
        <f t="shared" si="102"/>
        <v>0</v>
      </c>
      <c r="P551" s="30">
        <f t="shared" si="103"/>
        <v>0</v>
      </c>
      <c r="Q551">
        <f t="shared" si="104"/>
        <v>0</v>
      </c>
      <c r="R551">
        <f t="shared" si="105"/>
        <v>0</v>
      </c>
      <c r="S551">
        <f t="shared" si="106"/>
        <v>0</v>
      </c>
    </row>
    <row r="552" spans="2:19" x14ac:dyDescent="0.2">
      <c r="B552" s="17" t="s">
        <v>49</v>
      </c>
      <c r="C552" s="17" t="s">
        <v>7</v>
      </c>
      <c r="D552" s="17" t="s">
        <v>106</v>
      </c>
      <c r="E552" s="18">
        <v>0.27777777777777779</v>
      </c>
      <c r="F552" s="3">
        <v>0.66666666666666663</v>
      </c>
      <c r="G552" s="12">
        <f t="shared" si="107"/>
        <v>0</v>
      </c>
      <c r="H552" s="30">
        <f t="shared" si="97"/>
        <v>0</v>
      </c>
      <c r="I552" s="13" t="str">
        <f t="shared" si="99"/>
        <v>DIURNO</v>
      </c>
      <c r="J552" s="12" t="str">
        <f t="shared" si="98"/>
        <v/>
      </c>
      <c r="L552" s="13" t="str">
        <f t="shared" si="96"/>
        <v/>
      </c>
      <c r="M552" s="13">
        <f t="shared" si="100"/>
        <v>0</v>
      </c>
      <c r="N552" s="32">
        <f t="shared" si="101"/>
        <v>0</v>
      </c>
      <c r="O552" s="30">
        <f t="shared" si="102"/>
        <v>0</v>
      </c>
      <c r="P552" s="30">
        <f t="shared" si="103"/>
        <v>0</v>
      </c>
      <c r="Q552">
        <f t="shared" si="104"/>
        <v>0</v>
      </c>
      <c r="R552">
        <f t="shared" si="105"/>
        <v>0</v>
      </c>
      <c r="S552">
        <f t="shared" si="106"/>
        <v>0</v>
      </c>
    </row>
    <row r="553" spans="2:19" x14ac:dyDescent="0.2">
      <c r="B553" s="17" t="s">
        <v>49</v>
      </c>
      <c r="C553" s="17" t="s">
        <v>7</v>
      </c>
      <c r="D553" s="17" t="s">
        <v>107</v>
      </c>
      <c r="E553" s="18">
        <v>0.2673611111111111</v>
      </c>
      <c r="F553" s="3">
        <v>0.75138888888888899</v>
      </c>
      <c r="G553" s="12">
        <f t="shared" si="107"/>
        <v>8.4722222222222365E-2</v>
      </c>
      <c r="H553" s="30">
        <f t="shared" si="97"/>
        <v>2</v>
      </c>
      <c r="I553" s="13" t="str">
        <f t="shared" si="99"/>
        <v>DIURNO</v>
      </c>
      <c r="J553" s="12" t="str">
        <f t="shared" si="98"/>
        <v/>
      </c>
      <c r="L553" s="13" t="str">
        <f t="shared" si="96"/>
        <v/>
      </c>
      <c r="M553" s="13">
        <f t="shared" si="100"/>
        <v>0</v>
      </c>
      <c r="N553" s="32">
        <f t="shared" si="101"/>
        <v>0</v>
      </c>
      <c r="O553" s="30">
        <f t="shared" si="102"/>
        <v>0</v>
      </c>
      <c r="P553" s="30">
        <f t="shared" si="103"/>
        <v>2</v>
      </c>
      <c r="Q553">
        <f t="shared" si="104"/>
        <v>0</v>
      </c>
      <c r="R553">
        <f t="shared" si="105"/>
        <v>2</v>
      </c>
      <c r="S553">
        <f t="shared" si="106"/>
        <v>0</v>
      </c>
    </row>
    <row r="554" spans="2:19" x14ac:dyDescent="0.2">
      <c r="B554" s="17" t="s">
        <v>49</v>
      </c>
      <c r="C554" s="17" t="s">
        <v>7</v>
      </c>
      <c r="D554" s="17" t="s">
        <v>113</v>
      </c>
      <c r="E554" s="18">
        <v>0.28541666666666665</v>
      </c>
      <c r="F554" s="3">
        <v>0.66736111111111107</v>
      </c>
      <c r="G554" s="12">
        <f t="shared" si="107"/>
        <v>6.9444444444444198E-4</v>
      </c>
      <c r="H554" s="30">
        <f t="shared" si="97"/>
        <v>1</v>
      </c>
      <c r="I554" s="13" t="str">
        <f t="shared" si="99"/>
        <v>DIURNO</v>
      </c>
      <c r="J554" s="12" t="str">
        <f t="shared" si="98"/>
        <v/>
      </c>
      <c r="L554" s="13" t="str">
        <f t="shared" si="96"/>
        <v/>
      </c>
      <c r="M554" s="13">
        <f t="shared" si="100"/>
        <v>0</v>
      </c>
      <c r="N554" s="32">
        <f t="shared" si="101"/>
        <v>0</v>
      </c>
      <c r="O554" s="30">
        <f t="shared" si="102"/>
        <v>0</v>
      </c>
      <c r="P554" s="30">
        <f t="shared" si="103"/>
        <v>0</v>
      </c>
      <c r="Q554">
        <f t="shared" si="104"/>
        <v>0</v>
      </c>
      <c r="R554">
        <f t="shared" si="105"/>
        <v>0</v>
      </c>
      <c r="S554">
        <f t="shared" si="106"/>
        <v>0</v>
      </c>
    </row>
    <row r="555" spans="2:19" x14ac:dyDescent="0.2">
      <c r="B555" s="17" t="s">
        <v>49</v>
      </c>
      <c r="C555" s="17" t="s">
        <v>7</v>
      </c>
      <c r="D555" s="17" t="s">
        <v>108</v>
      </c>
      <c r="E555" s="18">
        <v>0.26944444444444443</v>
      </c>
      <c r="F555" s="3">
        <v>0.75</v>
      </c>
      <c r="G555" s="12">
        <f t="shared" si="107"/>
        <v>8.333333333333337E-2</v>
      </c>
      <c r="H555" s="30">
        <f t="shared" si="97"/>
        <v>0</v>
      </c>
      <c r="I555" s="13" t="str">
        <f t="shared" si="99"/>
        <v>DIURNO</v>
      </c>
      <c r="J555" s="12" t="str">
        <f t="shared" si="98"/>
        <v/>
      </c>
      <c r="L555" s="13" t="str">
        <f t="shared" si="96"/>
        <v/>
      </c>
      <c r="M555" s="13">
        <f t="shared" si="100"/>
        <v>0</v>
      </c>
      <c r="N555" s="32">
        <f t="shared" si="101"/>
        <v>0</v>
      </c>
      <c r="O555" s="30">
        <f t="shared" si="102"/>
        <v>0</v>
      </c>
      <c r="P555" s="30">
        <f t="shared" si="103"/>
        <v>2</v>
      </c>
      <c r="Q555">
        <f t="shared" si="104"/>
        <v>0</v>
      </c>
      <c r="R555">
        <f t="shared" si="105"/>
        <v>2</v>
      </c>
      <c r="S555">
        <f t="shared" si="106"/>
        <v>0</v>
      </c>
    </row>
    <row r="556" spans="2:19" x14ac:dyDescent="0.2">
      <c r="B556" s="17" t="s">
        <v>49</v>
      </c>
      <c r="C556" s="17" t="s">
        <v>7</v>
      </c>
      <c r="D556" s="17" t="s">
        <v>114</v>
      </c>
      <c r="E556" s="18">
        <v>0.34583333333333338</v>
      </c>
      <c r="F556" s="3">
        <v>0.50138888888888888</v>
      </c>
      <c r="G556" s="12">
        <f t="shared" si="107"/>
        <v>0</v>
      </c>
      <c r="H556" s="30">
        <f t="shared" si="97"/>
        <v>0</v>
      </c>
      <c r="I556" s="13" t="str">
        <f t="shared" si="99"/>
        <v>DIURNO</v>
      </c>
      <c r="J556" s="12" t="str">
        <f t="shared" si="98"/>
        <v/>
      </c>
      <c r="L556" s="13" t="str">
        <f t="shared" si="96"/>
        <v/>
      </c>
      <c r="M556" s="13">
        <f t="shared" si="100"/>
        <v>0</v>
      </c>
      <c r="N556" s="32">
        <f t="shared" si="101"/>
        <v>0</v>
      </c>
      <c r="O556" s="30">
        <f t="shared" si="102"/>
        <v>0</v>
      </c>
      <c r="P556" s="30">
        <f t="shared" si="103"/>
        <v>0</v>
      </c>
      <c r="Q556">
        <f t="shared" si="104"/>
        <v>0</v>
      </c>
      <c r="R556">
        <f t="shared" si="105"/>
        <v>0</v>
      </c>
      <c r="S556">
        <f t="shared" si="106"/>
        <v>0</v>
      </c>
    </row>
    <row r="557" spans="2:19" x14ac:dyDescent="0.2">
      <c r="B557" s="17" t="s">
        <v>49</v>
      </c>
      <c r="C557" s="17" t="s">
        <v>7</v>
      </c>
      <c r="D557" s="17" t="s">
        <v>116</v>
      </c>
      <c r="E557" s="18">
        <v>0.77569444444444446</v>
      </c>
      <c r="G557" s="12">
        <f t="shared" si="107"/>
        <v>0</v>
      </c>
      <c r="H557" s="30">
        <f t="shared" si="97"/>
        <v>0</v>
      </c>
      <c r="I557" s="13" t="str">
        <f t="shared" si="99"/>
        <v>DIURNO</v>
      </c>
      <c r="J557" s="12" t="str">
        <f t="shared" si="98"/>
        <v>SI</v>
      </c>
      <c r="L557" s="13" t="str">
        <f t="shared" si="96"/>
        <v>5,5</v>
      </c>
      <c r="M557" s="13">
        <f t="shared" si="100"/>
        <v>0</v>
      </c>
      <c r="N557" s="32">
        <f t="shared" si="101"/>
        <v>0</v>
      </c>
      <c r="O557" s="30">
        <f t="shared" si="102"/>
        <v>0</v>
      </c>
      <c r="P557" s="30">
        <f t="shared" si="103"/>
        <v>0</v>
      </c>
      <c r="Q557">
        <f t="shared" si="104"/>
        <v>0</v>
      </c>
      <c r="R557">
        <f t="shared" si="105"/>
        <v>0</v>
      </c>
      <c r="S557">
        <f t="shared" si="106"/>
        <v>0</v>
      </c>
    </row>
    <row r="558" spans="2:19" x14ac:dyDescent="0.2">
      <c r="B558" s="17" t="s">
        <v>49</v>
      </c>
      <c r="C558" s="17" t="s">
        <v>7</v>
      </c>
      <c r="D558" s="17" t="s">
        <v>109</v>
      </c>
      <c r="E558" s="18">
        <v>0.25</v>
      </c>
      <c r="F558" s="3">
        <v>0.73402777777777783</v>
      </c>
      <c r="G558" s="12">
        <f t="shared" si="107"/>
        <v>6.7361111111111205E-2</v>
      </c>
      <c r="H558" s="30">
        <f t="shared" si="97"/>
        <v>37</v>
      </c>
      <c r="I558" s="13" t="str">
        <f t="shared" si="99"/>
        <v>DIURNO</v>
      </c>
      <c r="J558" s="12" t="str">
        <f t="shared" si="98"/>
        <v/>
      </c>
      <c r="L558" s="13" t="str">
        <f t="shared" si="96"/>
        <v/>
      </c>
      <c r="M558" s="13">
        <f t="shared" si="100"/>
        <v>0.5</v>
      </c>
      <c r="N558" s="32">
        <f t="shared" si="101"/>
        <v>0</v>
      </c>
      <c r="O558" s="30">
        <f t="shared" si="102"/>
        <v>0</v>
      </c>
      <c r="P558" s="30">
        <f t="shared" si="103"/>
        <v>1</v>
      </c>
      <c r="Q558">
        <f t="shared" si="104"/>
        <v>0</v>
      </c>
      <c r="R558">
        <f t="shared" si="105"/>
        <v>1</v>
      </c>
      <c r="S558">
        <f t="shared" si="106"/>
        <v>0.5</v>
      </c>
    </row>
    <row r="559" spans="2:19" x14ac:dyDescent="0.2">
      <c r="B559" s="17" t="s">
        <v>49</v>
      </c>
      <c r="C559" s="17" t="s">
        <v>7</v>
      </c>
      <c r="D559" s="17" t="s">
        <v>110</v>
      </c>
      <c r="E559" s="18">
        <v>0.25</v>
      </c>
      <c r="F559" s="3">
        <v>0.74861111111111101</v>
      </c>
      <c r="G559" s="12">
        <f t="shared" si="107"/>
        <v>8.1944444444444375E-2</v>
      </c>
      <c r="H559" s="30">
        <f t="shared" si="97"/>
        <v>58</v>
      </c>
      <c r="I559" s="13" t="str">
        <f t="shared" si="99"/>
        <v>DIURNO</v>
      </c>
      <c r="J559" s="12" t="str">
        <f t="shared" si="98"/>
        <v/>
      </c>
      <c r="L559" s="13" t="str">
        <f t="shared" si="96"/>
        <v/>
      </c>
      <c r="M559" s="13">
        <f t="shared" si="100"/>
        <v>1</v>
      </c>
      <c r="N559" s="32">
        <f t="shared" si="101"/>
        <v>0</v>
      </c>
      <c r="O559" s="30">
        <f t="shared" si="102"/>
        <v>0</v>
      </c>
      <c r="P559" s="30">
        <f t="shared" si="103"/>
        <v>1</v>
      </c>
      <c r="Q559">
        <f t="shared" si="104"/>
        <v>0</v>
      </c>
      <c r="R559">
        <f t="shared" si="105"/>
        <v>1</v>
      </c>
      <c r="S559">
        <f t="shared" si="106"/>
        <v>1</v>
      </c>
    </row>
    <row r="560" spans="2:19" x14ac:dyDescent="0.2">
      <c r="B560" s="17" t="s">
        <v>49</v>
      </c>
      <c r="C560" s="17" t="s">
        <v>7</v>
      </c>
      <c r="D560" s="17" t="s">
        <v>111</v>
      </c>
      <c r="E560" s="18">
        <v>0.25</v>
      </c>
      <c r="F560" s="3">
        <v>0.7319444444444444</v>
      </c>
      <c r="G560" s="12">
        <f t="shared" si="107"/>
        <v>6.5277777777777768E-2</v>
      </c>
      <c r="H560" s="30">
        <f t="shared" si="97"/>
        <v>34</v>
      </c>
      <c r="I560" s="13" t="str">
        <f t="shared" si="99"/>
        <v>DIURNO</v>
      </c>
      <c r="J560" s="12" t="str">
        <f t="shared" si="98"/>
        <v/>
      </c>
      <c r="L560" s="13" t="str">
        <f t="shared" si="96"/>
        <v/>
      </c>
      <c r="M560" s="13">
        <f t="shared" si="100"/>
        <v>0.5</v>
      </c>
      <c r="N560" s="32">
        <f t="shared" si="101"/>
        <v>0</v>
      </c>
      <c r="O560" s="30">
        <f t="shared" si="102"/>
        <v>0</v>
      </c>
      <c r="P560" s="30">
        <f t="shared" si="103"/>
        <v>1</v>
      </c>
      <c r="Q560">
        <f t="shared" si="104"/>
        <v>0</v>
      </c>
      <c r="R560">
        <f t="shared" si="105"/>
        <v>1</v>
      </c>
      <c r="S560">
        <f t="shared" si="106"/>
        <v>0.5</v>
      </c>
    </row>
    <row r="561" spans="2:19" x14ac:dyDescent="0.2">
      <c r="B561" s="17" t="s">
        <v>49</v>
      </c>
      <c r="C561" s="17" t="s">
        <v>7</v>
      </c>
      <c r="D561" s="17" t="s">
        <v>112</v>
      </c>
      <c r="E561" s="18">
        <v>0.25</v>
      </c>
      <c r="F561" s="3">
        <v>0.75694444444444453</v>
      </c>
      <c r="G561" s="12">
        <f t="shared" si="107"/>
        <v>9.0277777777777901E-2</v>
      </c>
      <c r="H561" s="30">
        <f t="shared" si="97"/>
        <v>10</v>
      </c>
      <c r="I561" s="13" t="str">
        <f t="shared" si="99"/>
        <v>DIURNO</v>
      </c>
      <c r="J561" s="12" t="str">
        <f t="shared" si="98"/>
        <v/>
      </c>
      <c r="L561" s="13" t="str">
        <f t="shared" si="96"/>
        <v/>
      </c>
      <c r="M561" s="13">
        <f t="shared" si="100"/>
        <v>0.25</v>
      </c>
      <c r="N561" s="32">
        <f t="shared" si="101"/>
        <v>0</v>
      </c>
      <c r="O561" s="30">
        <f t="shared" si="102"/>
        <v>0</v>
      </c>
      <c r="P561" s="30">
        <f t="shared" si="103"/>
        <v>2</v>
      </c>
      <c r="Q561">
        <f t="shared" si="104"/>
        <v>0</v>
      </c>
      <c r="R561">
        <f t="shared" si="105"/>
        <v>2</v>
      </c>
      <c r="S561">
        <f t="shared" si="106"/>
        <v>0.25</v>
      </c>
    </row>
    <row r="562" spans="2:19" x14ac:dyDescent="0.2">
      <c r="B562" s="17" t="s">
        <v>50</v>
      </c>
      <c r="C562" s="17" t="s">
        <v>7</v>
      </c>
      <c r="D562" s="17" t="s">
        <v>102</v>
      </c>
      <c r="E562" s="18">
        <v>0.26319444444444445</v>
      </c>
      <c r="F562" s="3">
        <v>0.75277777777777777</v>
      </c>
      <c r="G562" s="12">
        <f t="shared" si="107"/>
        <v>8.6111111111111138E-2</v>
      </c>
      <c r="H562" s="30">
        <f t="shared" si="97"/>
        <v>4</v>
      </c>
      <c r="I562" s="13" t="str">
        <f t="shared" si="99"/>
        <v>DIURNO</v>
      </c>
      <c r="J562" s="12" t="str">
        <f t="shared" si="98"/>
        <v/>
      </c>
      <c r="L562" s="13" t="str">
        <f t="shared" si="96"/>
        <v/>
      </c>
      <c r="M562" s="13">
        <f t="shared" si="100"/>
        <v>0</v>
      </c>
      <c r="N562" s="32">
        <f t="shared" si="101"/>
        <v>0</v>
      </c>
      <c r="O562" s="30">
        <f t="shared" si="102"/>
        <v>0</v>
      </c>
      <c r="P562" s="30">
        <f t="shared" si="103"/>
        <v>2</v>
      </c>
      <c r="Q562">
        <f t="shared" si="104"/>
        <v>0</v>
      </c>
      <c r="R562">
        <f t="shared" si="105"/>
        <v>2</v>
      </c>
      <c r="S562">
        <f t="shared" si="106"/>
        <v>0</v>
      </c>
    </row>
    <row r="563" spans="2:19" x14ac:dyDescent="0.2">
      <c r="B563" s="17" t="s">
        <v>50</v>
      </c>
      <c r="C563" s="17" t="s">
        <v>7</v>
      </c>
      <c r="D563" s="17" t="s">
        <v>103</v>
      </c>
      <c r="E563" s="18">
        <v>0.25138888888888888</v>
      </c>
      <c r="F563" s="3">
        <v>0.74305555555555547</v>
      </c>
      <c r="G563" s="12">
        <f t="shared" si="107"/>
        <v>7.638888888888884E-2</v>
      </c>
      <c r="H563" s="30">
        <f t="shared" si="97"/>
        <v>50</v>
      </c>
      <c r="I563" s="13" t="str">
        <f t="shared" si="99"/>
        <v>DIURNO</v>
      </c>
      <c r="J563" s="12" t="str">
        <f t="shared" si="98"/>
        <v/>
      </c>
      <c r="L563" s="13" t="str">
        <f t="shared" si="96"/>
        <v/>
      </c>
      <c r="M563" s="13">
        <f t="shared" si="100"/>
        <v>0.75</v>
      </c>
      <c r="N563" s="32">
        <f t="shared" si="101"/>
        <v>0</v>
      </c>
      <c r="O563" s="30">
        <f t="shared" si="102"/>
        <v>0</v>
      </c>
      <c r="P563" s="30">
        <f t="shared" si="103"/>
        <v>1</v>
      </c>
      <c r="Q563">
        <f t="shared" si="104"/>
        <v>0</v>
      </c>
      <c r="R563">
        <f t="shared" si="105"/>
        <v>1</v>
      </c>
      <c r="S563">
        <f t="shared" si="106"/>
        <v>0.75</v>
      </c>
    </row>
    <row r="564" spans="2:19" x14ac:dyDescent="0.2">
      <c r="B564" s="17" t="s">
        <v>50</v>
      </c>
      <c r="C564" s="17" t="s">
        <v>7</v>
      </c>
      <c r="D564" s="17" t="s">
        <v>117</v>
      </c>
      <c r="E564" s="18">
        <v>0.25</v>
      </c>
      <c r="G564" s="12">
        <f t="shared" si="107"/>
        <v>0</v>
      </c>
      <c r="H564" s="30">
        <f t="shared" si="97"/>
        <v>0</v>
      </c>
      <c r="I564" s="13" t="str">
        <f t="shared" si="99"/>
        <v>DIURNO</v>
      </c>
      <c r="J564" s="12" t="str">
        <f t="shared" si="98"/>
        <v/>
      </c>
      <c r="L564" s="13" t="str">
        <f t="shared" si="96"/>
        <v/>
      </c>
      <c r="M564" s="13">
        <f t="shared" si="100"/>
        <v>0</v>
      </c>
      <c r="N564" s="32">
        <f t="shared" si="101"/>
        <v>0</v>
      </c>
      <c r="O564" s="30">
        <f t="shared" si="102"/>
        <v>0</v>
      </c>
      <c r="P564" s="30">
        <f t="shared" si="103"/>
        <v>0</v>
      </c>
      <c r="Q564">
        <f t="shared" si="104"/>
        <v>0</v>
      </c>
      <c r="R564">
        <f t="shared" si="105"/>
        <v>0</v>
      </c>
      <c r="S564">
        <f t="shared" si="106"/>
        <v>0</v>
      </c>
    </row>
    <row r="565" spans="2:19" x14ac:dyDescent="0.2">
      <c r="B565" s="17" t="s">
        <v>50</v>
      </c>
      <c r="C565" s="17" t="s">
        <v>7</v>
      </c>
      <c r="D565" s="17" t="s">
        <v>104</v>
      </c>
      <c r="E565" s="18">
        <v>0.26250000000000001</v>
      </c>
      <c r="F565" s="3">
        <v>0.66736111111111107</v>
      </c>
      <c r="G565" s="12">
        <f t="shared" si="107"/>
        <v>6.9444444444444198E-4</v>
      </c>
      <c r="H565" s="30">
        <f t="shared" si="97"/>
        <v>1</v>
      </c>
      <c r="I565" s="13" t="str">
        <f t="shared" si="99"/>
        <v>DIURNO</v>
      </c>
      <c r="J565" s="12" t="str">
        <f t="shared" si="98"/>
        <v/>
      </c>
      <c r="L565" s="13" t="str">
        <f t="shared" si="96"/>
        <v/>
      </c>
      <c r="M565" s="13">
        <f t="shared" si="100"/>
        <v>0</v>
      </c>
      <c r="N565" s="32">
        <f t="shared" si="101"/>
        <v>0</v>
      </c>
      <c r="O565" s="30">
        <f t="shared" si="102"/>
        <v>0</v>
      </c>
      <c r="P565" s="30">
        <f t="shared" si="103"/>
        <v>0</v>
      </c>
      <c r="Q565">
        <f t="shared" si="104"/>
        <v>0</v>
      </c>
      <c r="R565">
        <f t="shared" si="105"/>
        <v>0</v>
      </c>
      <c r="S565">
        <f t="shared" si="106"/>
        <v>0</v>
      </c>
    </row>
    <row r="566" spans="2:19" x14ac:dyDescent="0.2">
      <c r="B566" s="17" t="s">
        <v>50</v>
      </c>
      <c r="C566" s="17" t="s">
        <v>7</v>
      </c>
      <c r="D566" s="17" t="s">
        <v>105</v>
      </c>
      <c r="E566" s="18">
        <v>0.26250000000000001</v>
      </c>
      <c r="F566" s="3">
        <v>0.66736111111111107</v>
      </c>
      <c r="G566" s="12">
        <f t="shared" si="107"/>
        <v>6.9444444444444198E-4</v>
      </c>
      <c r="H566" s="30">
        <f t="shared" si="97"/>
        <v>1</v>
      </c>
      <c r="I566" s="13" t="str">
        <f t="shared" si="99"/>
        <v>DIURNO</v>
      </c>
      <c r="J566" s="12" t="str">
        <f t="shared" si="98"/>
        <v/>
      </c>
      <c r="L566" s="13" t="str">
        <f t="shared" si="96"/>
        <v/>
      </c>
      <c r="M566" s="13">
        <f t="shared" si="100"/>
        <v>0</v>
      </c>
      <c r="N566" s="32">
        <f t="shared" si="101"/>
        <v>0</v>
      </c>
      <c r="O566" s="30">
        <f t="shared" si="102"/>
        <v>0</v>
      </c>
      <c r="P566" s="30">
        <f t="shared" si="103"/>
        <v>0</v>
      </c>
      <c r="Q566">
        <f t="shared" si="104"/>
        <v>0</v>
      </c>
      <c r="R566">
        <f t="shared" si="105"/>
        <v>0</v>
      </c>
      <c r="S566">
        <f t="shared" si="106"/>
        <v>0</v>
      </c>
    </row>
    <row r="567" spans="2:19" x14ac:dyDescent="0.2">
      <c r="B567" s="17" t="s">
        <v>50</v>
      </c>
      <c r="C567" s="17" t="s">
        <v>7</v>
      </c>
      <c r="D567" s="17" t="s">
        <v>106</v>
      </c>
      <c r="E567" s="18">
        <v>0.26874999999999999</v>
      </c>
      <c r="F567" s="3">
        <v>0.66666666666666663</v>
      </c>
      <c r="G567" s="12">
        <f t="shared" si="107"/>
        <v>0</v>
      </c>
      <c r="H567" s="30">
        <f t="shared" si="97"/>
        <v>0</v>
      </c>
      <c r="I567" s="13" t="str">
        <f t="shared" si="99"/>
        <v>DIURNO</v>
      </c>
      <c r="J567" s="12" t="str">
        <f t="shared" si="98"/>
        <v/>
      </c>
      <c r="L567" s="13" t="str">
        <f t="shared" si="96"/>
        <v/>
      </c>
      <c r="M567" s="13">
        <f t="shared" si="100"/>
        <v>0</v>
      </c>
      <c r="N567" s="32">
        <f t="shared" si="101"/>
        <v>0</v>
      </c>
      <c r="O567" s="30">
        <f t="shared" si="102"/>
        <v>0</v>
      </c>
      <c r="P567" s="30">
        <f t="shared" si="103"/>
        <v>0</v>
      </c>
      <c r="Q567">
        <f t="shared" si="104"/>
        <v>0</v>
      </c>
      <c r="R567">
        <f t="shared" si="105"/>
        <v>0</v>
      </c>
      <c r="S567">
        <f t="shared" si="106"/>
        <v>0</v>
      </c>
    </row>
    <row r="568" spans="2:19" x14ac:dyDescent="0.2">
      <c r="B568" s="17" t="s">
        <v>50</v>
      </c>
      <c r="C568" s="17" t="s">
        <v>7</v>
      </c>
      <c r="D568" s="17" t="s">
        <v>107</v>
      </c>
      <c r="E568" s="18">
        <v>0.26666666666666666</v>
      </c>
      <c r="F568" s="3">
        <v>0.75069444444444444</v>
      </c>
      <c r="G568" s="12">
        <f t="shared" si="107"/>
        <v>8.4027777777777812E-2</v>
      </c>
      <c r="H568" s="30">
        <f t="shared" si="97"/>
        <v>1</v>
      </c>
      <c r="I568" s="13" t="str">
        <f t="shared" si="99"/>
        <v>DIURNO</v>
      </c>
      <c r="J568" s="12" t="str">
        <f t="shared" si="98"/>
        <v/>
      </c>
      <c r="L568" s="13" t="str">
        <f t="shared" si="96"/>
        <v/>
      </c>
      <c r="M568" s="13">
        <f t="shared" si="100"/>
        <v>0</v>
      </c>
      <c r="N568" s="32">
        <f t="shared" si="101"/>
        <v>0</v>
      </c>
      <c r="O568" s="30">
        <f t="shared" si="102"/>
        <v>0</v>
      </c>
      <c r="P568" s="30">
        <f t="shared" si="103"/>
        <v>2</v>
      </c>
      <c r="Q568">
        <f t="shared" si="104"/>
        <v>0</v>
      </c>
      <c r="R568">
        <f t="shared" si="105"/>
        <v>2</v>
      </c>
      <c r="S568">
        <f t="shared" si="106"/>
        <v>0</v>
      </c>
    </row>
    <row r="569" spans="2:19" x14ac:dyDescent="0.2">
      <c r="B569" s="17" t="s">
        <v>50</v>
      </c>
      <c r="C569" s="17" t="s">
        <v>7</v>
      </c>
      <c r="D569" s="17" t="s">
        <v>113</v>
      </c>
      <c r="E569" s="18">
        <v>0.26666666666666666</v>
      </c>
      <c r="F569" s="3">
        <v>0.66736111111111107</v>
      </c>
      <c r="G569" s="12">
        <f t="shared" si="107"/>
        <v>6.9444444444444198E-4</v>
      </c>
      <c r="H569" s="30">
        <f t="shared" si="97"/>
        <v>1</v>
      </c>
      <c r="I569" s="13" t="str">
        <f t="shared" si="99"/>
        <v>DIURNO</v>
      </c>
      <c r="J569" s="12" t="str">
        <f t="shared" si="98"/>
        <v/>
      </c>
      <c r="L569" s="13" t="str">
        <f t="shared" si="96"/>
        <v/>
      </c>
      <c r="M569" s="13">
        <f t="shared" si="100"/>
        <v>0</v>
      </c>
      <c r="N569" s="32">
        <f t="shared" si="101"/>
        <v>0</v>
      </c>
      <c r="O569" s="30">
        <f t="shared" si="102"/>
        <v>0</v>
      </c>
      <c r="P569" s="30">
        <f t="shared" si="103"/>
        <v>0</v>
      </c>
      <c r="Q569">
        <f t="shared" si="104"/>
        <v>0</v>
      </c>
      <c r="R569">
        <f t="shared" si="105"/>
        <v>0</v>
      </c>
      <c r="S569">
        <f t="shared" si="106"/>
        <v>0</v>
      </c>
    </row>
    <row r="570" spans="2:19" x14ac:dyDescent="0.2">
      <c r="B570" s="17" t="s">
        <v>50</v>
      </c>
      <c r="C570" s="17" t="s">
        <v>7</v>
      </c>
      <c r="D570" s="17" t="s">
        <v>108</v>
      </c>
      <c r="E570" s="18">
        <v>0.24652777777777779</v>
      </c>
      <c r="F570" s="3">
        <v>0.75</v>
      </c>
      <c r="G570" s="12">
        <f t="shared" si="107"/>
        <v>8.333333333333337E-2</v>
      </c>
      <c r="H570" s="30">
        <f t="shared" si="97"/>
        <v>0</v>
      </c>
      <c r="I570" s="13" t="str">
        <f t="shared" si="99"/>
        <v>DIURNO</v>
      </c>
      <c r="J570" s="12" t="str">
        <f t="shared" si="98"/>
        <v/>
      </c>
      <c r="L570" s="13" t="str">
        <f t="shared" si="96"/>
        <v/>
      </c>
      <c r="M570" s="13">
        <f t="shared" si="100"/>
        <v>0</v>
      </c>
      <c r="N570" s="32">
        <f t="shared" si="101"/>
        <v>0</v>
      </c>
      <c r="O570" s="30">
        <f t="shared" si="102"/>
        <v>0</v>
      </c>
      <c r="P570" s="30">
        <f t="shared" si="103"/>
        <v>2</v>
      </c>
      <c r="Q570">
        <f t="shared" si="104"/>
        <v>0</v>
      </c>
      <c r="R570">
        <f t="shared" si="105"/>
        <v>2</v>
      </c>
      <c r="S570">
        <f t="shared" si="106"/>
        <v>0</v>
      </c>
    </row>
    <row r="571" spans="2:19" x14ac:dyDescent="0.2">
      <c r="B571" s="17" t="s">
        <v>50</v>
      </c>
      <c r="C571" s="17" t="s">
        <v>7</v>
      </c>
      <c r="D571" s="17" t="s">
        <v>114</v>
      </c>
      <c r="E571" s="18">
        <v>0.24791666666666667</v>
      </c>
      <c r="F571" s="3">
        <v>0.41805555555555557</v>
      </c>
      <c r="G571" s="12">
        <f t="shared" si="107"/>
        <v>0</v>
      </c>
      <c r="H571" s="30">
        <f t="shared" si="97"/>
        <v>0</v>
      </c>
      <c r="I571" s="13" t="str">
        <f t="shared" si="99"/>
        <v>DIURNO</v>
      </c>
      <c r="J571" s="12" t="str">
        <f t="shared" si="98"/>
        <v/>
      </c>
      <c r="L571" s="13" t="str">
        <f t="shared" si="96"/>
        <v/>
      </c>
      <c r="M571" s="13">
        <f t="shared" si="100"/>
        <v>0</v>
      </c>
      <c r="N571" s="32">
        <f t="shared" si="101"/>
        <v>0</v>
      </c>
      <c r="O571" s="30">
        <f t="shared" si="102"/>
        <v>0</v>
      </c>
      <c r="P571" s="30">
        <f t="shared" si="103"/>
        <v>0</v>
      </c>
      <c r="Q571">
        <f t="shared" si="104"/>
        <v>0</v>
      </c>
      <c r="R571">
        <f t="shared" si="105"/>
        <v>0</v>
      </c>
      <c r="S571">
        <f t="shared" si="106"/>
        <v>0</v>
      </c>
    </row>
    <row r="572" spans="2:19" x14ac:dyDescent="0.2">
      <c r="B572" s="17" t="s">
        <v>50</v>
      </c>
      <c r="C572" s="17" t="s">
        <v>7</v>
      </c>
      <c r="D572" s="17" t="s">
        <v>116</v>
      </c>
      <c r="E572" s="18">
        <v>0.74722222222222223</v>
      </c>
      <c r="G572" s="12">
        <f t="shared" si="107"/>
        <v>0</v>
      </c>
      <c r="H572" s="30">
        <f t="shared" si="97"/>
        <v>0</v>
      </c>
      <c r="I572" s="13" t="str">
        <f t="shared" si="99"/>
        <v>DIURNO</v>
      </c>
      <c r="J572" s="12" t="str">
        <f t="shared" si="98"/>
        <v>SI</v>
      </c>
      <c r="L572" s="13" t="str">
        <f t="shared" si="96"/>
        <v>5,5</v>
      </c>
      <c r="M572" s="13">
        <f t="shared" si="100"/>
        <v>0</v>
      </c>
      <c r="N572" s="32">
        <f t="shared" si="101"/>
        <v>0</v>
      </c>
      <c r="O572" s="30">
        <f t="shared" si="102"/>
        <v>0</v>
      </c>
      <c r="P572" s="30">
        <f t="shared" si="103"/>
        <v>0</v>
      </c>
      <c r="Q572">
        <f t="shared" si="104"/>
        <v>0</v>
      </c>
      <c r="R572">
        <f t="shared" si="105"/>
        <v>0</v>
      </c>
      <c r="S572">
        <f t="shared" si="106"/>
        <v>0</v>
      </c>
    </row>
    <row r="573" spans="2:19" x14ac:dyDescent="0.2">
      <c r="B573" s="17" t="s">
        <v>50</v>
      </c>
      <c r="C573" s="17" t="s">
        <v>7</v>
      </c>
      <c r="D573" s="17" t="s">
        <v>109</v>
      </c>
      <c r="E573" s="18">
        <v>0.25</v>
      </c>
      <c r="F573" s="3">
        <v>0.74791666666666667</v>
      </c>
      <c r="G573" s="12">
        <f t="shared" si="107"/>
        <v>8.1250000000000044E-2</v>
      </c>
      <c r="H573" s="30">
        <f t="shared" si="97"/>
        <v>57</v>
      </c>
      <c r="I573" s="13" t="str">
        <f t="shared" si="99"/>
        <v>DIURNO</v>
      </c>
      <c r="J573" s="12" t="str">
        <f t="shared" si="98"/>
        <v/>
      </c>
      <c r="L573" s="13" t="str">
        <f t="shared" si="96"/>
        <v/>
      </c>
      <c r="M573" s="13">
        <f t="shared" si="100"/>
        <v>1</v>
      </c>
      <c r="N573" s="32">
        <f t="shared" si="101"/>
        <v>0</v>
      </c>
      <c r="O573" s="30">
        <f t="shared" si="102"/>
        <v>0</v>
      </c>
      <c r="P573" s="30">
        <f t="shared" si="103"/>
        <v>1</v>
      </c>
      <c r="Q573">
        <f t="shared" si="104"/>
        <v>0</v>
      </c>
      <c r="R573">
        <f t="shared" si="105"/>
        <v>1</v>
      </c>
      <c r="S573">
        <f t="shared" si="106"/>
        <v>1</v>
      </c>
    </row>
    <row r="574" spans="2:19" x14ac:dyDescent="0.2">
      <c r="B574" s="17" t="s">
        <v>50</v>
      </c>
      <c r="C574" s="17" t="s">
        <v>7</v>
      </c>
      <c r="D574" s="17" t="s">
        <v>110</v>
      </c>
      <c r="E574" s="18">
        <v>0.25</v>
      </c>
      <c r="F574" s="3">
        <v>0.74583333333333324</v>
      </c>
      <c r="G574" s="12">
        <f t="shared" si="107"/>
        <v>7.9166666666666607E-2</v>
      </c>
      <c r="H574" s="30">
        <f t="shared" si="97"/>
        <v>54</v>
      </c>
      <c r="I574" s="13" t="str">
        <f t="shared" si="99"/>
        <v>DIURNO</v>
      </c>
      <c r="J574" s="12" t="str">
        <f t="shared" si="98"/>
        <v/>
      </c>
      <c r="L574" s="13" t="str">
        <f t="shared" si="96"/>
        <v/>
      </c>
      <c r="M574" s="13">
        <f t="shared" si="100"/>
        <v>0.75</v>
      </c>
      <c r="N574" s="32">
        <f t="shared" si="101"/>
        <v>0</v>
      </c>
      <c r="O574" s="30">
        <f t="shared" si="102"/>
        <v>0</v>
      </c>
      <c r="P574" s="30">
        <f t="shared" si="103"/>
        <v>1</v>
      </c>
      <c r="Q574">
        <f t="shared" si="104"/>
        <v>0</v>
      </c>
      <c r="R574">
        <f t="shared" si="105"/>
        <v>1</v>
      </c>
      <c r="S574">
        <f t="shared" si="106"/>
        <v>0.75</v>
      </c>
    </row>
    <row r="575" spans="2:19" x14ac:dyDescent="0.2">
      <c r="B575" s="17" t="s">
        <v>50</v>
      </c>
      <c r="C575" s="17" t="s">
        <v>7</v>
      </c>
      <c r="D575" s="17" t="s">
        <v>111</v>
      </c>
      <c r="E575" s="18">
        <v>0.25</v>
      </c>
      <c r="F575" s="3">
        <v>0.74583333333333324</v>
      </c>
      <c r="G575" s="12">
        <f t="shared" si="107"/>
        <v>7.9166666666666607E-2</v>
      </c>
      <c r="H575" s="30">
        <f t="shared" si="97"/>
        <v>54</v>
      </c>
      <c r="I575" s="13" t="str">
        <f t="shared" si="99"/>
        <v>DIURNO</v>
      </c>
      <c r="J575" s="12" t="str">
        <f t="shared" si="98"/>
        <v/>
      </c>
      <c r="L575" s="13" t="str">
        <f t="shared" si="96"/>
        <v/>
      </c>
      <c r="M575" s="13">
        <f t="shared" si="100"/>
        <v>0.75</v>
      </c>
      <c r="N575" s="32">
        <f t="shared" si="101"/>
        <v>0</v>
      </c>
      <c r="O575" s="30">
        <f t="shared" si="102"/>
        <v>0</v>
      </c>
      <c r="P575" s="30">
        <f t="shared" si="103"/>
        <v>1</v>
      </c>
      <c r="Q575">
        <f t="shared" si="104"/>
        <v>0</v>
      </c>
      <c r="R575">
        <f t="shared" si="105"/>
        <v>1</v>
      </c>
      <c r="S575">
        <f t="shared" si="106"/>
        <v>0.75</v>
      </c>
    </row>
    <row r="576" spans="2:19" x14ac:dyDescent="0.2">
      <c r="B576" s="17" t="s">
        <v>50</v>
      </c>
      <c r="C576" s="17" t="s">
        <v>7</v>
      </c>
      <c r="D576" s="17" t="s">
        <v>112</v>
      </c>
      <c r="E576" s="18">
        <v>0.25</v>
      </c>
      <c r="F576" s="3">
        <v>0.74861111111111101</v>
      </c>
      <c r="G576" s="12">
        <f t="shared" si="107"/>
        <v>8.1944444444444375E-2</v>
      </c>
      <c r="H576" s="30">
        <f t="shared" si="97"/>
        <v>58</v>
      </c>
      <c r="I576" s="13" t="str">
        <f t="shared" si="99"/>
        <v>DIURNO</v>
      </c>
      <c r="J576" s="12" t="str">
        <f t="shared" si="98"/>
        <v/>
      </c>
      <c r="L576" s="13" t="str">
        <f t="shared" si="96"/>
        <v/>
      </c>
      <c r="M576" s="13">
        <f t="shared" si="100"/>
        <v>1</v>
      </c>
      <c r="N576" s="32">
        <f t="shared" si="101"/>
        <v>0</v>
      </c>
      <c r="O576" s="30">
        <f t="shared" si="102"/>
        <v>0</v>
      </c>
      <c r="P576" s="30">
        <f t="shared" si="103"/>
        <v>1</v>
      </c>
      <c r="Q576">
        <f t="shared" si="104"/>
        <v>0</v>
      </c>
      <c r="R576">
        <f t="shared" si="105"/>
        <v>1</v>
      </c>
      <c r="S576">
        <f t="shared" si="106"/>
        <v>1</v>
      </c>
    </row>
    <row r="577" spans="2:19" x14ac:dyDescent="0.2">
      <c r="B577" s="17" t="s">
        <v>51</v>
      </c>
      <c r="C577" s="17" t="s">
        <v>7</v>
      </c>
      <c r="D577" s="17" t="s">
        <v>104</v>
      </c>
      <c r="E577" s="18">
        <v>0.74861111111111101</v>
      </c>
      <c r="G577" s="12">
        <f t="shared" si="107"/>
        <v>0</v>
      </c>
      <c r="H577" s="30">
        <f t="shared" si="97"/>
        <v>0</v>
      </c>
      <c r="I577" s="13" t="str">
        <f t="shared" si="99"/>
        <v>DIURNO</v>
      </c>
      <c r="J577" s="12" t="str">
        <f t="shared" si="98"/>
        <v>SI</v>
      </c>
      <c r="L577" s="13" t="str">
        <f t="shared" si="96"/>
        <v>5,5</v>
      </c>
      <c r="M577" s="13">
        <f t="shared" si="100"/>
        <v>0</v>
      </c>
      <c r="N577" s="32">
        <f t="shared" si="101"/>
        <v>0</v>
      </c>
      <c r="O577" s="30">
        <f t="shared" si="102"/>
        <v>0</v>
      </c>
      <c r="P577" s="30">
        <f t="shared" si="103"/>
        <v>0</v>
      </c>
      <c r="Q577">
        <f t="shared" si="104"/>
        <v>0</v>
      </c>
      <c r="R577">
        <f t="shared" si="105"/>
        <v>0</v>
      </c>
      <c r="S577">
        <f t="shared" si="106"/>
        <v>0</v>
      </c>
    </row>
    <row r="578" spans="2:19" x14ac:dyDescent="0.2">
      <c r="B578" s="17" t="s">
        <v>51</v>
      </c>
      <c r="C578" s="17" t="s">
        <v>7</v>
      </c>
      <c r="D578" s="17" t="s">
        <v>105</v>
      </c>
      <c r="E578" s="18">
        <v>0.25</v>
      </c>
      <c r="F578" s="3">
        <v>0.75347222222222221</v>
      </c>
      <c r="G578" s="12">
        <f t="shared" si="107"/>
        <v>8.680555555555558E-2</v>
      </c>
      <c r="H578" s="30">
        <f t="shared" si="97"/>
        <v>5</v>
      </c>
      <c r="I578" s="13" t="str">
        <f t="shared" si="99"/>
        <v>DIURNO</v>
      </c>
      <c r="J578" s="12" t="str">
        <f t="shared" si="98"/>
        <v/>
      </c>
      <c r="L578" s="13" t="str">
        <f t="shared" si="96"/>
        <v/>
      </c>
      <c r="M578" s="13">
        <f t="shared" si="100"/>
        <v>0</v>
      </c>
      <c r="N578" s="32">
        <f t="shared" si="101"/>
        <v>0</v>
      </c>
      <c r="O578" s="30">
        <f t="shared" si="102"/>
        <v>0</v>
      </c>
      <c r="P578" s="30">
        <f t="shared" si="103"/>
        <v>2</v>
      </c>
      <c r="Q578">
        <f t="shared" si="104"/>
        <v>0</v>
      </c>
      <c r="R578">
        <f t="shared" si="105"/>
        <v>2</v>
      </c>
      <c r="S578">
        <f t="shared" si="106"/>
        <v>0</v>
      </c>
    </row>
    <row r="579" spans="2:19" x14ac:dyDescent="0.2">
      <c r="B579" s="17" t="s">
        <v>51</v>
      </c>
      <c r="C579" s="17" t="s">
        <v>7</v>
      </c>
      <c r="D579" s="17" t="s">
        <v>106</v>
      </c>
      <c r="E579" s="18">
        <v>0.25</v>
      </c>
      <c r="F579" s="3">
        <v>0.75208333333333333</v>
      </c>
      <c r="G579" s="12">
        <f t="shared" si="107"/>
        <v>8.5416666666666696E-2</v>
      </c>
      <c r="H579" s="30">
        <f t="shared" si="97"/>
        <v>3</v>
      </c>
      <c r="I579" s="13" t="str">
        <f t="shared" si="99"/>
        <v>DIURNO</v>
      </c>
      <c r="J579" s="12" t="str">
        <f t="shared" si="98"/>
        <v/>
      </c>
      <c r="L579" s="13" t="str">
        <f t="shared" ref="L579:L642" si="108">IF(J579="SI","5,5","")</f>
        <v/>
      </c>
      <c r="M579" s="13">
        <f t="shared" si="100"/>
        <v>0</v>
      </c>
      <c r="N579" s="32">
        <f t="shared" si="101"/>
        <v>0</v>
      </c>
      <c r="O579" s="30">
        <f t="shared" si="102"/>
        <v>0</v>
      </c>
      <c r="P579" s="30">
        <f t="shared" si="103"/>
        <v>2</v>
      </c>
      <c r="Q579">
        <f t="shared" si="104"/>
        <v>0</v>
      </c>
      <c r="R579">
        <f t="shared" si="105"/>
        <v>2</v>
      </c>
      <c r="S579">
        <f t="shared" si="106"/>
        <v>0</v>
      </c>
    </row>
    <row r="580" spans="2:19" x14ac:dyDescent="0.2">
      <c r="B580" s="17" t="s">
        <v>52</v>
      </c>
      <c r="C580" s="17" t="s">
        <v>7</v>
      </c>
      <c r="D580" s="17" t="s">
        <v>102</v>
      </c>
      <c r="E580" s="18">
        <v>0.27013888888888887</v>
      </c>
      <c r="F580" s="3">
        <v>0.66736111111111107</v>
      </c>
      <c r="G580" s="12">
        <f t="shared" si="107"/>
        <v>6.9444444444444198E-4</v>
      </c>
      <c r="H580" s="30">
        <f t="shared" si="97"/>
        <v>1</v>
      </c>
      <c r="I580" s="13" t="str">
        <f t="shared" si="99"/>
        <v>DIURNO</v>
      </c>
      <c r="J580" s="12" t="str">
        <f t="shared" si="98"/>
        <v/>
      </c>
      <c r="L580" s="13" t="str">
        <f t="shared" si="108"/>
        <v/>
      </c>
      <c r="M580" s="13">
        <f t="shared" si="100"/>
        <v>0</v>
      </c>
      <c r="N580" s="32">
        <f t="shared" si="101"/>
        <v>0</v>
      </c>
      <c r="O580" s="30">
        <f t="shared" si="102"/>
        <v>0</v>
      </c>
      <c r="P580" s="30">
        <f t="shared" si="103"/>
        <v>0</v>
      </c>
      <c r="Q580">
        <f t="shared" si="104"/>
        <v>0</v>
      </c>
      <c r="R580">
        <f t="shared" si="105"/>
        <v>0</v>
      </c>
      <c r="S580">
        <f t="shared" si="106"/>
        <v>0</v>
      </c>
    </row>
    <row r="581" spans="2:19" x14ac:dyDescent="0.2">
      <c r="B581" s="17" t="s">
        <v>52</v>
      </c>
      <c r="C581" s="17" t="s">
        <v>7</v>
      </c>
      <c r="D581" s="17" t="s">
        <v>103</v>
      </c>
      <c r="E581" s="18">
        <v>0.66736111111111107</v>
      </c>
      <c r="G581" s="12">
        <f t="shared" si="107"/>
        <v>0</v>
      </c>
      <c r="H581" s="30">
        <f t="shared" ref="H581:H644" si="109">MINUTE(G581)</f>
        <v>0</v>
      </c>
      <c r="I581" s="13" t="str">
        <f t="shared" si="99"/>
        <v>DIURNO</v>
      </c>
      <c r="J581" s="12" t="str">
        <f t="shared" si="98"/>
        <v>SI</v>
      </c>
      <c r="L581" s="13" t="str">
        <f t="shared" si="108"/>
        <v>5,5</v>
      </c>
      <c r="M581" s="13">
        <f t="shared" si="100"/>
        <v>0</v>
      </c>
      <c r="N581" s="32">
        <f t="shared" si="101"/>
        <v>0</v>
      </c>
      <c r="O581" s="30">
        <f t="shared" si="102"/>
        <v>0</v>
      </c>
      <c r="P581" s="30">
        <f t="shared" si="103"/>
        <v>0</v>
      </c>
      <c r="Q581">
        <f t="shared" si="104"/>
        <v>0</v>
      </c>
      <c r="R581">
        <f t="shared" si="105"/>
        <v>0</v>
      </c>
      <c r="S581">
        <f t="shared" si="106"/>
        <v>0</v>
      </c>
    </row>
    <row r="582" spans="2:19" x14ac:dyDescent="0.2">
      <c r="B582" s="17" t="s">
        <v>52</v>
      </c>
      <c r="C582" s="17" t="s">
        <v>7</v>
      </c>
      <c r="D582" s="17" t="s">
        <v>104</v>
      </c>
      <c r="E582" s="18">
        <v>0.27083333333333331</v>
      </c>
      <c r="F582" s="3">
        <v>0.66666666666666663</v>
      </c>
      <c r="G582" s="12">
        <f t="shared" si="107"/>
        <v>0</v>
      </c>
      <c r="H582" s="30">
        <f t="shared" si="109"/>
        <v>0</v>
      </c>
      <c r="I582" s="13" t="str">
        <f t="shared" si="99"/>
        <v>DIURNO</v>
      </c>
      <c r="J582" s="12" t="str">
        <f t="shared" ref="J582:J645" si="110">IF(E582&gt;=$G$3,"SI","")</f>
        <v/>
      </c>
      <c r="L582" s="13" t="str">
        <f t="shared" si="108"/>
        <v/>
      </c>
      <c r="M582" s="13">
        <f t="shared" si="100"/>
        <v>0</v>
      </c>
      <c r="N582" s="32">
        <f t="shared" si="101"/>
        <v>0</v>
      </c>
      <c r="O582" s="30">
        <f t="shared" si="102"/>
        <v>0</v>
      </c>
      <c r="P582" s="30">
        <f t="shared" si="103"/>
        <v>0</v>
      </c>
      <c r="Q582">
        <f t="shared" si="104"/>
        <v>0</v>
      </c>
      <c r="R582">
        <f t="shared" si="105"/>
        <v>0</v>
      </c>
      <c r="S582">
        <f t="shared" si="106"/>
        <v>0</v>
      </c>
    </row>
    <row r="583" spans="2:19" x14ac:dyDescent="0.2">
      <c r="B583" s="17" t="s">
        <v>52</v>
      </c>
      <c r="C583" s="17" t="s">
        <v>7</v>
      </c>
      <c r="D583" s="17" t="s">
        <v>105</v>
      </c>
      <c r="E583" s="18">
        <v>0.26666666666666666</v>
      </c>
      <c r="F583" s="3">
        <v>0.66666666666666663</v>
      </c>
      <c r="G583" s="12">
        <f t="shared" si="107"/>
        <v>0</v>
      </c>
      <c r="H583" s="30">
        <f t="shared" si="109"/>
        <v>0</v>
      </c>
      <c r="I583" s="13" t="str">
        <f t="shared" ref="I583:I646" si="111">IF(F583&lt;$I$3,"DIURNO",IF(F583&gt;$I$3,"EXTRANOC",""))</f>
        <v>DIURNO</v>
      </c>
      <c r="J583" s="12" t="str">
        <f t="shared" si="110"/>
        <v/>
      </c>
      <c r="L583" s="13" t="str">
        <f t="shared" si="108"/>
        <v/>
      </c>
      <c r="M583" s="13">
        <f t="shared" ref="M583:M646" si="112">IF(H583&lt;=5,0,IF(H583&lt;=20,0.25,IF(H583&lt;=40,0.5,IF(H583&lt;=55,0.75,1))))</f>
        <v>0</v>
      </c>
      <c r="N583" s="32">
        <f t="shared" ref="N583:N646" si="113">IF(F583&gt;$I$3,F583-$I$3,0)</f>
        <v>0</v>
      </c>
      <c r="O583" s="30">
        <f t="shared" ref="O583:O646" si="114">MINUTE(N583)</f>
        <v>0</v>
      </c>
      <c r="P583" s="30">
        <f t="shared" ref="P583:P646" si="115">HOUR(G583)</f>
        <v>0</v>
      </c>
      <c r="Q583">
        <f t="shared" ref="Q583:Q646" si="116">HOUR(N583)</f>
        <v>0</v>
      </c>
      <c r="R583">
        <f t="shared" ref="R583:R646" si="117">P583-Q583</f>
        <v>0</v>
      </c>
      <c r="S583">
        <f t="shared" ref="S583:S646" si="118">M583</f>
        <v>0</v>
      </c>
    </row>
    <row r="584" spans="2:19" x14ac:dyDescent="0.2">
      <c r="B584" s="17" t="s">
        <v>52</v>
      </c>
      <c r="C584" s="17" t="s">
        <v>7</v>
      </c>
      <c r="D584" s="17" t="s">
        <v>106</v>
      </c>
      <c r="E584" s="18">
        <v>0.27013888888888887</v>
      </c>
      <c r="F584" s="3">
        <v>0.66666666666666663</v>
      </c>
      <c r="G584" s="12">
        <f t="shared" si="107"/>
        <v>0</v>
      </c>
      <c r="H584" s="30">
        <f t="shared" si="109"/>
        <v>0</v>
      </c>
      <c r="I584" s="13" t="str">
        <f t="shared" si="111"/>
        <v>DIURNO</v>
      </c>
      <c r="J584" s="12" t="str">
        <f t="shared" si="110"/>
        <v/>
      </c>
      <c r="L584" s="13" t="str">
        <f t="shared" si="108"/>
        <v/>
      </c>
      <c r="M584" s="13">
        <f t="shared" si="112"/>
        <v>0</v>
      </c>
      <c r="N584" s="32">
        <f t="shared" si="113"/>
        <v>0</v>
      </c>
      <c r="O584" s="30">
        <f t="shared" si="114"/>
        <v>0</v>
      </c>
      <c r="P584" s="30">
        <f t="shared" si="115"/>
        <v>0</v>
      </c>
      <c r="Q584">
        <f t="shared" si="116"/>
        <v>0</v>
      </c>
      <c r="R584">
        <f t="shared" si="117"/>
        <v>0</v>
      </c>
      <c r="S584">
        <f t="shared" si="118"/>
        <v>0</v>
      </c>
    </row>
    <row r="585" spans="2:19" x14ac:dyDescent="0.2">
      <c r="B585" s="17" t="s">
        <v>52</v>
      </c>
      <c r="C585" s="17" t="s">
        <v>7</v>
      </c>
      <c r="D585" s="17" t="s">
        <v>107</v>
      </c>
      <c r="E585" s="18">
        <v>0.26944444444444443</v>
      </c>
      <c r="F585" s="3">
        <v>0.66805555555555562</v>
      </c>
      <c r="G585" s="12">
        <f t="shared" ref="G585:G648" si="119">IF(F585&gt;$G$3,F585-$G$3,)</f>
        <v>1.388888888888995E-3</v>
      </c>
      <c r="H585" s="30">
        <f t="shared" si="109"/>
        <v>2</v>
      </c>
      <c r="I585" s="13" t="str">
        <f t="shared" si="111"/>
        <v>DIURNO</v>
      </c>
      <c r="J585" s="12" t="str">
        <f t="shared" si="110"/>
        <v/>
      </c>
      <c r="L585" s="13" t="str">
        <f t="shared" si="108"/>
        <v/>
      </c>
      <c r="M585" s="13">
        <f t="shared" si="112"/>
        <v>0</v>
      </c>
      <c r="N585" s="32">
        <f t="shared" si="113"/>
        <v>0</v>
      </c>
      <c r="O585" s="30">
        <f t="shared" si="114"/>
        <v>0</v>
      </c>
      <c r="P585" s="30">
        <f t="shared" si="115"/>
        <v>0</v>
      </c>
      <c r="Q585">
        <f t="shared" si="116"/>
        <v>0</v>
      </c>
      <c r="R585">
        <f t="shared" si="117"/>
        <v>0</v>
      </c>
      <c r="S585">
        <f t="shared" si="118"/>
        <v>0</v>
      </c>
    </row>
    <row r="586" spans="2:19" x14ac:dyDescent="0.2">
      <c r="B586" s="17" t="s">
        <v>52</v>
      </c>
      <c r="C586" s="17" t="s">
        <v>7</v>
      </c>
      <c r="D586" s="17" t="s">
        <v>113</v>
      </c>
      <c r="E586" s="18">
        <v>0.27013888888888887</v>
      </c>
      <c r="F586" s="3">
        <v>0.66805555555555562</v>
      </c>
      <c r="G586" s="12">
        <f t="shared" si="119"/>
        <v>1.388888888888995E-3</v>
      </c>
      <c r="H586" s="30">
        <f t="shared" si="109"/>
        <v>2</v>
      </c>
      <c r="I586" s="13" t="str">
        <f t="shared" si="111"/>
        <v>DIURNO</v>
      </c>
      <c r="J586" s="12" t="str">
        <f t="shared" si="110"/>
        <v/>
      </c>
      <c r="L586" s="13" t="str">
        <f t="shared" si="108"/>
        <v/>
      </c>
      <c r="M586" s="13">
        <f t="shared" si="112"/>
        <v>0</v>
      </c>
      <c r="N586" s="32">
        <f t="shared" si="113"/>
        <v>0</v>
      </c>
      <c r="O586" s="30">
        <f t="shared" si="114"/>
        <v>0</v>
      </c>
      <c r="P586" s="30">
        <f t="shared" si="115"/>
        <v>0</v>
      </c>
      <c r="Q586">
        <f t="shared" si="116"/>
        <v>0</v>
      </c>
      <c r="R586">
        <f t="shared" si="117"/>
        <v>0</v>
      </c>
      <c r="S586">
        <f t="shared" si="118"/>
        <v>0</v>
      </c>
    </row>
    <row r="587" spans="2:19" x14ac:dyDescent="0.2">
      <c r="B587" s="17" t="s">
        <v>52</v>
      </c>
      <c r="C587" s="17" t="s">
        <v>7</v>
      </c>
      <c r="D587" s="17" t="s">
        <v>108</v>
      </c>
      <c r="E587" s="18">
        <v>0.26319444444444445</v>
      </c>
      <c r="F587" s="3">
        <v>0.66736111111111107</v>
      </c>
      <c r="G587" s="12">
        <f t="shared" si="119"/>
        <v>6.9444444444444198E-4</v>
      </c>
      <c r="H587" s="30">
        <f t="shared" si="109"/>
        <v>1</v>
      </c>
      <c r="I587" s="13" t="str">
        <f t="shared" si="111"/>
        <v>DIURNO</v>
      </c>
      <c r="J587" s="12" t="str">
        <f t="shared" si="110"/>
        <v/>
      </c>
      <c r="L587" s="13" t="str">
        <f t="shared" si="108"/>
        <v/>
      </c>
      <c r="M587" s="13">
        <f t="shared" si="112"/>
        <v>0</v>
      </c>
      <c r="N587" s="32">
        <f t="shared" si="113"/>
        <v>0</v>
      </c>
      <c r="O587" s="30">
        <f t="shared" si="114"/>
        <v>0</v>
      </c>
      <c r="P587" s="30">
        <f t="shared" si="115"/>
        <v>0</v>
      </c>
      <c r="Q587">
        <f t="shared" si="116"/>
        <v>0</v>
      </c>
      <c r="R587">
        <f t="shared" si="117"/>
        <v>0</v>
      </c>
      <c r="S587">
        <f t="shared" si="118"/>
        <v>0</v>
      </c>
    </row>
    <row r="588" spans="2:19" x14ac:dyDescent="0.2">
      <c r="B588" s="17" t="s">
        <v>52</v>
      </c>
      <c r="C588" s="17" t="s">
        <v>7</v>
      </c>
      <c r="D588" s="17" t="s">
        <v>114</v>
      </c>
      <c r="E588" s="18">
        <v>0.33263888888888887</v>
      </c>
      <c r="F588" s="3">
        <v>0.50624999999999998</v>
      </c>
      <c r="G588" s="12">
        <f t="shared" si="119"/>
        <v>0</v>
      </c>
      <c r="H588" s="30">
        <f t="shared" si="109"/>
        <v>0</v>
      </c>
      <c r="I588" s="13" t="str">
        <f t="shared" si="111"/>
        <v>DIURNO</v>
      </c>
      <c r="J588" s="12" t="str">
        <f t="shared" si="110"/>
        <v/>
      </c>
      <c r="L588" s="13" t="str">
        <f t="shared" si="108"/>
        <v/>
      </c>
      <c r="M588" s="13">
        <f t="shared" si="112"/>
        <v>0</v>
      </c>
      <c r="N588" s="32">
        <f t="shared" si="113"/>
        <v>0</v>
      </c>
      <c r="O588" s="30">
        <f t="shared" si="114"/>
        <v>0</v>
      </c>
      <c r="P588" s="30">
        <f t="shared" si="115"/>
        <v>0</v>
      </c>
      <c r="Q588">
        <f t="shared" si="116"/>
        <v>0</v>
      </c>
      <c r="R588">
        <f t="shared" si="117"/>
        <v>0</v>
      </c>
      <c r="S588">
        <f t="shared" si="118"/>
        <v>0</v>
      </c>
    </row>
    <row r="589" spans="2:19" x14ac:dyDescent="0.2">
      <c r="B589" s="17" t="s">
        <v>52</v>
      </c>
      <c r="C589" s="17" t="s">
        <v>7</v>
      </c>
      <c r="D589" s="17" t="s">
        <v>109</v>
      </c>
      <c r="E589" s="18">
        <v>0.27013888888888887</v>
      </c>
      <c r="F589" s="3">
        <v>0.75</v>
      </c>
      <c r="G589" s="12">
        <f t="shared" si="119"/>
        <v>8.333333333333337E-2</v>
      </c>
      <c r="H589" s="30">
        <f t="shared" si="109"/>
        <v>0</v>
      </c>
      <c r="I589" s="13" t="str">
        <f t="shared" si="111"/>
        <v>DIURNO</v>
      </c>
      <c r="J589" s="12" t="str">
        <f t="shared" si="110"/>
        <v/>
      </c>
      <c r="L589" s="13" t="str">
        <f t="shared" si="108"/>
        <v/>
      </c>
      <c r="M589" s="13">
        <f t="shared" si="112"/>
        <v>0</v>
      </c>
      <c r="N589" s="32">
        <f t="shared" si="113"/>
        <v>0</v>
      </c>
      <c r="O589" s="30">
        <f t="shared" si="114"/>
        <v>0</v>
      </c>
      <c r="P589" s="30">
        <f t="shared" si="115"/>
        <v>2</v>
      </c>
      <c r="Q589">
        <f t="shared" si="116"/>
        <v>0</v>
      </c>
      <c r="R589">
        <f t="shared" si="117"/>
        <v>2</v>
      </c>
      <c r="S589">
        <f t="shared" si="118"/>
        <v>0</v>
      </c>
    </row>
    <row r="590" spans="2:19" x14ac:dyDescent="0.2">
      <c r="B590" s="17" t="s">
        <v>52</v>
      </c>
      <c r="C590" s="17" t="s">
        <v>7</v>
      </c>
      <c r="D590" s="17" t="s">
        <v>110</v>
      </c>
      <c r="E590" s="18">
        <v>0.26805555555555555</v>
      </c>
      <c r="F590" s="3">
        <v>0.75</v>
      </c>
      <c r="G590" s="12">
        <f t="shared" si="119"/>
        <v>8.333333333333337E-2</v>
      </c>
      <c r="H590" s="30">
        <f t="shared" si="109"/>
        <v>0</v>
      </c>
      <c r="I590" s="13" t="str">
        <f t="shared" si="111"/>
        <v>DIURNO</v>
      </c>
      <c r="J590" s="12" t="str">
        <f t="shared" si="110"/>
        <v/>
      </c>
      <c r="L590" s="13" t="str">
        <f t="shared" si="108"/>
        <v/>
      </c>
      <c r="M590" s="13">
        <f t="shared" si="112"/>
        <v>0</v>
      </c>
      <c r="N590" s="32">
        <f t="shared" si="113"/>
        <v>0</v>
      </c>
      <c r="O590" s="30">
        <f t="shared" si="114"/>
        <v>0</v>
      </c>
      <c r="P590" s="30">
        <f t="shared" si="115"/>
        <v>2</v>
      </c>
      <c r="Q590">
        <f t="shared" si="116"/>
        <v>0</v>
      </c>
      <c r="R590">
        <f t="shared" si="117"/>
        <v>2</v>
      </c>
      <c r="S590">
        <f t="shared" si="118"/>
        <v>0</v>
      </c>
    </row>
    <row r="591" spans="2:19" x14ac:dyDescent="0.2">
      <c r="B591" s="17" t="s">
        <v>52</v>
      </c>
      <c r="C591" s="17" t="s">
        <v>7</v>
      </c>
      <c r="D591" s="17" t="s">
        <v>111</v>
      </c>
      <c r="E591" s="18">
        <v>0.26874999999999999</v>
      </c>
      <c r="F591" s="3">
        <v>0.75</v>
      </c>
      <c r="G591" s="12">
        <f t="shared" si="119"/>
        <v>8.333333333333337E-2</v>
      </c>
      <c r="H591" s="30">
        <f t="shared" si="109"/>
        <v>0</v>
      </c>
      <c r="I591" s="13" t="str">
        <f t="shared" si="111"/>
        <v>DIURNO</v>
      </c>
      <c r="J591" s="12" t="str">
        <f t="shared" si="110"/>
        <v/>
      </c>
      <c r="L591" s="13" t="str">
        <f t="shared" si="108"/>
        <v/>
      </c>
      <c r="M591" s="13">
        <f t="shared" si="112"/>
        <v>0</v>
      </c>
      <c r="N591" s="32">
        <f t="shared" si="113"/>
        <v>0</v>
      </c>
      <c r="O591" s="30">
        <f t="shared" si="114"/>
        <v>0</v>
      </c>
      <c r="P591" s="30">
        <f t="shared" si="115"/>
        <v>2</v>
      </c>
      <c r="Q591">
        <f t="shared" si="116"/>
        <v>0</v>
      </c>
      <c r="R591">
        <f t="shared" si="117"/>
        <v>2</v>
      </c>
      <c r="S591">
        <f t="shared" si="118"/>
        <v>0</v>
      </c>
    </row>
    <row r="592" spans="2:19" x14ac:dyDescent="0.2">
      <c r="B592" s="17" t="s">
        <v>52</v>
      </c>
      <c r="C592" s="17" t="s">
        <v>7</v>
      </c>
      <c r="D592" s="17" t="s">
        <v>112</v>
      </c>
      <c r="E592" s="18">
        <v>0.27013888888888887</v>
      </c>
      <c r="F592" s="3">
        <v>0.75</v>
      </c>
      <c r="G592" s="12">
        <f t="shared" si="119"/>
        <v>8.333333333333337E-2</v>
      </c>
      <c r="H592" s="30">
        <f t="shared" si="109"/>
        <v>0</v>
      </c>
      <c r="I592" s="13" t="str">
        <f t="shared" si="111"/>
        <v>DIURNO</v>
      </c>
      <c r="J592" s="12" t="str">
        <f t="shared" si="110"/>
        <v/>
      </c>
      <c r="L592" s="13" t="str">
        <f t="shared" si="108"/>
        <v/>
      </c>
      <c r="M592" s="13">
        <f t="shared" si="112"/>
        <v>0</v>
      </c>
      <c r="N592" s="32">
        <f t="shared" si="113"/>
        <v>0</v>
      </c>
      <c r="O592" s="30">
        <f t="shared" si="114"/>
        <v>0</v>
      </c>
      <c r="P592" s="30">
        <f t="shared" si="115"/>
        <v>2</v>
      </c>
      <c r="Q592">
        <f t="shared" si="116"/>
        <v>0</v>
      </c>
      <c r="R592">
        <f t="shared" si="117"/>
        <v>2</v>
      </c>
      <c r="S592">
        <f t="shared" si="118"/>
        <v>0</v>
      </c>
    </row>
    <row r="593" spans="2:19" x14ac:dyDescent="0.2">
      <c r="B593" s="17" t="s">
        <v>53</v>
      </c>
      <c r="C593" s="17" t="s">
        <v>7</v>
      </c>
      <c r="D593" s="17" t="s">
        <v>102</v>
      </c>
      <c r="E593" s="18">
        <v>0.25</v>
      </c>
      <c r="F593" s="3">
        <v>0.74583333333333324</v>
      </c>
      <c r="G593" s="12">
        <f t="shared" si="119"/>
        <v>7.9166666666666607E-2</v>
      </c>
      <c r="H593" s="30">
        <f t="shared" si="109"/>
        <v>54</v>
      </c>
      <c r="I593" s="13" t="str">
        <f t="shared" si="111"/>
        <v>DIURNO</v>
      </c>
      <c r="J593" s="12" t="str">
        <f t="shared" si="110"/>
        <v/>
      </c>
      <c r="L593" s="13" t="str">
        <f t="shared" si="108"/>
        <v/>
      </c>
      <c r="M593" s="13">
        <f t="shared" si="112"/>
        <v>0.75</v>
      </c>
      <c r="N593" s="32">
        <f t="shared" si="113"/>
        <v>0</v>
      </c>
      <c r="O593" s="30">
        <f t="shared" si="114"/>
        <v>0</v>
      </c>
      <c r="P593" s="30">
        <f t="shared" si="115"/>
        <v>1</v>
      </c>
      <c r="Q593">
        <f t="shared" si="116"/>
        <v>0</v>
      </c>
      <c r="R593">
        <f t="shared" si="117"/>
        <v>1</v>
      </c>
      <c r="S593">
        <f t="shared" si="118"/>
        <v>0.75</v>
      </c>
    </row>
    <row r="594" spans="2:19" x14ac:dyDescent="0.2">
      <c r="B594" s="17" t="s">
        <v>53</v>
      </c>
      <c r="C594" s="17" t="s">
        <v>7</v>
      </c>
      <c r="D594" s="17" t="s">
        <v>103</v>
      </c>
      <c r="E594" s="18">
        <v>0.26666666666666666</v>
      </c>
      <c r="F594" s="3">
        <v>0.66736111111111107</v>
      </c>
      <c r="G594" s="12">
        <f t="shared" si="119"/>
        <v>6.9444444444444198E-4</v>
      </c>
      <c r="H594" s="30">
        <f t="shared" si="109"/>
        <v>1</v>
      </c>
      <c r="I594" s="13" t="str">
        <f t="shared" si="111"/>
        <v>DIURNO</v>
      </c>
      <c r="J594" s="12" t="str">
        <f t="shared" si="110"/>
        <v/>
      </c>
      <c r="L594" s="13" t="str">
        <f t="shared" si="108"/>
        <v/>
      </c>
      <c r="M594" s="13">
        <f t="shared" si="112"/>
        <v>0</v>
      </c>
      <c r="N594" s="32">
        <f t="shared" si="113"/>
        <v>0</v>
      </c>
      <c r="O594" s="30">
        <f t="shared" si="114"/>
        <v>0</v>
      </c>
      <c r="P594" s="30">
        <f t="shared" si="115"/>
        <v>0</v>
      </c>
      <c r="Q594">
        <f t="shared" si="116"/>
        <v>0</v>
      </c>
      <c r="R594">
        <f t="shared" si="117"/>
        <v>0</v>
      </c>
      <c r="S594">
        <f t="shared" si="118"/>
        <v>0</v>
      </c>
    </row>
    <row r="595" spans="2:19" x14ac:dyDescent="0.2">
      <c r="B595" s="17" t="s">
        <v>53</v>
      </c>
      <c r="C595" s="17" t="s">
        <v>7</v>
      </c>
      <c r="D595" s="17" t="s">
        <v>104</v>
      </c>
      <c r="E595" s="18">
        <v>0.73749999999999993</v>
      </c>
      <c r="G595" s="12">
        <f t="shared" si="119"/>
        <v>0</v>
      </c>
      <c r="H595" s="30">
        <f t="shared" si="109"/>
        <v>0</v>
      </c>
      <c r="I595" s="13" t="str">
        <f t="shared" si="111"/>
        <v>DIURNO</v>
      </c>
      <c r="J595" s="12" t="str">
        <f t="shared" si="110"/>
        <v>SI</v>
      </c>
      <c r="L595" s="13" t="str">
        <f t="shared" si="108"/>
        <v>5,5</v>
      </c>
      <c r="M595" s="13">
        <f t="shared" si="112"/>
        <v>0</v>
      </c>
      <c r="N595" s="32">
        <f t="shared" si="113"/>
        <v>0</v>
      </c>
      <c r="O595" s="30">
        <f t="shared" si="114"/>
        <v>0</v>
      </c>
      <c r="P595" s="30">
        <f t="shared" si="115"/>
        <v>0</v>
      </c>
      <c r="Q595">
        <f t="shared" si="116"/>
        <v>0</v>
      </c>
      <c r="R595">
        <f t="shared" si="117"/>
        <v>0</v>
      </c>
      <c r="S595">
        <f t="shared" si="118"/>
        <v>0</v>
      </c>
    </row>
    <row r="596" spans="2:19" x14ac:dyDescent="0.2">
      <c r="B596" s="17" t="s">
        <v>53</v>
      </c>
      <c r="C596" s="17" t="s">
        <v>7</v>
      </c>
      <c r="D596" s="17" t="s">
        <v>105</v>
      </c>
      <c r="E596" s="18">
        <v>0.25</v>
      </c>
      <c r="F596" s="3">
        <v>0.74375000000000002</v>
      </c>
      <c r="G596" s="12">
        <f t="shared" si="119"/>
        <v>7.7083333333333393E-2</v>
      </c>
      <c r="H596" s="30">
        <f t="shared" si="109"/>
        <v>51</v>
      </c>
      <c r="I596" s="13" t="str">
        <f t="shared" si="111"/>
        <v>DIURNO</v>
      </c>
      <c r="J596" s="12" t="str">
        <f t="shared" si="110"/>
        <v/>
      </c>
      <c r="L596" s="13" t="str">
        <f t="shared" si="108"/>
        <v/>
      </c>
      <c r="M596" s="13">
        <f t="shared" si="112"/>
        <v>0.75</v>
      </c>
      <c r="N596" s="32">
        <f t="shared" si="113"/>
        <v>0</v>
      </c>
      <c r="O596" s="30">
        <f t="shared" si="114"/>
        <v>0</v>
      </c>
      <c r="P596" s="30">
        <f t="shared" si="115"/>
        <v>1</v>
      </c>
      <c r="Q596">
        <f t="shared" si="116"/>
        <v>0</v>
      </c>
      <c r="R596">
        <f t="shared" si="117"/>
        <v>1</v>
      </c>
      <c r="S596">
        <f t="shared" si="118"/>
        <v>0.75</v>
      </c>
    </row>
    <row r="597" spans="2:19" x14ac:dyDescent="0.2">
      <c r="B597" s="17" t="s">
        <v>53</v>
      </c>
      <c r="C597" s="17" t="s">
        <v>7</v>
      </c>
      <c r="D597" s="17" t="s">
        <v>106</v>
      </c>
      <c r="E597" s="18">
        <v>0.25</v>
      </c>
      <c r="F597" s="3">
        <v>0.74236111111111114</v>
      </c>
      <c r="G597" s="12">
        <f t="shared" si="119"/>
        <v>7.5694444444444509E-2</v>
      </c>
      <c r="H597" s="30">
        <f t="shared" si="109"/>
        <v>49</v>
      </c>
      <c r="I597" s="13" t="str">
        <f t="shared" si="111"/>
        <v>DIURNO</v>
      </c>
      <c r="J597" s="12" t="str">
        <f t="shared" si="110"/>
        <v/>
      </c>
      <c r="L597" s="13" t="str">
        <f t="shared" si="108"/>
        <v/>
      </c>
      <c r="M597" s="13">
        <f t="shared" si="112"/>
        <v>0.75</v>
      </c>
      <c r="N597" s="32">
        <f t="shared" si="113"/>
        <v>0</v>
      </c>
      <c r="O597" s="30">
        <f t="shared" si="114"/>
        <v>0</v>
      </c>
      <c r="P597" s="30">
        <f t="shared" si="115"/>
        <v>1</v>
      </c>
      <c r="Q597">
        <f t="shared" si="116"/>
        <v>0</v>
      </c>
      <c r="R597">
        <f t="shared" si="117"/>
        <v>1</v>
      </c>
      <c r="S597">
        <f t="shared" si="118"/>
        <v>0.75</v>
      </c>
    </row>
    <row r="598" spans="2:19" x14ac:dyDescent="0.2">
      <c r="B598" s="17" t="s">
        <v>53</v>
      </c>
      <c r="C598" s="17" t="s">
        <v>7</v>
      </c>
      <c r="D598" s="17" t="s">
        <v>107</v>
      </c>
      <c r="E598" s="18">
        <v>0.25</v>
      </c>
      <c r="F598" s="3">
        <v>0.74652777777777779</v>
      </c>
      <c r="G598" s="12">
        <f t="shared" si="119"/>
        <v>7.986111111111116E-2</v>
      </c>
      <c r="H598" s="30">
        <f t="shared" si="109"/>
        <v>55</v>
      </c>
      <c r="I598" s="13" t="str">
        <f t="shared" si="111"/>
        <v>DIURNO</v>
      </c>
      <c r="J598" s="12" t="str">
        <f t="shared" si="110"/>
        <v/>
      </c>
      <c r="L598" s="13" t="str">
        <f t="shared" si="108"/>
        <v/>
      </c>
      <c r="M598" s="13">
        <f t="shared" si="112"/>
        <v>0.75</v>
      </c>
      <c r="N598" s="32">
        <f t="shared" si="113"/>
        <v>0</v>
      </c>
      <c r="O598" s="30">
        <f t="shared" si="114"/>
        <v>0</v>
      </c>
      <c r="P598" s="30">
        <f t="shared" si="115"/>
        <v>1</v>
      </c>
      <c r="Q598">
        <f t="shared" si="116"/>
        <v>0</v>
      </c>
      <c r="R598">
        <f t="shared" si="117"/>
        <v>1</v>
      </c>
      <c r="S598">
        <f t="shared" si="118"/>
        <v>0.75</v>
      </c>
    </row>
    <row r="599" spans="2:19" x14ac:dyDescent="0.2">
      <c r="B599" s="17" t="s">
        <v>53</v>
      </c>
      <c r="C599" s="17" t="s">
        <v>7</v>
      </c>
      <c r="D599" s="17" t="s">
        <v>113</v>
      </c>
      <c r="E599" s="18">
        <v>0.25069444444444444</v>
      </c>
      <c r="F599" s="3">
        <v>0.74722222222222223</v>
      </c>
      <c r="G599" s="12">
        <f t="shared" si="119"/>
        <v>8.0555555555555602E-2</v>
      </c>
      <c r="H599" s="30">
        <f t="shared" si="109"/>
        <v>56</v>
      </c>
      <c r="I599" s="13" t="str">
        <f t="shared" si="111"/>
        <v>DIURNO</v>
      </c>
      <c r="J599" s="12" t="str">
        <f t="shared" si="110"/>
        <v/>
      </c>
      <c r="L599" s="13" t="str">
        <f t="shared" si="108"/>
        <v/>
      </c>
      <c r="M599" s="13">
        <f t="shared" si="112"/>
        <v>1</v>
      </c>
      <c r="N599" s="32">
        <f t="shared" si="113"/>
        <v>0</v>
      </c>
      <c r="O599" s="30">
        <f t="shared" si="114"/>
        <v>0</v>
      </c>
      <c r="P599" s="30">
        <f t="shared" si="115"/>
        <v>1</v>
      </c>
      <c r="Q599">
        <f t="shared" si="116"/>
        <v>0</v>
      </c>
      <c r="R599">
        <f t="shared" si="117"/>
        <v>1</v>
      </c>
      <c r="S599">
        <f t="shared" si="118"/>
        <v>1</v>
      </c>
    </row>
    <row r="600" spans="2:19" x14ac:dyDescent="0.2">
      <c r="B600" s="17" t="s">
        <v>53</v>
      </c>
      <c r="C600" s="17" t="s">
        <v>7</v>
      </c>
      <c r="D600" s="17" t="s">
        <v>108</v>
      </c>
      <c r="E600" s="18">
        <v>0.74375000000000002</v>
      </c>
      <c r="G600" s="12">
        <f t="shared" si="119"/>
        <v>0</v>
      </c>
      <c r="H600" s="30">
        <f t="shared" si="109"/>
        <v>0</v>
      </c>
      <c r="I600" s="13" t="str">
        <f t="shared" si="111"/>
        <v>DIURNO</v>
      </c>
      <c r="J600" s="12" t="str">
        <f t="shared" si="110"/>
        <v>SI</v>
      </c>
      <c r="L600" s="13" t="str">
        <f t="shared" si="108"/>
        <v>5,5</v>
      </c>
      <c r="M600" s="13">
        <f t="shared" si="112"/>
        <v>0</v>
      </c>
      <c r="N600" s="32">
        <f t="shared" si="113"/>
        <v>0</v>
      </c>
      <c r="O600" s="30">
        <f t="shared" si="114"/>
        <v>0</v>
      </c>
      <c r="P600" s="30">
        <f t="shared" si="115"/>
        <v>0</v>
      </c>
      <c r="Q600">
        <f t="shared" si="116"/>
        <v>0</v>
      </c>
      <c r="R600">
        <f t="shared" si="117"/>
        <v>0</v>
      </c>
      <c r="S600">
        <f t="shared" si="118"/>
        <v>0</v>
      </c>
    </row>
    <row r="601" spans="2:19" x14ac:dyDescent="0.2">
      <c r="B601" s="17" t="s">
        <v>53</v>
      </c>
      <c r="C601" s="17" t="s">
        <v>7</v>
      </c>
      <c r="D601" s="17" t="s">
        <v>114</v>
      </c>
      <c r="E601" s="18">
        <v>0.26319444444444445</v>
      </c>
      <c r="G601" s="12">
        <f t="shared" si="119"/>
        <v>0</v>
      </c>
      <c r="H601" s="30">
        <f t="shared" si="109"/>
        <v>0</v>
      </c>
      <c r="I601" s="13" t="str">
        <f t="shared" si="111"/>
        <v>DIURNO</v>
      </c>
      <c r="J601" s="12" t="str">
        <f t="shared" si="110"/>
        <v/>
      </c>
      <c r="L601" s="13" t="str">
        <f t="shared" si="108"/>
        <v/>
      </c>
      <c r="M601" s="13">
        <f t="shared" si="112"/>
        <v>0</v>
      </c>
      <c r="N601" s="32">
        <f t="shared" si="113"/>
        <v>0</v>
      </c>
      <c r="O601" s="30">
        <f t="shared" si="114"/>
        <v>0</v>
      </c>
      <c r="P601" s="30">
        <f t="shared" si="115"/>
        <v>0</v>
      </c>
      <c r="Q601">
        <f t="shared" si="116"/>
        <v>0</v>
      </c>
      <c r="R601">
        <f t="shared" si="117"/>
        <v>0</v>
      </c>
      <c r="S601">
        <f t="shared" si="118"/>
        <v>0</v>
      </c>
    </row>
    <row r="602" spans="2:19" x14ac:dyDescent="0.2">
      <c r="B602" s="17" t="s">
        <v>53</v>
      </c>
      <c r="C602" s="17" t="s">
        <v>7</v>
      </c>
      <c r="D602" s="17" t="s">
        <v>116</v>
      </c>
      <c r="E602" s="18">
        <v>0.24513888888888888</v>
      </c>
      <c r="F602" s="3">
        <v>0.5</v>
      </c>
      <c r="G602" s="12">
        <f t="shared" si="119"/>
        <v>0</v>
      </c>
      <c r="H602" s="30">
        <f t="shared" si="109"/>
        <v>0</v>
      </c>
      <c r="I602" s="13" t="str">
        <f t="shared" si="111"/>
        <v>DIURNO</v>
      </c>
      <c r="J602" s="12" t="str">
        <f t="shared" si="110"/>
        <v/>
      </c>
      <c r="L602" s="13" t="str">
        <f t="shared" si="108"/>
        <v/>
      </c>
      <c r="M602" s="13">
        <f t="shared" si="112"/>
        <v>0</v>
      </c>
      <c r="N602" s="32">
        <f t="shared" si="113"/>
        <v>0</v>
      </c>
      <c r="O602" s="30">
        <f t="shared" si="114"/>
        <v>0</v>
      </c>
      <c r="P602" s="30">
        <f t="shared" si="115"/>
        <v>0</v>
      </c>
      <c r="Q602">
        <f t="shared" si="116"/>
        <v>0</v>
      </c>
      <c r="R602">
        <f t="shared" si="117"/>
        <v>0</v>
      </c>
      <c r="S602">
        <f t="shared" si="118"/>
        <v>0</v>
      </c>
    </row>
    <row r="603" spans="2:19" x14ac:dyDescent="0.2">
      <c r="B603" s="17" t="s">
        <v>53</v>
      </c>
      <c r="C603" s="17" t="s">
        <v>7</v>
      </c>
      <c r="D603" s="17" t="s">
        <v>109</v>
      </c>
      <c r="E603" s="18">
        <v>0.35902777777777778</v>
      </c>
      <c r="F603" s="3">
        <v>0.75208333333333333</v>
      </c>
      <c r="G603" s="12">
        <f t="shared" si="119"/>
        <v>8.5416666666666696E-2</v>
      </c>
      <c r="H603" s="30">
        <f t="shared" si="109"/>
        <v>3</v>
      </c>
      <c r="I603" s="13" t="str">
        <f t="shared" si="111"/>
        <v>DIURNO</v>
      </c>
      <c r="J603" s="12" t="str">
        <f t="shared" si="110"/>
        <v/>
      </c>
      <c r="L603" s="13" t="str">
        <f t="shared" si="108"/>
        <v/>
      </c>
      <c r="M603" s="13">
        <f t="shared" si="112"/>
        <v>0</v>
      </c>
      <c r="N603" s="32">
        <f t="shared" si="113"/>
        <v>0</v>
      </c>
      <c r="O603" s="30">
        <f t="shared" si="114"/>
        <v>0</v>
      </c>
      <c r="P603" s="30">
        <f t="shared" si="115"/>
        <v>2</v>
      </c>
      <c r="Q603">
        <f t="shared" si="116"/>
        <v>0</v>
      </c>
      <c r="R603">
        <f t="shared" si="117"/>
        <v>2</v>
      </c>
      <c r="S603">
        <f t="shared" si="118"/>
        <v>0</v>
      </c>
    </row>
    <row r="604" spans="2:19" x14ac:dyDescent="0.2">
      <c r="B604" s="17" t="s">
        <v>53</v>
      </c>
      <c r="C604" s="17" t="s">
        <v>7</v>
      </c>
      <c r="D604" s="17" t="s">
        <v>110</v>
      </c>
      <c r="E604" s="18">
        <v>0.24583333333333335</v>
      </c>
      <c r="F604" s="3">
        <v>0.76041666666666663</v>
      </c>
      <c r="G604" s="12">
        <f t="shared" si="119"/>
        <v>9.375E-2</v>
      </c>
      <c r="H604" s="30">
        <f t="shared" si="109"/>
        <v>15</v>
      </c>
      <c r="I604" s="13" t="str">
        <f t="shared" si="111"/>
        <v>DIURNO</v>
      </c>
      <c r="J604" s="12" t="str">
        <f t="shared" si="110"/>
        <v/>
      </c>
      <c r="L604" s="13" t="str">
        <f t="shared" si="108"/>
        <v/>
      </c>
      <c r="M604" s="13">
        <f t="shared" si="112"/>
        <v>0.25</v>
      </c>
      <c r="N604" s="32">
        <f t="shared" si="113"/>
        <v>0</v>
      </c>
      <c r="O604" s="30">
        <f t="shared" si="114"/>
        <v>0</v>
      </c>
      <c r="P604" s="30">
        <f t="shared" si="115"/>
        <v>2</v>
      </c>
      <c r="Q604">
        <f t="shared" si="116"/>
        <v>0</v>
      </c>
      <c r="R604">
        <f t="shared" si="117"/>
        <v>2</v>
      </c>
      <c r="S604">
        <f t="shared" si="118"/>
        <v>0.25</v>
      </c>
    </row>
    <row r="605" spans="2:19" x14ac:dyDescent="0.2">
      <c r="B605" s="17" t="s">
        <v>53</v>
      </c>
      <c r="C605" s="17" t="s">
        <v>7</v>
      </c>
      <c r="D605" s="17" t="s">
        <v>111</v>
      </c>
      <c r="E605" s="18">
        <v>0.2673611111111111</v>
      </c>
      <c r="F605" s="3">
        <v>0.7631944444444444</v>
      </c>
      <c r="G605" s="12">
        <f t="shared" si="119"/>
        <v>9.6527777777777768E-2</v>
      </c>
      <c r="H605" s="30">
        <f t="shared" si="109"/>
        <v>19</v>
      </c>
      <c r="I605" s="13" t="str">
        <f t="shared" si="111"/>
        <v>DIURNO</v>
      </c>
      <c r="J605" s="12" t="str">
        <f t="shared" si="110"/>
        <v/>
      </c>
      <c r="L605" s="13" t="str">
        <f t="shared" si="108"/>
        <v/>
      </c>
      <c r="M605" s="13">
        <f t="shared" si="112"/>
        <v>0.25</v>
      </c>
      <c r="N605" s="32">
        <f t="shared" si="113"/>
        <v>0</v>
      </c>
      <c r="O605" s="30">
        <f t="shared" si="114"/>
        <v>0</v>
      </c>
      <c r="P605" s="30">
        <f t="shared" si="115"/>
        <v>2</v>
      </c>
      <c r="Q605">
        <f t="shared" si="116"/>
        <v>0</v>
      </c>
      <c r="R605">
        <f t="shared" si="117"/>
        <v>2</v>
      </c>
      <c r="S605">
        <f t="shared" si="118"/>
        <v>0.25</v>
      </c>
    </row>
    <row r="606" spans="2:19" x14ac:dyDescent="0.2">
      <c r="B606" s="17" t="s">
        <v>53</v>
      </c>
      <c r="C606" s="17" t="s">
        <v>7</v>
      </c>
      <c r="D606" s="17" t="s">
        <v>112</v>
      </c>
      <c r="E606" s="18">
        <v>0.26597222222222222</v>
      </c>
      <c r="F606" s="3">
        <v>0.75347222222222221</v>
      </c>
      <c r="G606" s="12">
        <f t="shared" si="119"/>
        <v>8.680555555555558E-2</v>
      </c>
      <c r="H606" s="30">
        <f t="shared" si="109"/>
        <v>5</v>
      </c>
      <c r="I606" s="13" t="str">
        <f t="shared" si="111"/>
        <v>DIURNO</v>
      </c>
      <c r="J606" s="12" t="str">
        <f t="shared" si="110"/>
        <v/>
      </c>
      <c r="L606" s="13" t="str">
        <f t="shared" si="108"/>
        <v/>
      </c>
      <c r="M606" s="13">
        <f t="shared" si="112"/>
        <v>0</v>
      </c>
      <c r="N606" s="32">
        <f t="shared" si="113"/>
        <v>0</v>
      </c>
      <c r="O606" s="30">
        <f t="shared" si="114"/>
        <v>0</v>
      </c>
      <c r="P606" s="30">
        <f t="shared" si="115"/>
        <v>2</v>
      </c>
      <c r="Q606">
        <f t="shared" si="116"/>
        <v>0</v>
      </c>
      <c r="R606">
        <f t="shared" si="117"/>
        <v>2</v>
      </c>
      <c r="S606">
        <f t="shared" si="118"/>
        <v>0</v>
      </c>
    </row>
    <row r="607" spans="2:19" x14ac:dyDescent="0.2">
      <c r="B607" s="17" t="s">
        <v>54</v>
      </c>
      <c r="C607" s="17" t="s">
        <v>7</v>
      </c>
      <c r="D607" s="17" t="s">
        <v>102</v>
      </c>
      <c r="E607" s="18">
        <v>0.25</v>
      </c>
      <c r="F607" s="3">
        <v>0.82777777777777783</v>
      </c>
      <c r="G607" s="12">
        <f t="shared" si="119"/>
        <v>0.1611111111111112</v>
      </c>
      <c r="H607" s="30">
        <f t="shared" si="109"/>
        <v>52</v>
      </c>
      <c r="I607" s="13" t="str">
        <f t="shared" si="111"/>
        <v>DIURNO</v>
      </c>
      <c r="J607" s="12" t="str">
        <f t="shared" si="110"/>
        <v/>
      </c>
      <c r="L607" s="13" t="str">
        <f t="shared" si="108"/>
        <v/>
      </c>
      <c r="M607" s="13">
        <f t="shared" si="112"/>
        <v>0.75</v>
      </c>
      <c r="N607" s="32">
        <f t="shared" si="113"/>
        <v>0</v>
      </c>
      <c r="O607" s="30">
        <f t="shared" si="114"/>
        <v>0</v>
      </c>
      <c r="P607" s="30">
        <f t="shared" si="115"/>
        <v>3</v>
      </c>
      <c r="Q607">
        <f t="shared" si="116"/>
        <v>0</v>
      </c>
      <c r="R607">
        <f t="shared" si="117"/>
        <v>3</v>
      </c>
      <c r="S607">
        <f t="shared" si="118"/>
        <v>0.75</v>
      </c>
    </row>
    <row r="608" spans="2:19" x14ac:dyDescent="0.2">
      <c r="B608" s="17" t="s">
        <v>54</v>
      </c>
      <c r="C608" s="17" t="s">
        <v>7</v>
      </c>
      <c r="D608" s="17" t="s">
        <v>103</v>
      </c>
      <c r="E608" s="18">
        <v>0.26666666666666666</v>
      </c>
      <c r="F608" s="3">
        <v>0.66736111111111107</v>
      </c>
      <c r="G608" s="12">
        <f t="shared" si="119"/>
        <v>6.9444444444444198E-4</v>
      </c>
      <c r="H608" s="30">
        <f t="shared" si="109"/>
        <v>1</v>
      </c>
      <c r="I608" s="13" t="str">
        <f t="shared" si="111"/>
        <v>DIURNO</v>
      </c>
      <c r="J608" s="12" t="str">
        <f t="shared" si="110"/>
        <v/>
      </c>
      <c r="L608" s="13" t="str">
        <f t="shared" si="108"/>
        <v/>
      </c>
      <c r="M608" s="13">
        <f t="shared" si="112"/>
        <v>0</v>
      </c>
      <c r="N608" s="32">
        <f t="shared" si="113"/>
        <v>0</v>
      </c>
      <c r="O608" s="30">
        <f t="shared" si="114"/>
        <v>0</v>
      </c>
      <c r="P608" s="30">
        <f t="shared" si="115"/>
        <v>0</v>
      </c>
      <c r="Q608">
        <f t="shared" si="116"/>
        <v>0</v>
      </c>
      <c r="R608">
        <f t="shared" si="117"/>
        <v>0</v>
      </c>
      <c r="S608">
        <f t="shared" si="118"/>
        <v>0</v>
      </c>
    </row>
    <row r="609" spans="2:19" x14ac:dyDescent="0.2">
      <c r="B609" s="17" t="s">
        <v>54</v>
      </c>
      <c r="C609" s="17" t="s">
        <v>7</v>
      </c>
      <c r="D609" s="17" t="s">
        <v>104</v>
      </c>
      <c r="E609" s="18">
        <v>0.44097222222222227</v>
      </c>
      <c r="F609" s="3">
        <v>0.66875000000000007</v>
      </c>
      <c r="G609" s="12">
        <f t="shared" si="119"/>
        <v>2.083333333333437E-3</v>
      </c>
      <c r="H609" s="30">
        <f t="shared" si="109"/>
        <v>3</v>
      </c>
      <c r="I609" s="13" t="str">
        <f t="shared" si="111"/>
        <v>DIURNO</v>
      </c>
      <c r="J609" s="12" t="str">
        <f t="shared" si="110"/>
        <v/>
      </c>
      <c r="L609" s="13" t="str">
        <f t="shared" si="108"/>
        <v/>
      </c>
      <c r="M609" s="13">
        <f t="shared" si="112"/>
        <v>0</v>
      </c>
      <c r="N609" s="32">
        <f t="shared" si="113"/>
        <v>0</v>
      </c>
      <c r="O609" s="30">
        <f t="shared" si="114"/>
        <v>0</v>
      </c>
      <c r="P609" s="30">
        <f t="shared" si="115"/>
        <v>0</v>
      </c>
      <c r="Q609">
        <f t="shared" si="116"/>
        <v>0</v>
      </c>
      <c r="R609">
        <f t="shared" si="117"/>
        <v>0</v>
      </c>
      <c r="S609">
        <f t="shared" si="118"/>
        <v>0</v>
      </c>
    </row>
    <row r="610" spans="2:19" x14ac:dyDescent="0.2">
      <c r="B610" s="17" t="s">
        <v>54</v>
      </c>
      <c r="C610" s="17" t="s">
        <v>7</v>
      </c>
      <c r="D610" s="17" t="s">
        <v>105</v>
      </c>
      <c r="E610" s="18">
        <v>0.2673611111111111</v>
      </c>
      <c r="F610" s="3">
        <v>0.66736111111111107</v>
      </c>
      <c r="G610" s="12">
        <f t="shared" si="119"/>
        <v>6.9444444444444198E-4</v>
      </c>
      <c r="H610" s="30">
        <f t="shared" si="109"/>
        <v>1</v>
      </c>
      <c r="I610" s="13" t="str">
        <f t="shared" si="111"/>
        <v>DIURNO</v>
      </c>
      <c r="J610" s="12" t="str">
        <f t="shared" si="110"/>
        <v/>
      </c>
      <c r="L610" s="13" t="str">
        <f t="shared" si="108"/>
        <v/>
      </c>
      <c r="M610" s="13">
        <f t="shared" si="112"/>
        <v>0</v>
      </c>
      <c r="N610" s="32">
        <f t="shared" si="113"/>
        <v>0</v>
      </c>
      <c r="O610" s="30">
        <f t="shared" si="114"/>
        <v>0</v>
      </c>
      <c r="P610" s="30">
        <f t="shared" si="115"/>
        <v>0</v>
      </c>
      <c r="Q610">
        <f t="shared" si="116"/>
        <v>0</v>
      </c>
      <c r="R610">
        <f t="shared" si="117"/>
        <v>0</v>
      </c>
      <c r="S610">
        <f t="shared" si="118"/>
        <v>0</v>
      </c>
    </row>
    <row r="611" spans="2:19" x14ac:dyDescent="0.2">
      <c r="B611" s="17" t="s">
        <v>54</v>
      </c>
      <c r="C611" s="17" t="s">
        <v>7</v>
      </c>
      <c r="D611" s="17" t="s">
        <v>106</v>
      </c>
      <c r="E611" s="18">
        <v>0.26250000000000001</v>
      </c>
      <c r="F611" s="3">
        <v>0.66736111111111107</v>
      </c>
      <c r="G611" s="12">
        <f t="shared" si="119"/>
        <v>6.9444444444444198E-4</v>
      </c>
      <c r="H611" s="30">
        <f t="shared" si="109"/>
        <v>1</v>
      </c>
      <c r="I611" s="13" t="str">
        <f t="shared" si="111"/>
        <v>DIURNO</v>
      </c>
      <c r="J611" s="12" t="str">
        <f t="shared" si="110"/>
        <v/>
      </c>
      <c r="L611" s="13" t="str">
        <f t="shared" si="108"/>
        <v/>
      </c>
      <c r="M611" s="13">
        <f t="shared" si="112"/>
        <v>0</v>
      </c>
      <c r="N611" s="32">
        <f t="shared" si="113"/>
        <v>0</v>
      </c>
      <c r="O611" s="30">
        <f t="shared" si="114"/>
        <v>0</v>
      </c>
      <c r="P611" s="30">
        <f t="shared" si="115"/>
        <v>0</v>
      </c>
      <c r="Q611">
        <f t="shared" si="116"/>
        <v>0</v>
      </c>
      <c r="R611">
        <f t="shared" si="117"/>
        <v>0</v>
      </c>
      <c r="S611">
        <f t="shared" si="118"/>
        <v>0</v>
      </c>
    </row>
    <row r="612" spans="2:19" x14ac:dyDescent="0.2">
      <c r="B612" s="17" t="s">
        <v>54</v>
      </c>
      <c r="C612" s="17" t="s">
        <v>7</v>
      </c>
      <c r="D612" s="17" t="s">
        <v>107</v>
      </c>
      <c r="E612" s="18">
        <v>0.25</v>
      </c>
      <c r="F612" s="3">
        <v>0.74652777777777779</v>
      </c>
      <c r="G612" s="12">
        <f t="shared" si="119"/>
        <v>7.986111111111116E-2</v>
      </c>
      <c r="H612" s="30">
        <f t="shared" si="109"/>
        <v>55</v>
      </c>
      <c r="I612" s="13" t="str">
        <f t="shared" si="111"/>
        <v>DIURNO</v>
      </c>
      <c r="J612" s="12" t="str">
        <f t="shared" si="110"/>
        <v/>
      </c>
      <c r="L612" s="13" t="str">
        <f t="shared" si="108"/>
        <v/>
      </c>
      <c r="M612" s="13">
        <f t="shared" si="112"/>
        <v>0.75</v>
      </c>
      <c r="N612" s="32">
        <f t="shared" si="113"/>
        <v>0</v>
      </c>
      <c r="O612" s="30">
        <f t="shared" si="114"/>
        <v>0</v>
      </c>
      <c r="P612" s="30">
        <f t="shared" si="115"/>
        <v>1</v>
      </c>
      <c r="Q612">
        <f t="shared" si="116"/>
        <v>0</v>
      </c>
      <c r="R612">
        <f t="shared" si="117"/>
        <v>1</v>
      </c>
      <c r="S612">
        <f t="shared" si="118"/>
        <v>0.75</v>
      </c>
    </row>
    <row r="613" spans="2:19" x14ac:dyDescent="0.2">
      <c r="B613" s="17" t="s">
        <v>54</v>
      </c>
      <c r="C613" s="17" t="s">
        <v>7</v>
      </c>
      <c r="D613" s="17" t="s">
        <v>113</v>
      </c>
      <c r="E613" s="18">
        <v>0.25069444444444444</v>
      </c>
      <c r="F613" s="3">
        <v>0.74722222222222223</v>
      </c>
      <c r="G613" s="12">
        <f t="shared" si="119"/>
        <v>8.0555555555555602E-2</v>
      </c>
      <c r="H613" s="30">
        <f t="shared" si="109"/>
        <v>56</v>
      </c>
      <c r="I613" s="13" t="str">
        <f t="shared" si="111"/>
        <v>DIURNO</v>
      </c>
      <c r="J613" s="12" t="str">
        <f t="shared" si="110"/>
        <v/>
      </c>
      <c r="L613" s="13" t="str">
        <f t="shared" si="108"/>
        <v/>
      </c>
      <c r="M613" s="13">
        <f t="shared" si="112"/>
        <v>1</v>
      </c>
      <c r="N613" s="32">
        <f t="shared" si="113"/>
        <v>0</v>
      </c>
      <c r="O613" s="30">
        <f t="shared" si="114"/>
        <v>0</v>
      </c>
      <c r="P613" s="30">
        <f t="shared" si="115"/>
        <v>1</v>
      </c>
      <c r="Q613">
        <f t="shared" si="116"/>
        <v>0</v>
      </c>
      <c r="R613">
        <f t="shared" si="117"/>
        <v>1</v>
      </c>
      <c r="S613">
        <f t="shared" si="118"/>
        <v>1</v>
      </c>
    </row>
    <row r="614" spans="2:19" x14ac:dyDescent="0.2">
      <c r="B614" s="17" t="s">
        <v>54</v>
      </c>
      <c r="C614" s="17" t="s">
        <v>7</v>
      </c>
      <c r="D614" s="17" t="s">
        <v>108</v>
      </c>
      <c r="E614" s="18">
        <v>0.74375000000000002</v>
      </c>
      <c r="G614" s="12">
        <f t="shared" si="119"/>
        <v>0</v>
      </c>
      <c r="H614" s="30">
        <f t="shared" si="109"/>
        <v>0</v>
      </c>
      <c r="I614" s="13" t="str">
        <f t="shared" si="111"/>
        <v>DIURNO</v>
      </c>
      <c r="J614" s="12" t="str">
        <f t="shared" si="110"/>
        <v>SI</v>
      </c>
      <c r="L614" s="13" t="str">
        <f t="shared" si="108"/>
        <v>5,5</v>
      </c>
      <c r="M614" s="13">
        <f t="shared" si="112"/>
        <v>0</v>
      </c>
      <c r="N614" s="32">
        <f t="shared" si="113"/>
        <v>0</v>
      </c>
      <c r="O614" s="30">
        <f t="shared" si="114"/>
        <v>0</v>
      </c>
      <c r="P614" s="30">
        <f t="shared" si="115"/>
        <v>0</v>
      </c>
      <c r="Q614">
        <f t="shared" si="116"/>
        <v>0</v>
      </c>
      <c r="R614">
        <f t="shared" si="117"/>
        <v>0</v>
      </c>
      <c r="S614">
        <f t="shared" si="118"/>
        <v>0</v>
      </c>
    </row>
    <row r="615" spans="2:19" x14ac:dyDescent="0.2">
      <c r="B615" s="17" t="s">
        <v>54</v>
      </c>
      <c r="C615" s="17" t="s">
        <v>7</v>
      </c>
      <c r="D615" s="17" t="s">
        <v>114</v>
      </c>
      <c r="E615" s="18">
        <v>0.26319444444444445</v>
      </c>
      <c r="G615" s="12">
        <f t="shared" si="119"/>
        <v>0</v>
      </c>
      <c r="H615" s="30">
        <f t="shared" si="109"/>
        <v>0</v>
      </c>
      <c r="I615" s="13" t="str">
        <f t="shared" si="111"/>
        <v>DIURNO</v>
      </c>
      <c r="J615" s="12" t="str">
        <f t="shared" si="110"/>
        <v/>
      </c>
      <c r="L615" s="13" t="str">
        <f t="shared" si="108"/>
        <v/>
      </c>
      <c r="M615" s="13">
        <f t="shared" si="112"/>
        <v>0</v>
      </c>
      <c r="N615" s="32">
        <f t="shared" si="113"/>
        <v>0</v>
      </c>
      <c r="O615" s="30">
        <f t="shared" si="114"/>
        <v>0</v>
      </c>
      <c r="P615" s="30">
        <f t="shared" si="115"/>
        <v>0</v>
      </c>
      <c r="Q615">
        <f t="shared" si="116"/>
        <v>0</v>
      </c>
      <c r="R615">
        <f t="shared" si="117"/>
        <v>0</v>
      </c>
      <c r="S615">
        <f t="shared" si="118"/>
        <v>0</v>
      </c>
    </row>
    <row r="616" spans="2:19" x14ac:dyDescent="0.2">
      <c r="B616" s="17" t="s">
        <v>54</v>
      </c>
      <c r="C616" s="17" t="s">
        <v>7</v>
      </c>
      <c r="D616" s="17" t="s">
        <v>109</v>
      </c>
      <c r="E616" s="18">
        <v>0.2638888888888889</v>
      </c>
      <c r="F616" s="3">
        <v>0.6743055555555556</v>
      </c>
      <c r="G616" s="12">
        <f t="shared" si="119"/>
        <v>7.6388888888889728E-3</v>
      </c>
      <c r="H616" s="30">
        <f t="shared" si="109"/>
        <v>11</v>
      </c>
      <c r="I616" s="13" t="str">
        <f t="shared" si="111"/>
        <v>DIURNO</v>
      </c>
      <c r="J616" s="12" t="str">
        <f t="shared" si="110"/>
        <v/>
      </c>
      <c r="L616" s="13" t="str">
        <f t="shared" si="108"/>
        <v/>
      </c>
      <c r="M616" s="13">
        <f t="shared" si="112"/>
        <v>0.25</v>
      </c>
      <c r="N616" s="32">
        <f t="shared" si="113"/>
        <v>0</v>
      </c>
      <c r="O616" s="30">
        <f t="shared" si="114"/>
        <v>0</v>
      </c>
      <c r="P616" s="30">
        <f t="shared" si="115"/>
        <v>0</v>
      </c>
      <c r="Q616">
        <f t="shared" si="116"/>
        <v>0</v>
      </c>
      <c r="R616">
        <f t="shared" si="117"/>
        <v>0</v>
      </c>
      <c r="S616">
        <f t="shared" si="118"/>
        <v>0.25</v>
      </c>
    </row>
    <row r="617" spans="2:19" x14ac:dyDescent="0.2">
      <c r="B617" s="17" t="s">
        <v>54</v>
      </c>
      <c r="C617" s="17" t="s">
        <v>7</v>
      </c>
      <c r="D617" s="17" t="s">
        <v>110</v>
      </c>
      <c r="E617" s="18">
        <v>0.2673611111111111</v>
      </c>
      <c r="F617" s="3">
        <v>0.66736111111111107</v>
      </c>
      <c r="G617" s="12">
        <f t="shared" si="119"/>
        <v>6.9444444444444198E-4</v>
      </c>
      <c r="H617" s="30">
        <f t="shared" si="109"/>
        <v>1</v>
      </c>
      <c r="I617" s="13" t="str">
        <f t="shared" si="111"/>
        <v>DIURNO</v>
      </c>
      <c r="J617" s="12" t="str">
        <f t="shared" si="110"/>
        <v/>
      </c>
      <c r="L617" s="13" t="str">
        <f t="shared" si="108"/>
        <v/>
      </c>
      <c r="M617" s="13">
        <f t="shared" si="112"/>
        <v>0</v>
      </c>
      <c r="N617" s="32">
        <f t="shared" si="113"/>
        <v>0</v>
      </c>
      <c r="O617" s="30">
        <f t="shared" si="114"/>
        <v>0</v>
      </c>
      <c r="P617" s="30">
        <f t="shared" si="115"/>
        <v>0</v>
      </c>
      <c r="Q617">
        <f t="shared" si="116"/>
        <v>0</v>
      </c>
      <c r="R617">
        <f t="shared" si="117"/>
        <v>0</v>
      </c>
      <c r="S617">
        <f t="shared" si="118"/>
        <v>0</v>
      </c>
    </row>
    <row r="618" spans="2:19" x14ac:dyDescent="0.2">
      <c r="B618" s="17" t="s">
        <v>54</v>
      </c>
      <c r="C618" s="17" t="s">
        <v>7</v>
      </c>
      <c r="D618" s="17" t="s">
        <v>111</v>
      </c>
      <c r="E618" s="18">
        <v>0.2673611111111111</v>
      </c>
      <c r="F618" s="3">
        <v>0.67291666666666661</v>
      </c>
      <c r="G618" s="12">
        <f t="shared" si="119"/>
        <v>6.2499999999999778E-3</v>
      </c>
      <c r="H618" s="30">
        <f t="shared" si="109"/>
        <v>9</v>
      </c>
      <c r="I618" s="13" t="str">
        <f t="shared" si="111"/>
        <v>DIURNO</v>
      </c>
      <c r="J618" s="12" t="str">
        <f t="shared" si="110"/>
        <v/>
      </c>
      <c r="L618" s="13" t="str">
        <f t="shared" si="108"/>
        <v/>
      </c>
      <c r="M618" s="13">
        <f t="shared" si="112"/>
        <v>0.25</v>
      </c>
      <c r="N618" s="32">
        <f t="shared" si="113"/>
        <v>0</v>
      </c>
      <c r="O618" s="30">
        <f t="shared" si="114"/>
        <v>0</v>
      </c>
      <c r="P618" s="30">
        <f t="shared" si="115"/>
        <v>0</v>
      </c>
      <c r="Q618">
        <f t="shared" si="116"/>
        <v>0</v>
      </c>
      <c r="R618">
        <f t="shared" si="117"/>
        <v>0</v>
      </c>
      <c r="S618">
        <f t="shared" si="118"/>
        <v>0.25</v>
      </c>
    </row>
    <row r="619" spans="2:19" x14ac:dyDescent="0.2">
      <c r="B619" s="17" t="s">
        <v>54</v>
      </c>
      <c r="C619" s="17" t="s">
        <v>7</v>
      </c>
      <c r="D619" s="17" t="s">
        <v>112</v>
      </c>
      <c r="E619" s="18">
        <v>0.26597222222222222</v>
      </c>
      <c r="F619" s="3">
        <v>0.66736111111111107</v>
      </c>
      <c r="G619" s="12">
        <f t="shared" si="119"/>
        <v>6.9444444444444198E-4</v>
      </c>
      <c r="H619" s="30">
        <f t="shared" si="109"/>
        <v>1</v>
      </c>
      <c r="I619" s="13" t="str">
        <f t="shared" si="111"/>
        <v>DIURNO</v>
      </c>
      <c r="J619" s="12" t="str">
        <f t="shared" si="110"/>
        <v/>
      </c>
      <c r="L619" s="13" t="str">
        <f t="shared" si="108"/>
        <v/>
      </c>
      <c r="M619" s="13">
        <f t="shared" si="112"/>
        <v>0</v>
      </c>
      <c r="N619" s="32">
        <f t="shared" si="113"/>
        <v>0</v>
      </c>
      <c r="O619" s="30">
        <f t="shared" si="114"/>
        <v>0</v>
      </c>
      <c r="P619" s="30">
        <f t="shared" si="115"/>
        <v>0</v>
      </c>
      <c r="Q619">
        <f t="shared" si="116"/>
        <v>0</v>
      </c>
      <c r="R619">
        <f t="shared" si="117"/>
        <v>0</v>
      </c>
      <c r="S619">
        <f t="shared" si="118"/>
        <v>0</v>
      </c>
    </row>
    <row r="620" spans="2:19" x14ac:dyDescent="0.2">
      <c r="B620" s="17" t="s">
        <v>56</v>
      </c>
      <c r="C620" s="17" t="s">
        <v>55</v>
      </c>
      <c r="D620" s="17" t="s">
        <v>102</v>
      </c>
      <c r="E620" s="18">
        <v>0.26458333333333334</v>
      </c>
      <c r="F620" s="3">
        <v>0.66666666666666663</v>
      </c>
      <c r="G620" s="12">
        <f t="shared" si="119"/>
        <v>0</v>
      </c>
      <c r="H620" s="30">
        <f t="shared" si="109"/>
        <v>0</v>
      </c>
      <c r="I620" s="13" t="str">
        <f t="shared" si="111"/>
        <v>DIURNO</v>
      </c>
      <c r="J620" s="12" t="str">
        <f t="shared" si="110"/>
        <v/>
      </c>
      <c r="L620" s="13" t="str">
        <f t="shared" si="108"/>
        <v/>
      </c>
      <c r="M620" s="13">
        <f t="shared" si="112"/>
        <v>0</v>
      </c>
      <c r="N620" s="32">
        <f t="shared" si="113"/>
        <v>0</v>
      </c>
      <c r="O620" s="30">
        <f t="shared" si="114"/>
        <v>0</v>
      </c>
      <c r="P620" s="30">
        <f t="shared" si="115"/>
        <v>0</v>
      </c>
      <c r="Q620">
        <f t="shared" si="116"/>
        <v>0</v>
      </c>
      <c r="R620">
        <f t="shared" si="117"/>
        <v>0</v>
      </c>
      <c r="S620">
        <f t="shared" si="118"/>
        <v>0</v>
      </c>
    </row>
    <row r="621" spans="2:19" x14ac:dyDescent="0.2">
      <c r="B621" s="17" t="s">
        <v>56</v>
      </c>
      <c r="C621" s="17" t="s">
        <v>55</v>
      </c>
      <c r="D621" s="17" t="s">
        <v>103</v>
      </c>
      <c r="E621" s="18">
        <v>0.26666666666666666</v>
      </c>
      <c r="F621" s="3">
        <v>0.66666666666666663</v>
      </c>
      <c r="G621" s="12">
        <f t="shared" si="119"/>
        <v>0</v>
      </c>
      <c r="H621" s="30">
        <f t="shared" si="109"/>
        <v>0</v>
      </c>
      <c r="I621" s="13" t="str">
        <f t="shared" si="111"/>
        <v>DIURNO</v>
      </c>
      <c r="J621" s="12" t="str">
        <f t="shared" si="110"/>
        <v/>
      </c>
      <c r="L621" s="13" t="str">
        <f t="shared" si="108"/>
        <v/>
      </c>
      <c r="M621" s="13">
        <f t="shared" si="112"/>
        <v>0</v>
      </c>
      <c r="N621" s="32">
        <f t="shared" si="113"/>
        <v>0</v>
      </c>
      <c r="O621" s="30">
        <f t="shared" si="114"/>
        <v>0</v>
      </c>
      <c r="P621" s="30">
        <f t="shared" si="115"/>
        <v>0</v>
      </c>
      <c r="Q621">
        <f t="shared" si="116"/>
        <v>0</v>
      </c>
      <c r="R621">
        <f t="shared" si="117"/>
        <v>0</v>
      </c>
      <c r="S621">
        <f t="shared" si="118"/>
        <v>0</v>
      </c>
    </row>
    <row r="622" spans="2:19" x14ac:dyDescent="0.2">
      <c r="B622" s="17" t="s">
        <v>56</v>
      </c>
      <c r="C622" s="17" t="s">
        <v>55</v>
      </c>
      <c r="D622" s="17" t="s">
        <v>104</v>
      </c>
      <c r="E622" s="18">
        <v>0.27083333333333331</v>
      </c>
      <c r="F622" s="3">
        <v>0.66736111111111107</v>
      </c>
      <c r="G622" s="12">
        <f t="shared" si="119"/>
        <v>6.9444444444444198E-4</v>
      </c>
      <c r="H622" s="30">
        <f t="shared" si="109"/>
        <v>1</v>
      </c>
      <c r="I622" s="13" t="str">
        <f t="shared" si="111"/>
        <v>DIURNO</v>
      </c>
      <c r="J622" s="12" t="str">
        <f t="shared" si="110"/>
        <v/>
      </c>
      <c r="L622" s="13" t="str">
        <f t="shared" si="108"/>
        <v/>
      </c>
      <c r="M622" s="13">
        <f t="shared" si="112"/>
        <v>0</v>
      </c>
      <c r="N622" s="32">
        <f t="shared" si="113"/>
        <v>0</v>
      </c>
      <c r="O622" s="30">
        <f t="shared" si="114"/>
        <v>0</v>
      </c>
      <c r="P622" s="30">
        <f t="shared" si="115"/>
        <v>0</v>
      </c>
      <c r="Q622">
        <f t="shared" si="116"/>
        <v>0</v>
      </c>
      <c r="R622">
        <f t="shared" si="117"/>
        <v>0</v>
      </c>
      <c r="S622">
        <f t="shared" si="118"/>
        <v>0</v>
      </c>
    </row>
    <row r="623" spans="2:19" x14ac:dyDescent="0.2">
      <c r="B623" s="17" t="s">
        <v>56</v>
      </c>
      <c r="C623" s="17" t="s">
        <v>55</v>
      </c>
      <c r="D623" s="17" t="s">
        <v>105</v>
      </c>
      <c r="E623" s="18">
        <v>0.26874999999999999</v>
      </c>
      <c r="F623" s="3">
        <v>0.66666666666666663</v>
      </c>
      <c r="G623" s="12">
        <f t="shared" si="119"/>
        <v>0</v>
      </c>
      <c r="H623" s="30">
        <f t="shared" si="109"/>
        <v>0</v>
      </c>
      <c r="I623" s="13" t="str">
        <f t="shared" si="111"/>
        <v>DIURNO</v>
      </c>
      <c r="J623" s="12" t="str">
        <f t="shared" si="110"/>
        <v/>
      </c>
      <c r="L623" s="13" t="str">
        <f t="shared" si="108"/>
        <v/>
      </c>
      <c r="M623" s="13">
        <f t="shared" si="112"/>
        <v>0</v>
      </c>
      <c r="N623" s="32">
        <f t="shared" si="113"/>
        <v>0</v>
      </c>
      <c r="O623" s="30">
        <f t="shared" si="114"/>
        <v>0</v>
      </c>
      <c r="P623" s="30">
        <f t="shared" si="115"/>
        <v>0</v>
      </c>
      <c r="Q623">
        <f t="shared" si="116"/>
        <v>0</v>
      </c>
      <c r="R623">
        <f t="shared" si="117"/>
        <v>0</v>
      </c>
      <c r="S623">
        <f t="shared" si="118"/>
        <v>0</v>
      </c>
    </row>
    <row r="624" spans="2:19" x14ac:dyDescent="0.2">
      <c r="B624" s="17" t="s">
        <v>56</v>
      </c>
      <c r="C624" s="17" t="s">
        <v>55</v>
      </c>
      <c r="D624" s="17" t="s">
        <v>106</v>
      </c>
      <c r="E624" s="18">
        <v>0.27499999999999997</v>
      </c>
      <c r="F624" s="3">
        <v>0.66666666666666663</v>
      </c>
      <c r="G624" s="12">
        <f t="shared" si="119"/>
        <v>0</v>
      </c>
      <c r="H624" s="30">
        <f t="shared" si="109"/>
        <v>0</v>
      </c>
      <c r="I624" s="13" t="str">
        <f t="shared" si="111"/>
        <v>DIURNO</v>
      </c>
      <c r="J624" s="12" t="str">
        <f t="shared" si="110"/>
        <v/>
      </c>
      <c r="L624" s="13" t="str">
        <f t="shared" si="108"/>
        <v/>
      </c>
      <c r="M624" s="13">
        <f t="shared" si="112"/>
        <v>0</v>
      </c>
      <c r="N624" s="32">
        <f t="shared" si="113"/>
        <v>0</v>
      </c>
      <c r="O624" s="30">
        <f t="shared" si="114"/>
        <v>0</v>
      </c>
      <c r="P624" s="30">
        <f t="shared" si="115"/>
        <v>0</v>
      </c>
      <c r="Q624">
        <f t="shared" si="116"/>
        <v>0</v>
      </c>
      <c r="R624">
        <f t="shared" si="117"/>
        <v>0</v>
      </c>
      <c r="S624">
        <f t="shared" si="118"/>
        <v>0</v>
      </c>
    </row>
    <row r="625" spans="2:19" x14ac:dyDescent="0.2">
      <c r="B625" s="17" t="s">
        <v>56</v>
      </c>
      <c r="C625" s="17" t="s">
        <v>55</v>
      </c>
      <c r="D625" s="17" t="s">
        <v>107</v>
      </c>
      <c r="E625" s="18">
        <v>0.26250000000000001</v>
      </c>
      <c r="F625" s="3">
        <v>0.66666666666666663</v>
      </c>
      <c r="G625" s="12">
        <f t="shared" si="119"/>
        <v>0</v>
      </c>
      <c r="H625" s="30">
        <f t="shared" si="109"/>
        <v>0</v>
      </c>
      <c r="I625" s="13" t="str">
        <f t="shared" si="111"/>
        <v>DIURNO</v>
      </c>
      <c r="J625" s="12" t="str">
        <f t="shared" si="110"/>
        <v/>
      </c>
      <c r="L625" s="13" t="str">
        <f t="shared" si="108"/>
        <v/>
      </c>
      <c r="M625" s="13">
        <f t="shared" si="112"/>
        <v>0</v>
      </c>
      <c r="N625" s="32">
        <f t="shared" si="113"/>
        <v>0</v>
      </c>
      <c r="O625" s="30">
        <f t="shared" si="114"/>
        <v>0</v>
      </c>
      <c r="P625" s="30">
        <f t="shared" si="115"/>
        <v>0</v>
      </c>
      <c r="Q625">
        <f t="shared" si="116"/>
        <v>0</v>
      </c>
      <c r="R625">
        <f t="shared" si="117"/>
        <v>0</v>
      </c>
      <c r="S625">
        <f t="shared" si="118"/>
        <v>0</v>
      </c>
    </row>
    <row r="626" spans="2:19" x14ac:dyDescent="0.2">
      <c r="B626" s="17" t="s">
        <v>56</v>
      </c>
      <c r="C626" s="17" t="s">
        <v>55</v>
      </c>
      <c r="D626" s="17" t="s">
        <v>113</v>
      </c>
      <c r="E626" s="18">
        <v>0.26944444444444443</v>
      </c>
      <c r="F626" s="3">
        <v>0.66666666666666663</v>
      </c>
      <c r="G626" s="12">
        <f t="shared" si="119"/>
        <v>0</v>
      </c>
      <c r="H626" s="30">
        <f t="shared" si="109"/>
        <v>0</v>
      </c>
      <c r="I626" s="13" t="str">
        <f t="shared" si="111"/>
        <v>DIURNO</v>
      </c>
      <c r="J626" s="12" t="str">
        <f t="shared" si="110"/>
        <v/>
      </c>
      <c r="L626" s="13" t="str">
        <f t="shared" si="108"/>
        <v/>
      </c>
      <c r="M626" s="13">
        <f t="shared" si="112"/>
        <v>0</v>
      </c>
      <c r="N626" s="32">
        <f t="shared" si="113"/>
        <v>0</v>
      </c>
      <c r="O626" s="30">
        <f t="shared" si="114"/>
        <v>0</v>
      </c>
      <c r="P626" s="30">
        <f t="shared" si="115"/>
        <v>0</v>
      </c>
      <c r="Q626">
        <f t="shared" si="116"/>
        <v>0</v>
      </c>
      <c r="R626">
        <f t="shared" si="117"/>
        <v>0</v>
      </c>
      <c r="S626">
        <f t="shared" si="118"/>
        <v>0</v>
      </c>
    </row>
    <row r="627" spans="2:19" x14ac:dyDescent="0.2">
      <c r="B627" s="17" t="s">
        <v>56</v>
      </c>
      <c r="C627" s="17" t="s">
        <v>55</v>
      </c>
      <c r="D627" s="17" t="s">
        <v>108</v>
      </c>
      <c r="E627" s="18">
        <v>0.26527777777777778</v>
      </c>
      <c r="F627" s="3">
        <v>0.66736111111111107</v>
      </c>
      <c r="G627" s="12">
        <f t="shared" si="119"/>
        <v>6.9444444444444198E-4</v>
      </c>
      <c r="H627" s="30">
        <f t="shared" si="109"/>
        <v>1</v>
      </c>
      <c r="I627" s="13" t="str">
        <f t="shared" si="111"/>
        <v>DIURNO</v>
      </c>
      <c r="J627" s="12" t="str">
        <f t="shared" si="110"/>
        <v/>
      </c>
      <c r="L627" s="13" t="str">
        <f t="shared" si="108"/>
        <v/>
      </c>
      <c r="M627" s="13">
        <f t="shared" si="112"/>
        <v>0</v>
      </c>
      <c r="N627" s="32">
        <f t="shared" si="113"/>
        <v>0</v>
      </c>
      <c r="O627" s="30">
        <f t="shared" si="114"/>
        <v>0</v>
      </c>
      <c r="P627" s="30">
        <f t="shared" si="115"/>
        <v>0</v>
      </c>
      <c r="Q627">
        <f t="shared" si="116"/>
        <v>0</v>
      </c>
      <c r="R627">
        <f t="shared" si="117"/>
        <v>0</v>
      </c>
      <c r="S627">
        <f t="shared" si="118"/>
        <v>0</v>
      </c>
    </row>
    <row r="628" spans="2:19" x14ac:dyDescent="0.2">
      <c r="B628" s="17" t="s">
        <v>56</v>
      </c>
      <c r="C628" s="17" t="s">
        <v>55</v>
      </c>
      <c r="D628" s="17" t="s">
        <v>114</v>
      </c>
      <c r="E628" s="18">
        <v>0.25277777777777777</v>
      </c>
      <c r="F628" s="3">
        <v>0.47916666666666669</v>
      </c>
      <c r="G628" s="12">
        <f t="shared" si="119"/>
        <v>0</v>
      </c>
      <c r="H628" s="30">
        <f t="shared" si="109"/>
        <v>0</v>
      </c>
      <c r="I628" s="13" t="str">
        <f t="shared" si="111"/>
        <v>DIURNO</v>
      </c>
      <c r="J628" s="12" t="str">
        <f t="shared" si="110"/>
        <v/>
      </c>
      <c r="L628" s="13" t="str">
        <f t="shared" si="108"/>
        <v/>
      </c>
      <c r="M628" s="13">
        <f t="shared" si="112"/>
        <v>0</v>
      </c>
      <c r="N628" s="32">
        <f t="shared" si="113"/>
        <v>0</v>
      </c>
      <c r="O628" s="30">
        <f t="shared" si="114"/>
        <v>0</v>
      </c>
      <c r="P628" s="30">
        <f t="shared" si="115"/>
        <v>0</v>
      </c>
      <c r="Q628">
        <f t="shared" si="116"/>
        <v>0</v>
      </c>
      <c r="R628">
        <f t="shared" si="117"/>
        <v>0</v>
      </c>
      <c r="S628">
        <f t="shared" si="118"/>
        <v>0</v>
      </c>
    </row>
    <row r="629" spans="2:19" x14ac:dyDescent="0.2">
      <c r="B629" s="17" t="s">
        <v>56</v>
      </c>
      <c r="C629" s="17" t="s">
        <v>55</v>
      </c>
      <c r="D629" s="17" t="s">
        <v>109</v>
      </c>
      <c r="E629" s="18">
        <v>0.2673611111111111</v>
      </c>
      <c r="F629" s="3">
        <v>0.66666666666666663</v>
      </c>
      <c r="G629" s="12">
        <f t="shared" si="119"/>
        <v>0</v>
      </c>
      <c r="H629" s="30">
        <f t="shared" si="109"/>
        <v>0</v>
      </c>
      <c r="I629" s="13" t="str">
        <f t="shared" si="111"/>
        <v>DIURNO</v>
      </c>
      <c r="J629" s="12" t="str">
        <f t="shared" si="110"/>
        <v/>
      </c>
      <c r="L629" s="13" t="str">
        <f t="shared" si="108"/>
        <v/>
      </c>
      <c r="M629" s="13">
        <f t="shared" si="112"/>
        <v>0</v>
      </c>
      <c r="N629" s="32">
        <f t="shared" si="113"/>
        <v>0</v>
      </c>
      <c r="O629" s="30">
        <f t="shared" si="114"/>
        <v>0</v>
      </c>
      <c r="P629" s="30">
        <f t="shared" si="115"/>
        <v>0</v>
      </c>
      <c r="Q629">
        <f t="shared" si="116"/>
        <v>0</v>
      </c>
      <c r="R629">
        <f t="shared" si="117"/>
        <v>0</v>
      </c>
      <c r="S629">
        <f t="shared" si="118"/>
        <v>0</v>
      </c>
    </row>
    <row r="630" spans="2:19" x14ac:dyDescent="0.2">
      <c r="B630" s="17" t="s">
        <v>56</v>
      </c>
      <c r="C630" s="17" t="s">
        <v>55</v>
      </c>
      <c r="D630" s="17" t="s">
        <v>110</v>
      </c>
      <c r="E630" s="18">
        <v>0.26805555555555555</v>
      </c>
      <c r="F630" s="3">
        <v>0.66666666666666663</v>
      </c>
      <c r="G630" s="12">
        <f t="shared" si="119"/>
        <v>0</v>
      </c>
      <c r="H630" s="30">
        <f t="shared" si="109"/>
        <v>0</v>
      </c>
      <c r="I630" s="13" t="str">
        <f t="shared" si="111"/>
        <v>DIURNO</v>
      </c>
      <c r="J630" s="12" t="str">
        <f t="shared" si="110"/>
        <v/>
      </c>
      <c r="L630" s="13" t="str">
        <f t="shared" si="108"/>
        <v/>
      </c>
      <c r="M630" s="13">
        <f t="shared" si="112"/>
        <v>0</v>
      </c>
      <c r="N630" s="32">
        <f t="shared" si="113"/>
        <v>0</v>
      </c>
      <c r="O630" s="30">
        <f t="shared" si="114"/>
        <v>0</v>
      </c>
      <c r="P630" s="30">
        <f t="shared" si="115"/>
        <v>0</v>
      </c>
      <c r="Q630">
        <f t="shared" si="116"/>
        <v>0</v>
      </c>
      <c r="R630">
        <f t="shared" si="117"/>
        <v>0</v>
      </c>
      <c r="S630">
        <f t="shared" si="118"/>
        <v>0</v>
      </c>
    </row>
    <row r="631" spans="2:19" x14ac:dyDescent="0.2">
      <c r="B631" s="17" t="s">
        <v>56</v>
      </c>
      <c r="C631" s="17" t="s">
        <v>55</v>
      </c>
      <c r="D631" s="17" t="s">
        <v>111</v>
      </c>
      <c r="E631" s="18">
        <v>0.26597222222222222</v>
      </c>
      <c r="F631" s="3">
        <v>0.67083333333333339</v>
      </c>
      <c r="G631" s="12">
        <f t="shared" si="119"/>
        <v>4.1666666666667629E-3</v>
      </c>
      <c r="H631" s="30">
        <f t="shared" si="109"/>
        <v>6</v>
      </c>
      <c r="I631" s="13" t="str">
        <f t="shared" si="111"/>
        <v>DIURNO</v>
      </c>
      <c r="J631" s="12" t="str">
        <f t="shared" si="110"/>
        <v/>
      </c>
      <c r="L631" s="13" t="str">
        <f t="shared" si="108"/>
        <v/>
      </c>
      <c r="M631" s="13">
        <f t="shared" si="112"/>
        <v>0.25</v>
      </c>
      <c r="N631" s="32">
        <f t="shared" si="113"/>
        <v>0</v>
      </c>
      <c r="O631" s="30">
        <f t="shared" si="114"/>
        <v>0</v>
      </c>
      <c r="P631" s="30">
        <f t="shared" si="115"/>
        <v>0</v>
      </c>
      <c r="Q631">
        <f t="shared" si="116"/>
        <v>0</v>
      </c>
      <c r="R631">
        <f t="shared" si="117"/>
        <v>0</v>
      </c>
      <c r="S631">
        <f t="shared" si="118"/>
        <v>0.25</v>
      </c>
    </row>
    <row r="632" spans="2:19" x14ac:dyDescent="0.2">
      <c r="B632" s="17" t="s">
        <v>56</v>
      </c>
      <c r="C632" s="17" t="s">
        <v>55</v>
      </c>
      <c r="D632" s="17" t="s">
        <v>112</v>
      </c>
      <c r="E632" s="18">
        <v>0.28402777777777777</v>
      </c>
      <c r="F632" s="3">
        <v>0.66805555555555562</v>
      </c>
      <c r="G632" s="12">
        <f t="shared" si="119"/>
        <v>1.388888888888995E-3</v>
      </c>
      <c r="H632" s="30">
        <f t="shared" si="109"/>
        <v>2</v>
      </c>
      <c r="I632" s="13" t="str">
        <f t="shared" si="111"/>
        <v>DIURNO</v>
      </c>
      <c r="J632" s="12" t="str">
        <f t="shared" si="110"/>
        <v/>
      </c>
      <c r="L632" s="13" t="str">
        <f t="shared" si="108"/>
        <v/>
      </c>
      <c r="M632" s="13">
        <f t="shared" si="112"/>
        <v>0</v>
      </c>
      <c r="N632" s="32">
        <f t="shared" si="113"/>
        <v>0</v>
      </c>
      <c r="O632" s="30">
        <f t="shared" si="114"/>
        <v>0</v>
      </c>
      <c r="P632" s="30">
        <f t="shared" si="115"/>
        <v>0</v>
      </c>
      <c r="Q632">
        <f t="shared" si="116"/>
        <v>0</v>
      </c>
      <c r="R632">
        <f t="shared" si="117"/>
        <v>0</v>
      </c>
      <c r="S632">
        <f t="shared" si="118"/>
        <v>0</v>
      </c>
    </row>
    <row r="633" spans="2:19" x14ac:dyDescent="0.2">
      <c r="B633" s="17" t="s">
        <v>57</v>
      </c>
      <c r="C633" s="17" t="s">
        <v>55</v>
      </c>
      <c r="D633" s="17" t="s">
        <v>102</v>
      </c>
      <c r="E633" s="18">
        <v>0.25694444444444448</v>
      </c>
      <c r="F633" s="3">
        <v>0.66666666666666663</v>
      </c>
      <c r="G633" s="12">
        <f t="shared" si="119"/>
        <v>0</v>
      </c>
      <c r="H633" s="30">
        <f t="shared" si="109"/>
        <v>0</v>
      </c>
      <c r="I633" s="13" t="str">
        <f t="shared" si="111"/>
        <v>DIURNO</v>
      </c>
      <c r="J633" s="12" t="str">
        <f t="shared" si="110"/>
        <v/>
      </c>
      <c r="L633" s="13" t="str">
        <f t="shared" si="108"/>
        <v/>
      </c>
      <c r="M633" s="13">
        <f t="shared" si="112"/>
        <v>0</v>
      </c>
      <c r="N633" s="32">
        <f t="shared" si="113"/>
        <v>0</v>
      </c>
      <c r="O633" s="30">
        <f t="shared" si="114"/>
        <v>0</v>
      </c>
      <c r="P633" s="30">
        <f t="shared" si="115"/>
        <v>0</v>
      </c>
      <c r="Q633">
        <f t="shared" si="116"/>
        <v>0</v>
      </c>
      <c r="R633">
        <f t="shared" si="117"/>
        <v>0</v>
      </c>
      <c r="S633">
        <f t="shared" si="118"/>
        <v>0</v>
      </c>
    </row>
    <row r="634" spans="2:19" x14ac:dyDescent="0.2">
      <c r="B634" s="17" t="s">
        <v>57</v>
      </c>
      <c r="C634" s="17" t="s">
        <v>55</v>
      </c>
      <c r="D634" s="17" t="s">
        <v>103</v>
      </c>
      <c r="E634" s="18">
        <v>0.2590277777777778</v>
      </c>
      <c r="F634" s="3">
        <v>0.66666666666666663</v>
      </c>
      <c r="G634" s="12">
        <f t="shared" si="119"/>
        <v>0</v>
      </c>
      <c r="H634" s="30">
        <f t="shared" si="109"/>
        <v>0</v>
      </c>
      <c r="I634" s="13" t="str">
        <f t="shared" si="111"/>
        <v>DIURNO</v>
      </c>
      <c r="J634" s="12" t="str">
        <f t="shared" si="110"/>
        <v/>
      </c>
      <c r="L634" s="13" t="str">
        <f t="shared" si="108"/>
        <v/>
      </c>
      <c r="M634" s="13">
        <f t="shared" si="112"/>
        <v>0</v>
      </c>
      <c r="N634" s="32">
        <f t="shared" si="113"/>
        <v>0</v>
      </c>
      <c r="O634" s="30">
        <f t="shared" si="114"/>
        <v>0</v>
      </c>
      <c r="P634" s="30">
        <f t="shared" si="115"/>
        <v>0</v>
      </c>
      <c r="Q634">
        <f t="shared" si="116"/>
        <v>0</v>
      </c>
      <c r="R634">
        <f t="shared" si="117"/>
        <v>0</v>
      </c>
      <c r="S634">
        <f t="shared" si="118"/>
        <v>0</v>
      </c>
    </row>
    <row r="635" spans="2:19" x14ac:dyDescent="0.2">
      <c r="B635" s="17" t="s">
        <v>57</v>
      </c>
      <c r="C635" s="17" t="s">
        <v>55</v>
      </c>
      <c r="D635" s="17" t="s">
        <v>104</v>
      </c>
      <c r="E635" s="18">
        <v>0.25763888888888892</v>
      </c>
      <c r="F635" s="3">
        <v>0.66736111111111107</v>
      </c>
      <c r="G635" s="12">
        <f t="shared" si="119"/>
        <v>6.9444444444444198E-4</v>
      </c>
      <c r="H635" s="30">
        <f t="shared" si="109"/>
        <v>1</v>
      </c>
      <c r="I635" s="13" t="str">
        <f t="shared" si="111"/>
        <v>DIURNO</v>
      </c>
      <c r="J635" s="12" t="str">
        <f t="shared" si="110"/>
        <v/>
      </c>
      <c r="L635" s="13" t="str">
        <f t="shared" si="108"/>
        <v/>
      </c>
      <c r="M635" s="13">
        <f t="shared" si="112"/>
        <v>0</v>
      </c>
      <c r="N635" s="32">
        <f t="shared" si="113"/>
        <v>0</v>
      </c>
      <c r="O635" s="30">
        <f t="shared" si="114"/>
        <v>0</v>
      </c>
      <c r="P635" s="30">
        <f t="shared" si="115"/>
        <v>0</v>
      </c>
      <c r="Q635">
        <f t="shared" si="116"/>
        <v>0</v>
      </c>
      <c r="R635">
        <f t="shared" si="117"/>
        <v>0</v>
      </c>
      <c r="S635">
        <f t="shared" si="118"/>
        <v>0</v>
      </c>
    </row>
    <row r="636" spans="2:19" x14ac:dyDescent="0.2">
      <c r="B636" s="17" t="s">
        <v>57</v>
      </c>
      <c r="C636" s="17" t="s">
        <v>55</v>
      </c>
      <c r="D636" s="17" t="s">
        <v>105</v>
      </c>
      <c r="E636" s="18">
        <v>0.25694444444444448</v>
      </c>
      <c r="F636" s="3">
        <v>0.66666666666666663</v>
      </c>
      <c r="G636" s="12">
        <f t="shared" si="119"/>
        <v>0</v>
      </c>
      <c r="H636" s="30">
        <f t="shared" si="109"/>
        <v>0</v>
      </c>
      <c r="I636" s="13" t="str">
        <f t="shared" si="111"/>
        <v>DIURNO</v>
      </c>
      <c r="J636" s="12" t="str">
        <f t="shared" si="110"/>
        <v/>
      </c>
      <c r="L636" s="13" t="str">
        <f t="shared" si="108"/>
        <v/>
      </c>
      <c r="M636" s="13">
        <f t="shared" si="112"/>
        <v>0</v>
      </c>
      <c r="N636" s="32">
        <f t="shared" si="113"/>
        <v>0</v>
      </c>
      <c r="O636" s="30">
        <f t="shared" si="114"/>
        <v>0</v>
      </c>
      <c r="P636" s="30">
        <f t="shared" si="115"/>
        <v>0</v>
      </c>
      <c r="Q636">
        <f t="shared" si="116"/>
        <v>0</v>
      </c>
      <c r="R636">
        <f t="shared" si="117"/>
        <v>0</v>
      </c>
      <c r="S636">
        <f t="shared" si="118"/>
        <v>0</v>
      </c>
    </row>
    <row r="637" spans="2:19" x14ac:dyDescent="0.2">
      <c r="B637" s="17" t="s">
        <v>57</v>
      </c>
      <c r="C637" s="17" t="s">
        <v>55</v>
      </c>
      <c r="D637" s="17" t="s">
        <v>106</v>
      </c>
      <c r="E637" s="18">
        <v>0.25833333333333336</v>
      </c>
      <c r="F637" s="3">
        <v>0.66666666666666663</v>
      </c>
      <c r="G637" s="12">
        <f t="shared" si="119"/>
        <v>0</v>
      </c>
      <c r="H637" s="30">
        <f t="shared" si="109"/>
        <v>0</v>
      </c>
      <c r="I637" s="13" t="str">
        <f t="shared" si="111"/>
        <v>DIURNO</v>
      </c>
      <c r="J637" s="12" t="str">
        <f t="shared" si="110"/>
        <v/>
      </c>
      <c r="L637" s="13" t="str">
        <f t="shared" si="108"/>
        <v/>
      </c>
      <c r="M637" s="13">
        <f t="shared" si="112"/>
        <v>0</v>
      </c>
      <c r="N637" s="32">
        <f t="shared" si="113"/>
        <v>0</v>
      </c>
      <c r="O637" s="30">
        <f t="shared" si="114"/>
        <v>0</v>
      </c>
      <c r="P637" s="30">
        <f t="shared" si="115"/>
        <v>0</v>
      </c>
      <c r="Q637">
        <f t="shared" si="116"/>
        <v>0</v>
      </c>
      <c r="R637">
        <f t="shared" si="117"/>
        <v>0</v>
      </c>
      <c r="S637">
        <f t="shared" si="118"/>
        <v>0</v>
      </c>
    </row>
    <row r="638" spans="2:19" x14ac:dyDescent="0.2">
      <c r="B638" s="17" t="s">
        <v>57</v>
      </c>
      <c r="C638" s="17" t="s">
        <v>55</v>
      </c>
      <c r="D638" s="17" t="s">
        <v>107</v>
      </c>
      <c r="E638" s="18">
        <v>0.26041666666666669</v>
      </c>
      <c r="F638" s="3">
        <v>0.66666666666666663</v>
      </c>
      <c r="G638" s="12">
        <f t="shared" si="119"/>
        <v>0</v>
      </c>
      <c r="H638" s="30">
        <f t="shared" si="109"/>
        <v>0</v>
      </c>
      <c r="I638" s="13" t="str">
        <f t="shared" si="111"/>
        <v>DIURNO</v>
      </c>
      <c r="J638" s="12" t="str">
        <f t="shared" si="110"/>
        <v/>
      </c>
      <c r="L638" s="13" t="str">
        <f t="shared" si="108"/>
        <v/>
      </c>
      <c r="M638" s="13">
        <f t="shared" si="112"/>
        <v>0</v>
      </c>
      <c r="N638" s="32">
        <f t="shared" si="113"/>
        <v>0</v>
      </c>
      <c r="O638" s="30">
        <f t="shared" si="114"/>
        <v>0</v>
      </c>
      <c r="P638" s="30">
        <f t="shared" si="115"/>
        <v>0</v>
      </c>
      <c r="Q638">
        <f t="shared" si="116"/>
        <v>0</v>
      </c>
      <c r="R638">
        <f t="shared" si="117"/>
        <v>0</v>
      </c>
      <c r="S638">
        <f t="shared" si="118"/>
        <v>0</v>
      </c>
    </row>
    <row r="639" spans="2:19" x14ac:dyDescent="0.2">
      <c r="B639" s="17" t="s">
        <v>57</v>
      </c>
      <c r="C639" s="17" t="s">
        <v>55</v>
      </c>
      <c r="D639" s="17" t="s">
        <v>113</v>
      </c>
      <c r="E639" s="18">
        <v>0.2590277777777778</v>
      </c>
      <c r="F639" s="3">
        <v>0.66666666666666663</v>
      </c>
      <c r="G639" s="12">
        <f t="shared" si="119"/>
        <v>0</v>
      </c>
      <c r="H639" s="30">
        <f t="shared" si="109"/>
        <v>0</v>
      </c>
      <c r="I639" s="13" t="str">
        <f t="shared" si="111"/>
        <v>DIURNO</v>
      </c>
      <c r="J639" s="12" t="str">
        <f t="shared" si="110"/>
        <v/>
      </c>
      <c r="L639" s="13" t="str">
        <f t="shared" si="108"/>
        <v/>
      </c>
      <c r="M639" s="13">
        <f t="shared" si="112"/>
        <v>0</v>
      </c>
      <c r="N639" s="32">
        <f t="shared" si="113"/>
        <v>0</v>
      </c>
      <c r="O639" s="30">
        <f t="shared" si="114"/>
        <v>0</v>
      </c>
      <c r="P639" s="30">
        <f t="shared" si="115"/>
        <v>0</v>
      </c>
      <c r="Q639">
        <f t="shared" si="116"/>
        <v>0</v>
      </c>
      <c r="R639">
        <f t="shared" si="117"/>
        <v>0</v>
      </c>
      <c r="S639">
        <f t="shared" si="118"/>
        <v>0</v>
      </c>
    </row>
    <row r="640" spans="2:19" x14ac:dyDescent="0.2">
      <c r="B640" s="17" t="s">
        <v>57</v>
      </c>
      <c r="C640" s="17" t="s">
        <v>55</v>
      </c>
      <c r="D640" s="17" t="s">
        <v>108</v>
      </c>
      <c r="E640" s="18">
        <v>0.26111111111111113</v>
      </c>
      <c r="F640" s="3">
        <v>0.66736111111111107</v>
      </c>
      <c r="G640" s="12">
        <f t="shared" si="119"/>
        <v>6.9444444444444198E-4</v>
      </c>
      <c r="H640" s="30">
        <f t="shared" si="109"/>
        <v>1</v>
      </c>
      <c r="I640" s="13" t="str">
        <f t="shared" si="111"/>
        <v>DIURNO</v>
      </c>
      <c r="J640" s="12" t="str">
        <f t="shared" si="110"/>
        <v/>
      </c>
      <c r="L640" s="13" t="str">
        <f t="shared" si="108"/>
        <v/>
      </c>
      <c r="M640" s="13">
        <f t="shared" si="112"/>
        <v>0</v>
      </c>
      <c r="N640" s="32">
        <f t="shared" si="113"/>
        <v>0</v>
      </c>
      <c r="O640" s="30">
        <f t="shared" si="114"/>
        <v>0</v>
      </c>
      <c r="P640" s="30">
        <f t="shared" si="115"/>
        <v>0</v>
      </c>
      <c r="Q640">
        <f t="shared" si="116"/>
        <v>0</v>
      </c>
      <c r="R640">
        <f t="shared" si="117"/>
        <v>0</v>
      </c>
      <c r="S640">
        <f t="shared" si="118"/>
        <v>0</v>
      </c>
    </row>
    <row r="641" spans="2:19" x14ac:dyDescent="0.2">
      <c r="B641" s="17" t="s">
        <v>57</v>
      </c>
      <c r="C641" s="17" t="s">
        <v>55</v>
      </c>
      <c r="D641" s="17" t="s">
        <v>114</v>
      </c>
      <c r="E641" s="18">
        <v>0.24791666666666667</v>
      </c>
      <c r="F641" s="3">
        <v>0.47916666666666669</v>
      </c>
      <c r="G641" s="12">
        <f t="shared" si="119"/>
        <v>0</v>
      </c>
      <c r="H641" s="30">
        <f t="shared" si="109"/>
        <v>0</v>
      </c>
      <c r="I641" s="13" t="str">
        <f t="shared" si="111"/>
        <v>DIURNO</v>
      </c>
      <c r="J641" s="12" t="str">
        <f t="shared" si="110"/>
        <v/>
      </c>
      <c r="L641" s="13" t="str">
        <f t="shared" si="108"/>
        <v/>
      </c>
      <c r="M641" s="13">
        <f t="shared" si="112"/>
        <v>0</v>
      </c>
      <c r="N641" s="32">
        <f t="shared" si="113"/>
        <v>0</v>
      </c>
      <c r="O641" s="30">
        <f t="shared" si="114"/>
        <v>0</v>
      </c>
      <c r="P641" s="30">
        <f t="shared" si="115"/>
        <v>0</v>
      </c>
      <c r="Q641">
        <f t="shared" si="116"/>
        <v>0</v>
      </c>
      <c r="R641">
        <f t="shared" si="117"/>
        <v>0</v>
      </c>
      <c r="S641">
        <f t="shared" si="118"/>
        <v>0</v>
      </c>
    </row>
    <row r="642" spans="2:19" x14ac:dyDescent="0.2">
      <c r="B642" s="17" t="s">
        <v>57</v>
      </c>
      <c r="C642" s="17" t="s">
        <v>55</v>
      </c>
      <c r="D642" s="17" t="s">
        <v>109</v>
      </c>
      <c r="E642" s="18">
        <v>0.26111111111111113</v>
      </c>
      <c r="F642" s="3">
        <v>0.66666666666666663</v>
      </c>
      <c r="G642" s="12">
        <f t="shared" si="119"/>
        <v>0</v>
      </c>
      <c r="H642" s="30">
        <f t="shared" si="109"/>
        <v>0</v>
      </c>
      <c r="I642" s="13" t="str">
        <f t="shared" si="111"/>
        <v>DIURNO</v>
      </c>
      <c r="J642" s="12" t="str">
        <f t="shared" si="110"/>
        <v/>
      </c>
      <c r="L642" s="13" t="str">
        <f t="shared" si="108"/>
        <v/>
      </c>
      <c r="M642" s="13">
        <f t="shared" si="112"/>
        <v>0</v>
      </c>
      <c r="N642" s="32">
        <f t="shared" si="113"/>
        <v>0</v>
      </c>
      <c r="O642" s="30">
        <f t="shared" si="114"/>
        <v>0</v>
      </c>
      <c r="P642" s="30">
        <f t="shared" si="115"/>
        <v>0</v>
      </c>
      <c r="Q642">
        <f t="shared" si="116"/>
        <v>0</v>
      </c>
      <c r="R642">
        <f t="shared" si="117"/>
        <v>0</v>
      </c>
      <c r="S642">
        <f t="shared" si="118"/>
        <v>0</v>
      </c>
    </row>
    <row r="643" spans="2:19" x14ac:dyDescent="0.2">
      <c r="B643" s="17" t="s">
        <v>57</v>
      </c>
      <c r="C643" s="17" t="s">
        <v>55</v>
      </c>
      <c r="D643" s="17" t="s">
        <v>110</v>
      </c>
      <c r="E643" s="18">
        <v>0.26041666666666669</v>
      </c>
      <c r="F643" s="3">
        <v>0.66736111111111107</v>
      </c>
      <c r="G643" s="12">
        <f t="shared" si="119"/>
        <v>6.9444444444444198E-4</v>
      </c>
      <c r="H643" s="30">
        <f t="shared" si="109"/>
        <v>1</v>
      </c>
      <c r="I643" s="13" t="str">
        <f t="shared" si="111"/>
        <v>DIURNO</v>
      </c>
      <c r="J643" s="12" t="str">
        <f t="shared" si="110"/>
        <v/>
      </c>
      <c r="L643" s="13" t="str">
        <f t="shared" ref="L643:L706" si="120">IF(J643="SI","5,5","")</f>
        <v/>
      </c>
      <c r="M643" s="13">
        <f t="shared" si="112"/>
        <v>0</v>
      </c>
      <c r="N643" s="32">
        <f t="shared" si="113"/>
        <v>0</v>
      </c>
      <c r="O643" s="30">
        <f t="shared" si="114"/>
        <v>0</v>
      </c>
      <c r="P643" s="30">
        <f t="shared" si="115"/>
        <v>0</v>
      </c>
      <c r="Q643">
        <f t="shared" si="116"/>
        <v>0</v>
      </c>
      <c r="R643">
        <f t="shared" si="117"/>
        <v>0</v>
      </c>
      <c r="S643">
        <f t="shared" si="118"/>
        <v>0</v>
      </c>
    </row>
    <row r="644" spans="2:19" x14ac:dyDescent="0.2">
      <c r="B644" s="17" t="s">
        <v>57</v>
      </c>
      <c r="C644" s="17" t="s">
        <v>55</v>
      </c>
      <c r="D644" s="17" t="s">
        <v>111</v>
      </c>
      <c r="E644" s="18">
        <v>0.2590277777777778</v>
      </c>
      <c r="F644" s="3">
        <v>0.66805555555555562</v>
      </c>
      <c r="G644" s="12">
        <f t="shared" si="119"/>
        <v>1.388888888888995E-3</v>
      </c>
      <c r="H644" s="30">
        <f t="shared" si="109"/>
        <v>2</v>
      </c>
      <c r="I644" s="13" t="str">
        <f t="shared" si="111"/>
        <v>DIURNO</v>
      </c>
      <c r="J644" s="12" t="str">
        <f t="shared" si="110"/>
        <v/>
      </c>
      <c r="L644" s="13" t="str">
        <f t="shared" si="120"/>
        <v/>
      </c>
      <c r="M644" s="13">
        <f t="shared" si="112"/>
        <v>0</v>
      </c>
      <c r="N644" s="32">
        <f t="shared" si="113"/>
        <v>0</v>
      </c>
      <c r="O644" s="30">
        <f t="shared" si="114"/>
        <v>0</v>
      </c>
      <c r="P644" s="30">
        <f t="shared" si="115"/>
        <v>0</v>
      </c>
      <c r="Q644">
        <f t="shared" si="116"/>
        <v>0</v>
      </c>
      <c r="R644">
        <f t="shared" si="117"/>
        <v>0</v>
      </c>
      <c r="S644">
        <f t="shared" si="118"/>
        <v>0</v>
      </c>
    </row>
    <row r="645" spans="2:19" x14ac:dyDescent="0.2">
      <c r="B645" s="17" t="s">
        <v>57</v>
      </c>
      <c r="C645" s="17" t="s">
        <v>55</v>
      </c>
      <c r="D645" s="17" t="s">
        <v>112</v>
      </c>
      <c r="E645" s="18">
        <v>0.2590277777777778</v>
      </c>
      <c r="F645" s="3">
        <v>0.66805555555555562</v>
      </c>
      <c r="G645" s="12">
        <f t="shared" si="119"/>
        <v>1.388888888888995E-3</v>
      </c>
      <c r="H645" s="30">
        <f t="shared" ref="H645:H708" si="121">MINUTE(G645)</f>
        <v>2</v>
      </c>
      <c r="I645" s="13" t="str">
        <f t="shared" si="111"/>
        <v>DIURNO</v>
      </c>
      <c r="J645" s="12" t="str">
        <f t="shared" si="110"/>
        <v/>
      </c>
      <c r="L645" s="13" t="str">
        <f t="shared" si="120"/>
        <v/>
      </c>
      <c r="M645" s="13">
        <f t="shared" si="112"/>
        <v>0</v>
      </c>
      <c r="N645" s="32">
        <f t="shared" si="113"/>
        <v>0</v>
      </c>
      <c r="O645" s="30">
        <f t="shared" si="114"/>
        <v>0</v>
      </c>
      <c r="P645" s="30">
        <f t="shared" si="115"/>
        <v>0</v>
      </c>
      <c r="Q645">
        <f t="shared" si="116"/>
        <v>0</v>
      </c>
      <c r="R645">
        <f t="shared" si="117"/>
        <v>0</v>
      </c>
      <c r="S645">
        <f t="shared" si="118"/>
        <v>0</v>
      </c>
    </row>
    <row r="646" spans="2:19" x14ac:dyDescent="0.2">
      <c r="B646" s="17" t="s">
        <v>58</v>
      </c>
      <c r="C646" s="17" t="s">
        <v>55</v>
      </c>
      <c r="D646" s="17" t="s">
        <v>102</v>
      </c>
      <c r="E646" s="18">
        <v>0.26111111111111113</v>
      </c>
      <c r="F646" s="3">
        <v>0.66666666666666663</v>
      </c>
      <c r="G646" s="12">
        <f t="shared" si="119"/>
        <v>0</v>
      </c>
      <c r="H646" s="30">
        <f t="shared" si="121"/>
        <v>0</v>
      </c>
      <c r="I646" s="13" t="str">
        <f t="shared" si="111"/>
        <v>DIURNO</v>
      </c>
      <c r="J646" s="12" t="str">
        <f t="shared" ref="J646:J709" si="122">IF(E646&gt;=$G$3,"SI","")</f>
        <v/>
      </c>
      <c r="L646" s="13" t="str">
        <f t="shared" si="120"/>
        <v/>
      </c>
      <c r="M646" s="13">
        <f t="shared" si="112"/>
        <v>0</v>
      </c>
      <c r="N646" s="32">
        <f t="shared" si="113"/>
        <v>0</v>
      </c>
      <c r="O646" s="30">
        <f t="shared" si="114"/>
        <v>0</v>
      </c>
      <c r="P646" s="30">
        <f t="shared" si="115"/>
        <v>0</v>
      </c>
      <c r="Q646">
        <f t="shared" si="116"/>
        <v>0</v>
      </c>
      <c r="R646">
        <f t="shared" si="117"/>
        <v>0</v>
      </c>
      <c r="S646">
        <f t="shared" si="118"/>
        <v>0</v>
      </c>
    </row>
    <row r="647" spans="2:19" x14ac:dyDescent="0.2">
      <c r="B647" s="17" t="s">
        <v>58</v>
      </c>
      <c r="C647" s="17" t="s">
        <v>55</v>
      </c>
      <c r="D647" s="17" t="s">
        <v>103</v>
      </c>
      <c r="E647" s="18">
        <v>0.26111111111111113</v>
      </c>
      <c r="F647" s="3">
        <v>0.66666666666666663</v>
      </c>
      <c r="G647" s="12">
        <f t="shared" si="119"/>
        <v>0</v>
      </c>
      <c r="H647" s="30">
        <f t="shared" si="121"/>
        <v>0</v>
      </c>
      <c r="I647" s="13" t="str">
        <f t="shared" ref="I647:I710" si="123">IF(F647&lt;$I$3,"DIURNO",IF(F647&gt;$I$3,"EXTRANOC",""))</f>
        <v>DIURNO</v>
      </c>
      <c r="J647" s="12" t="str">
        <f t="shared" si="122"/>
        <v/>
      </c>
      <c r="L647" s="13" t="str">
        <f t="shared" si="120"/>
        <v/>
      </c>
      <c r="M647" s="13">
        <f t="shared" ref="M647:M710" si="124">IF(H647&lt;=5,0,IF(H647&lt;=20,0.25,IF(H647&lt;=40,0.5,IF(H647&lt;=55,0.75,1))))</f>
        <v>0</v>
      </c>
      <c r="N647" s="32">
        <f t="shared" ref="N647:N710" si="125">IF(F647&gt;$I$3,F647-$I$3,0)</f>
        <v>0</v>
      </c>
      <c r="O647" s="30">
        <f t="shared" ref="O647:O710" si="126">MINUTE(N647)</f>
        <v>0</v>
      </c>
      <c r="P647" s="30">
        <f t="shared" ref="P647:P710" si="127">HOUR(G647)</f>
        <v>0</v>
      </c>
      <c r="Q647">
        <f t="shared" ref="Q647:Q710" si="128">HOUR(N647)</f>
        <v>0</v>
      </c>
      <c r="R647">
        <f t="shared" ref="R647:R710" si="129">P647-Q647</f>
        <v>0</v>
      </c>
      <c r="S647">
        <f t="shared" ref="S647:S710" si="130">M647</f>
        <v>0</v>
      </c>
    </row>
    <row r="648" spans="2:19" x14ac:dyDescent="0.2">
      <c r="B648" s="17" t="s">
        <v>58</v>
      </c>
      <c r="C648" s="17" t="s">
        <v>55</v>
      </c>
      <c r="D648" s="17" t="s">
        <v>104</v>
      </c>
      <c r="E648" s="18">
        <v>0.25972222222222224</v>
      </c>
      <c r="F648" s="3">
        <v>0.66666666666666663</v>
      </c>
      <c r="G648" s="12">
        <f t="shared" si="119"/>
        <v>0</v>
      </c>
      <c r="H648" s="30">
        <f t="shared" si="121"/>
        <v>0</v>
      </c>
      <c r="I648" s="13" t="str">
        <f t="shared" si="123"/>
        <v>DIURNO</v>
      </c>
      <c r="J648" s="12" t="str">
        <f t="shared" si="122"/>
        <v/>
      </c>
      <c r="L648" s="13" t="str">
        <f t="shared" si="120"/>
        <v/>
      </c>
      <c r="M648" s="13">
        <f t="shared" si="124"/>
        <v>0</v>
      </c>
      <c r="N648" s="32">
        <f t="shared" si="125"/>
        <v>0</v>
      </c>
      <c r="O648" s="30">
        <f t="shared" si="126"/>
        <v>0</v>
      </c>
      <c r="P648" s="30">
        <f t="shared" si="127"/>
        <v>0</v>
      </c>
      <c r="Q648">
        <f t="shared" si="128"/>
        <v>0</v>
      </c>
      <c r="R648">
        <f t="shared" si="129"/>
        <v>0</v>
      </c>
      <c r="S648">
        <f t="shared" si="130"/>
        <v>0</v>
      </c>
    </row>
    <row r="649" spans="2:19" x14ac:dyDescent="0.2">
      <c r="B649" s="17" t="s">
        <v>58</v>
      </c>
      <c r="C649" s="17" t="s">
        <v>55</v>
      </c>
      <c r="D649" s="17" t="s">
        <v>105</v>
      </c>
      <c r="E649" s="18">
        <v>0.26111111111111113</v>
      </c>
      <c r="F649" s="3">
        <v>0.66666666666666663</v>
      </c>
      <c r="G649" s="12">
        <f t="shared" ref="G649:G712" si="131">IF(F649&gt;$G$3,F649-$G$3,)</f>
        <v>0</v>
      </c>
      <c r="H649" s="30">
        <f t="shared" si="121"/>
        <v>0</v>
      </c>
      <c r="I649" s="13" t="str">
        <f t="shared" si="123"/>
        <v>DIURNO</v>
      </c>
      <c r="J649" s="12" t="str">
        <f t="shared" si="122"/>
        <v/>
      </c>
      <c r="L649" s="13" t="str">
        <f t="shared" si="120"/>
        <v/>
      </c>
      <c r="M649" s="13">
        <f t="shared" si="124"/>
        <v>0</v>
      </c>
      <c r="N649" s="32">
        <f t="shared" si="125"/>
        <v>0</v>
      </c>
      <c r="O649" s="30">
        <f t="shared" si="126"/>
        <v>0</v>
      </c>
      <c r="P649" s="30">
        <f t="shared" si="127"/>
        <v>0</v>
      </c>
      <c r="Q649">
        <f t="shared" si="128"/>
        <v>0</v>
      </c>
      <c r="R649">
        <f t="shared" si="129"/>
        <v>0</v>
      </c>
      <c r="S649">
        <f t="shared" si="130"/>
        <v>0</v>
      </c>
    </row>
    <row r="650" spans="2:19" x14ac:dyDescent="0.2">
      <c r="B650" s="17" t="s">
        <v>58</v>
      </c>
      <c r="C650" s="17" t="s">
        <v>55</v>
      </c>
      <c r="D650" s="17" t="s">
        <v>106</v>
      </c>
      <c r="E650" s="18">
        <v>0.26250000000000001</v>
      </c>
      <c r="F650" s="3">
        <v>0.66666666666666663</v>
      </c>
      <c r="G650" s="12">
        <f t="shared" si="131"/>
        <v>0</v>
      </c>
      <c r="H650" s="30">
        <f t="shared" si="121"/>
        <v>0</v>
      </c>
      <c r="I650" s="13" t="str">
        <f t="shared" si="123"/>
        <v>DIURNO</v>
      </c>
      <c r="J650" s="12" t="str">
        <f t="shared" si="122"/>
        <v/>
      </c>
      <c r="L650" s="13" t="str">
        <f t="shared" si="120"/>
        <v/>
      </c>
      <c r="M650" s="13">
        <f t="shared" si="124"/>
        <v>0</v>
      </c>
      <c r="N650" s="32">
        <f t="shared" si="125"/>
        <v>0</v>
      </c>
      <c r="O650" s="30">
        <f t="shared" si="126"/>
        <v>0</v>
      </c>
      <c r="P650" s="30">
        <f t="shared" si="127"/>
        <v>0</v>
      </c>
      <c r="Q650">
        <f t="shared" si="128"/>
        <v>0</v>
      </c>
      <c r="R650">
        <f t="shared" si="129"/>
        <v>0</v>
      </c>
      <c r="S650">
        <f t="shared" si="130"/>
        <v>0</v>
      </c>
    </row>
    <row r="651" spans="2:19" x14ac:dyDescent="0.2">
      <c r="B651" s="17" t="s">
        <v>58</v>
      </c>
      <c r="C651" s="17" t="s">
        <v>55</v>
      </c>
      <c r="D651" s="17" t="s">
        <v>107</v>
      </c>
      <c r="E651" s="18">
        <v>0.25972222222222224</v>
      </c>
      <c r="F651" s="3">
        <v>0.66666666666666663</v>
      </c>
      <c r="G651" s="12">
        <f t="shared" si="131"/>
        <v>0</v>
      </c>
      <c r="H651" s="30">
        <f t="shared" si="121"/>
        <v>0</v>
      </c>
      <c r="I651" s="13" t="str">
        <f t="shared" si="123"/>
        <v>DIURNO</v>
      </c>
      <c r="J651" s="12" t="str">
        <f t="shared" si="122"/>
        <v/>
      </c>
      <c r="L651" s="13" t="str">
        <f t="shared" si="120"/>
        <v/>
      </c>
      <c r="M651" s="13">
        <f t="shared" si="124"/>
        <v>0</v>
      </c>
      <c r="N651" s="32">
        <f t="shared" si="125"/>
        <v>0</v>
      </c>
      <c r="O651" s="30">
        <f t="shared" si="126"/>
        <v>0</v>
      </c>
      <c r="P651" s="30">
        <f t="shared" si="127"/>
        <v>0</v>
      </c>
      <c r="Q651">
        <f t="shared" si="128"/>
        <v>0</v>
      </c>
      <c r="R651">
        <f t="shared" si="129"/>
        <v>0</v>
      </c>
      <c r="S651">
        <f t="shared" si="130"/>
        <v>0</v>
      </c>
    </row>
    <row r="652" spans="2:19" x14ac:dyDescent="0.2">
      <c r="B652" s="17" t="s">
        <v>58</v>
      </c>
      <c r="C652" s="17" t="s">
        <v>55</v>
      </c>
      <c r="D652" s="17" t="s">
        <v>113</v>
      </c>
      <c r="E652" s="18">
        <v>0.26180555555555557</v>
      </c>
      <c r="F652" s="3">
        <v>0.66666666666666663</v>
      </c>
      <c r="G652" s="12">
        <f t="shared" si="131"/>
        <v>0</v>
      </c>
      <c r="H652" s="30">
        <f t="shared" si="121"/>
        <v>0</v>
      </c>
      <c r="I652" s="13" t="str">
        <f t="shared" si="123"/>
        <v>DIURNO</v>
      </c>
      <c r="J652" s="12" t="str">
        <f t="shared" si="122"/>
        <v/>
      </c>
      <c r="L652" s="13" t="str">
        <f t="shared" si="120"/>
        <v/>
      </c>
      <c r="M652" s="13">
        <f t="shared" si="124"/>
        <v>0</v>
      </c>
      <c r="N652" s="32">
        <f t="shared" si="125"/>
        <v>0</v>
      </c>
      <c r="O652" s="30">
        <f t="shared" si="126"/>
        <v>0</v>
      </c>
      <c r="P652" s="30">
        <f t="shared" si="127"/>
        <v>0</v>
      </c>
      <c r="Q652">
        <f t="shared" si="128"/>
        <v>0</v>
      </c>
      <c r="R652">
        <f t="shared" si="129"/>
        <v>0</v>
      </c>
      <c r="S652">
        <f t="shared" si="130"/>
        <v>0</v>
      </c>
    </row>
    <row r="653" spans="2:19" x14ac:dyDescent="0.2">
      <c r="B653" s="17" t="s">
        <v>58</v>
      </c>
      <c r="C653" s="17" t="s">
        <v>55</v>
      </c>
      <c r="D653" s="17" t="s">
        <v>108</v>
      </c>
      <c r="E653" s="18">
        <v>0.26041666666666669</v>
      </c>
      <c r="F653" s="3">
        <v>0.66736111111111107</v>
      </c>
      <c r="G653" s="12">
        <f t="shared" si="131"/>
        <v>6.9444444444444198E-4</v>
      </c>
      <c r="H653" s="30">
        <f t="shared" si="121"/>
        <v>1</v>
      </c>
      <c r="I653" s="13" t="str">
        <f t="shared" si="123"/>
        <v>DIURNO</v>
      </c>
      <c r="J653" s="12" t="str">
        <f t="shared" si="122"/>
        <v/>
      </c>
      <c r="L653" s="13" t="str">
        <f t="shared" si="120"/>
        <v/>
      </c>
      <c r="M653" s="13">
        <f t="shared" si="124"/>
        <v>0</v>
      </c>
      <c r="N653" s="32">
        <f t="shared" si="125"/>
        <v>0</v>
      </c>
      <c r="O653" s="30">
        <f t="shared" si="126"/>
        <v>0</v>
      </c>
      <c r="P653" s="30">
        <f t="shared" si="127"/>
        <v>0</v>
      </c>
      <c r="Q653">
        <f t="shared" si="128"/>
        <v>0</v>
      </c>
      <c r="R653">
        <f t="shared" si="129"/>
        <v>0</v>
      </c>
      <c r="S653">
        <f t="shared" si="130"/>
        <v>0</v>
      </c>
    </row>
    <row r="654" spans="2:19" x14ac:dyDescent="0.2">
      <c r="B654" s="17" t="s">
        <v>58</v>
      </c>
      <c r="C654" s="17" t="s">
        <v>55</v>
      </c>
      <c r="D654" s="17" t="s">
        <v>114</v>
      </c>
      <c r="E654" s="18">
        <v>0.23541666666666669</v>
      </c>
      <c r="F654" s="3">
        <v>0.47916666666666669</v>
      </c>
      <c r="G654" s="12">
        <f t="shared" si="131"/>
        <v>0</v>
      </c>
      <c r="H654" s="30">
        <f t="shared" si="121"/>
        <v>0</v>
      </c>
      <c r="I654" s="13" t="str">
        <f t="shared" si="123"/>
        <v>DIURNO</v>
      </c>
      <c r="J654" s="12" t="str">
        <f t="shared" si="122"/>
        <v/>
      </c>
      <c r="L654" s="13" t="str">
        <f t="shared" si="120"/>
        <v/>
      </c>
      <c r="M654" s="13">
        <f t="shared" si="124"/>
        <v>0</v>
      </c>
      <c r="N654" s="32">
        <f t="shared" si="125"/>
        <v>0</v>
      </c>
      <c r="O654" s="30">
        <f t="shared" si="126"/>
        <v>0</v>
      </c>
      <c r="P654" s="30">
        <f t="shared" si="127"/>
        <v>0</v>
      </c>
      <c r="Q654">
        <f t="shared" si="128"/>
        <v>0</v>
      </c>
      <c r="R654">
        <f t="shared" si="129"/>
        <v>0</v>
      </c>
      <c r="S654">
        <f t="shared" si="130"/>
        <v>0</v>
      </c>
    </row>
    <row r="655" spans="2:19" x14ac:dyDescent="0.2">
      <c r="B655" s="17" t="s">
        <v>58</v>
      </c>
      <c r="C655" s="17" t="s">
        <v>55</v>
      </c>
      <c r="D655" s="17" t="s">
        <v>109</v>
      </c>
      <c r="E655" s="18">
        <v>0.26111111111111113</v>
      </c>
      <c r="F655" s="3">
        <v>0.66666666666666663</v>
      </c>
      <c r="G655" s="12">
        <f t="shared" si="131"/>
        <v>0</v>
      </c>
      <c r="H655" s="30">
        <f t="shared" si="121"/>
        <v>0</v>
      </c>
      <c r="I655" s="13" t="str">
        <f t="shared" si="123"/>
        <v>DIURNO</v>
      </c>
      <c r="J655" s="12" t="str">
        <f t="shared" si="122"/>
        <v/>
      </c>
      <c r="L655" s="13" t="str">
        <f t="shared" si="120"/>
        <v/>
      </c>
      <c r="M655" s="13">
        <f t="shared" si="124"/>
        <v>0</v>
      </c>
      <c r="N655" s="32">
        <f t="shared" si="125"/>
        <v>0</v>
      </c>
      <c r="O655" s="30">
        <f t="shared" si="126"/>
        <v>0</v>
      </c>
      <c r="P655" s="30">
        <f t="shared" si="127"/>
        <v>0</v>
      </c>
      <c r="Q655">
        <f t="shared" si="128"/>
        <v>0</v>
      </c>
      <c r="R655">
        <f t="shared" si="129"/>
        <v>0</v>
      </c>
      <c r="S655">
        <f t="shared" si="130"/>
        <v>0</v>
      </c>
    </row>
    <row r="656" spans="2:19" x14ac:dyDescent="0.2">
      <c r="B656" s="17" t="s">
        <v>58</v>
      </c>
      <c r="C656" s="17" t="s">
        <v>55</v>
      </c>
      <c r="D656" s="17" t="s">
        <v>110</v>
      </c>
      <c r="E656" s="18">
        <v>0.26250000000000001</v>
      </c>
      <c r="F656" s="3">
        <v>0.66666666666666663</v>
      </c>
      <c r="G656" s="12">
        <f t="shared" si="131"/>
        <v>0</v>
      </c>
      <c r="H656" s="30">
        <f t="shared" si="121"/>
        <v>0</v>
      </c>
      <c r="I656" s="13" t="str">
        <f t="shared" si="123"/>
        <v>DIURNO</v>
      </c>
      <c r="J656" s="12" t="str">
        <f t="shared" si="122"/>
        <v/>
      </c>
      <c r="L656" s="13" t="str">
        <f t="shared" si="120"/>
        <v/>
      </c>
      <c r="M656" s="13">
        <f t="shared" si="124"/>
        <v>0</v>
      </c>
      <c r="N656" s="32">
        <f t="shared" si="125"/>
        <v>0</v>
      </c>
      <c r="O656" s="30">
        <f t="shared" si="126"/>
        <v>0</v>
      </c>
      <c r="P656" s="30">
        <f t="shared" si="127"/>
        <v>0</v>
      </c>
      <c r="Q656">
        <f t="shared" si="128"/>
        <v>0</v>
      </c>
      <c r="R656">
        <f t="shared" si="129"/>
        <v>0</v>
      </c>
      <c r="S656">
        <f t="shared" si="130"/>
        <v>0</v>
      </c>
    </row>
    <row r="657" spans="2:19" x14ac:dyDescent="0.2">
      <c r="B657" s="17" t="s">
        <v>58</v>
      </c>
      <c r="C657" s="17" t="s">
        <v>55</v>
      </c>
      <c r="D657" s="17" t="s">
        <v>111</v>
      </c>
      <c r="E657" s="18">
        <v>0.25833333333333336</v>
      </c>
      <c r="F657" s="3">
        <v>0.66736111111111107</v>
      </c>
      <c r="G657" s="12">
        <f t="shared" si="131"/>
        <v>6.9444444444444198E-4</v>
      </c>
      <c r="H657" s="30">
        <f t="shared" si="121"/>
        <v>1</v>
      </c>
      <c r="I657" s="13" t="str">
        <f t="shared" si="123"/>
        <v>DIURNO</v>
      </c>
      <c r="J657" s="12" t="str">
        <f t="shared" si="122"/>
        <v/>
      </c>
      <c r="L657" s="13" t="str">
        <f t="shared" si="120"/>
        <v/>
      </c>
      <c r="M657" s="13">
        <f t="shared" si="124"/>
        <v>0</v>
      </c>
      <c r="N657" s="32">
        <f t="shared" si="125"/>
        <v>0</v>
      </c>
      <c r="O657" s="30">
        <f t="shared" si="126"/>
        <v>0</v>
      </c>
      <c r="P657" s="30">
        <f t="shared" si="127"/>
        <v>0</v>
      </c>
      <c r="Q657">
        <f t="shared" si="128"/>
        <v>0</v>
      </c>
      <c r="R657">
        <f t="shared" si="129"/>
        <v>0</v>
      </c>
      <c r="S657">
        <f t="shared" si="130"/>
        <v>0</v>
      </c>
    </row>
    <row r="658" spans="2:19" x14ac:dyDescent="0.2">
      <c r="B658" s="17" t="s">
        <v>58</v>
      </c>
      <c r="C658" s="17" t="s">
        <v>55</v>
      </c>
      <c r="D658" s="17" t="s">
        <v>112</v>
      </c>
      <c r="E658" s="18">
        <v>0.25972222222222224</v>
      </c>
      <c r="F658" s="3">
        <v>0.66805555555555562</v>
      </c>
      <c r="G658" s="12">
        <f t="shared" si="131"/>
        <v>1.388888888888995E-3</v>
      </c>
      <c r="H658" s="30">
        <f t="shared" si="121"/>
        <v>2</v>
      </c>
      <c r="I658" s="13" t="str">
        <f t="shared" si="123"/>
        <v>DIURNO</v>
      </c>
      <c r="J658" s="12" t="str">
        <f t="shared" si="122"/>
        <v/>
      </c>
      <c r="L658" s="13" t="str">
        <f t="shared" si="120"/>
        <v/>
      </c>
      <c r="M658" s="13">
        <f t="shared" si="124"/>
        <v>0</v>
      </c>
      <c r="N658" s="32">
        <f t="shared" si="125"/>
        <v>0</v>
      </c>
      <c r="O658" s="30">
        <f t="shared" si="126"/>
        <v>0</v>
      </c>
      <c r="P658" s="30">
        <f t="shared" si="127"/>
        <v>0</v>
      </c>
      <c r="Q658">
        <f t="shared" si="128"/>
        <v>0</v>
      </c>
      <c r="R658">
        <f t="shared" si="129"/>
        <v>0</v>
      </c>
      <c r="S658">
        <f t="shared" si="130"/>
        <v>0</v>
      </c>
    </row>
    <row r="659" spans="2:19" x14ac:dyDescent="0.2">
      <c r="B659" s="17" t="s">
        <v>59</v>
      </c>
      <c r="C659" s="17" t="s">
        <v>55</v>
      </c>
      <c r="D659" s="17" t="s">
        <v>102</v>
      </c>
      <c r="E659" s="18">
        <v>0.2638888888888889</v>
      </c>
      <c r="F659" s="3">
        <v>0.66666666666666663</v>
      </c>
      <c r="G659" s="12">
        <f t="shared" si="131"/>
        <v>0</v>
      </c>
      <c r="H659" s="30">
        <f t="shared" si="121"/>
        <v>0</v>
      </c>
      <c r="I659" s="13" t="str">
        <f t="shared" si="123"/>
        <v>DIURNO</v>
      </c>
      <c r="J659" s="12" t="str">
        <f t="shared" si="122"/>
        <v/>
      </c>
      <c r="L659" s="13" t="str">
        <f t="shared" si="120"/>
        <v/>
      </c>
      <c r="M659" s="13">
        <f t="shared" si="124"/>
        <v>0</v>
      </c>
      <c r="N659" s="32">
        <f t="shared" si="125"/>
        <v>0</v>
      </c>
      <c r="O659" s="30">
        <f t="shared" si="126"/>
        <v>0</v>
      </c>
      <c r="P659" s="30">
        <f t="shared" si="127"/>
        <v>0</v>
      </c>
      <c r="Q659">
        <f t="shared" si="128"/>
        <v>0</v>
      </c>
      <c r="R659">
        <f t="shared" si="129"/>
        <v>0</v>
      </c>
      <c r="S659">
        <f t="shared" si="130"/>
        <v>0</v>
      </c>
    </row>
    <row r="660" spans="2:19" x14ac:dyDescent="0.2">
      <c r="B660" s="17" t="s">
        <v>59</v>
      </c>
      <c r="C660" s="17" t="s">
        <v>55</v>
      </c>
      <c r="D660" s="17" t="s">
        <v>103</v>
      </c>
      <c r="E660" s="18">
        <v>0.26527777777777778</v>
      </c>
      <c r="F660" s="3">
        <v>0.66666666666666663</v>
      </c>
      <c r="G660" s="12">
        <f t="shared" si="131"/>
        <v>0</v>
      </c>
      <c r="H660" s="30">
        <f t="shared" si="121"/>
        <v>0</v>
      </c>
      <c r="I660" s="13" t="str">
        <f t="shared" si="123"/>
        <v>DIURNO</v>
      </c>
      <c r="J660" s="12" t="str">
        <f t="shared" si="122"/>
        <v/>
      </c>
      <c r="L660" s="13" t="str">
        <f t="shared" si="120"/>
        <v/>
      </c>
      <c r="M660" s="13">
        <f t="shared" si="124"/>
        <v>0</v>
      </c>
      <c r="N660" s="32">
        <f t="shared" si="125"/>
        <v>0</v>
      </c>
      <c r="O660" s="30">
        <f t="shared" si="126"/>
        <v>0</v>
      </c>
      <c r="P660" s="30">
        <f t="shared" si="127"/>
        <v>0</v>
      </c>
      <c r="Q660">
        <f t="shared" si="128"/>
        <v>0</v>
      </c>
      <c r="R660">
        <f t="shared" si="129"/>
        <v>0</v>
      </c>
      <c r="S660">
        <f t="shared" si="130"/>
        <v>0</v>
      </c>
    </row>
    <row r="661" spans="2:19" x14ac:dyDescent="0.2">
      <c r="B661" s="17" t="s">
        <v>59</v>
      </c>
      <c r="C661" s="17" t="s">
        <v>55</v>
      </c>
      <c r="D661" s="17" t="s">
        <v>104</v>
      </c>
      <c r="E661" s="18">
        <v>0.27083333333333331</v>
      </c>
      <c r="F661" s="3">
        <v>0.66736111111111107</v>
      </c>
      <c r="G661" s="12">
        <f t="shared" si="131"/>
        <v>6.9444444444444198E-4</v>
      </c>
      <c r="H661" s="30">
        <f t="shared" si="121"/>
        <v>1</v>
      </c>
      <c r="I661" s="13" t="str">
        <f t="shared" si="123"/>
        <v>DIURNO</v>
      </c>
      <c r="J661" s="12" t="str">
        <f t="shared" si="122"/>
        <v/>
      </c>
      <c r="L661" s="13" t="str">
        <f t="shared" si="120"/>
        <v/>
      </c>
      <c r="M661" s="13">
        <f t="shared" si="124"/>
        <v>0</v>
      </c>
      <c r="N661" s="32">
        <f t="shared" si="125"/>
        <v>0</v>
      </c>
      <c r="O661" s="30">
        <f t="shared" si="126"/>
        <v>0</v>
      </c>
      <c r="P661" s="30">
        <f t="shared" si="127"/>
        <v>0</v>
      </c>
      <c r="Q661">
        <f t="shared" si="128"/>
        <v>0</v>
      </c>
      <c r="R661">
        <f t="shared" si="129"/>
        <v>0</v>
      </c>
      <c r="S661">
        <f t="shared" si="130"/>
        <v>0</v>
      </c>
    </row>
    <row r="662" spans="2:19" x14ac:dyDescent="0.2">
      <c r="B662" s="17" t="s">
        <v>59</v>
      </c>
      <c r="C662" s="17" t="s">
        <v>55</v>
      </c>
      <c r="D662" s="17" t="s">
        <v>105</v>
      </c>
      <c r="E662" s="18">
        <v>0.26805555555555555</v>
      </c>
      <c r="F662" s="3">
        <v>0.66736111111111107</v>
      </c>
      <c r="G662" s="12">
        <f t="shared" si="131"/>
        <v>6.9444444444444198E-4</v>
      </c>
      <c r="H662" s="30">
        <f t="shared" si="121"/>
        <v>1</v>
      </c>
      <c r="I662" s="13" t="str">
        <f t="shared" si="123"/>
        <v>DIURNO</v>
      </c>
      <c r="J662" s="12" t="str">
        <f t="shared" si="122"/>
        <v/>
      </c>
      <c r="L662" s="13" t="str">
        <f t="shared" si="120"/>
        <v/>
      </c>
      <c r="M662" s="13">
        <f t="shared" si="124"/>
        <v>0</v>
      </c>
      <c r="N662" s="32">
        <f t="shared" si="125"/>
        <v>0</v>
      </c>
      <c r="O662" s="30">
        <f t="shared" si="126"/>
        <v>0</v>
      </c>
      <c r="P662" s="30">
        <f t="shared" si="127"/>
        <v>0</v>
      </c>
      <c r="Q662">
        <f t="shared" si="128"/>
        <v>0</v>
      </c>
      <c r="R662">
        <f t="shared" si="129"/>
        <v>0</v>
      </c>
      <c r="S662">
        <f t="shared" si="130"/>
        <v>0</v>
      </c>
    </row>
    <row r="663" spans="2:19" x14ac:dyDescent="0.2">
      <c r="B663" s="17" t="s">
        <v>59</v>
      </c>
      <c r="C663" s="17" t="s">
        <v>55</v>
      </c>
      <c r="D663" s="17" t="s">
        <v>106</v>
      </c>
      <c r="E663" s="18">
        <v>0.27430555555555552</v>
      </c>
      <c r="F663" s="3">
        <v>0.66527777777777775</v>
      </c>
      <c r="G663" s="12">
        <f t="shared" si="131"/>
        <v>0</v>
      </c>
      <c r="H663" s="30">
        <f t="shared" si="121"/>
        <v>0</v>
      </c>
      <c r="I663" s="13" t="str">
        <f t="shared" si="123"/>
        <v>DIURNO</v>
      </c>
      <c r="J663" s="12" t="str">
        <f t="shared" si="122"/>
        <v/>
      </c>
      <c r="L663" s="13" t="str">
        <f t="shared" si="120"/>
        <v/>
      </c>
      <c r="M663" s="13">
        <f t="shared" si="124"/>
        <v>0</v>
      </c>
      <c r="N663" s="32">
        <f t="shared" si="125"/>
        <v>0</v>
      </c>
      <c r="O663" s="30">
        <f t="shared" si="126"/>
        <v>0</v>
      </c>
      <c r="P663" s="30">
        <f t="shared" si="127"/>
        <v>0</v>
      </c>
      <c r="Q663">
        <f t="shared" si="128"/>
        <v>0</v>
      </c>
      <c r="R663">
        <f t="shared" si="129"/>
        <v>0</v>
      </c>
      <c r="S663">
        <f t="shared" si="130"/>
        <v>0</v>
      </c>
    </row>
    <row r="664" spans="2:19" x14ac:dyDescent="0.2">
      <c r="B664" s="17" t="s">
        <v>59</v>
      </c>
      <c r="C664" s="17" t="s">
        <v>55</v>
      </c>
      <c r="D664" s="17" t="s">
        <v>107</v>
      </c>
      <c r="E664" s="18">
        <v>0.26180555555555557</v>
      </c>
      <c r="F664" s="3">
        <v>0.66736111111111107</v>
      </c>
      <c r="G664" s="12">
        <f t="shared" si="131"/>
        <v>6.9444444444444198E-4</v>
      </c>
      <c r="H664" s="30">
        <f t="shared" si="121"/>
        <v>1</v>
      </c>
      <c r="I664" s="13" t="str">
        <f t="shared" si="123"/>
        <v>DIURNO</v>
      </c>
      <c r="J664" s="12" t="str">
        <f t="shared" si="122"/>
        <v/>
      </c>
      <c r="L664" s="13" t="str">
        <f t="shared" si="120"/>
        <v/>
      </c>
      <c r="M664" s="13">
        <f t="shared" si="124"/>
        <v>0</v>
      </c>
      <c r="N664" s="32">
        <f t="shared" si="125"/>
        <v>0</v>
      </c>
      <c r="O664" s="30">
        <f t="shared" si="126"/>
        <v>0</v>
      </c>
      <c r="P664" s="30">
        <f t="shared" si="127"/>
        <v>0</v>
      </c>
      <c r="Q664">
        <f t="shared" si="128"/>
        <v>0</v>
      </c>
      <c r="R664">
        <f t="shared" si="129"/>
        <v>0</v>
      </c>
      <c r="S664">
        <f t="shared" si="130"/>
        <v>0</v>
      </c>
    </row>
    <row r="665" spans="2:19" x14ac:dyDescent="0.2">
      <c r="B665" s="17" t="s">
        <v>59</v>
      </c>
      <c r="C665" s="17" t="s">
        <v>55</v>
      </c>
      <c r="D665" s="17" t="s">
        <v>113</v>
      </c>
      <c r="E665" s="18">
        <v>0.26874999999999999</v>
      </c>
      <c r="F665" s="3">
        <v>0.66666666666666663</v>
      </c>
      <c r="G665" s="12">
        <f t="shared" si="131"/>
        <v>0</v>
      </c>
      <c r="H665" s="30">
        <f t="shared" si="121"/>
        <v>0</v>
      </c>
      <c r="I665" s="13" t="str">
        <f t="shared" si="123"/>
        <v>DIURNO</v>
      </c>
      <c r="J665" s="12" t="str">
        <f t="shared" si="122"/>
        <v/>
      </c>
      <c r="L665" s="13" t="str">
        <f t="shared" si="120"/>
        <v/>
      </c>
      <c r="M665" s="13">
        <f t="shared" si="124"/>
        <v>0</v>
      </c>
      <c r="N665" s="32">
        <f t="shared" si="125"/>
        <v>0</v>
      </c>
      <c r="O665" s="30">
        <f t="shared" si="126"/>
        <v>0</v>
      </c>
      <c r="P665" s="30">
        <f t="shared" si="127"/>
        <v>0</v>
      </c>
      <c r="Q665">
        <f t="shared" si="128"/>
        <v>0</v>
      </c>
      <c r="R665">
        <f t="shared" si="129"/>
        <v>0</v>
      </c>
      <c r="S665">
        <f t="shared" si="130"/>
        <v>0</v>
      </c>
    </row>
    <row r="666" spans="2:19" x14ac:dyDescent="0.2">
      <c r="B666" s="17" t="s">
        <v>59</v>
      </c>
      <c r="C666" s="17" t="s">
        <v>55</v>
      </c>
      <c r="D666" s="17" t="s">
        <v>108</v>
      </c>
      <c r="E666" s="18">
        <v>0.2638888888888889</v>
      </c>
      <c r="F666" s="3">
        <v>0.66805555555555562</v>
      </c>
      <c r="G666" s="12">
        <f t="shared" si="131"/>
        <v>1.388888888888995E-3</v>
      </c>
      <c r="H666" s="30">
        <f t="shared" si="121"/>
        <v>2</v>
      </c>
      <c r="I666" s="13" t="str">
        <f t="shared" si="123"/>
        <v>DIURNO</v>
      </c>
      <c r="J666" s="12" t="str">
        <f t="shared" si="122"/>
        <v/>
      </c>
      <c r="L666" s="13" t="str">
        <f t="shared" si="120"/>
        <v/>
      </c>
      <c r="M666" s="13">
        <f t="shared" si="124"/>
        <v>0</v>
      </c>
      <c r="N666" s="32">
        <f t="shared" si="125"/>
        <v>0</v>
      </c>
      <c r="O666" s="30">
        <f t="shared" si="126"/>
        <v>0</v>
      </c>
      <c r="P666" s="30">
        <f t="shared" si="127"/>
        <v>0</v>
      </c>
      <c r="Q666">
        <f t="shared" si="128"/>
        <v>0</v>
      </c>
      <c r="R666">
        <f t="shared" si="129"/>
        <v>0</v>
      </c>
      <c r="S666">
        <f t="shared" si="130"/>
        <v>0</v>
      </c>
    </row>
    <row r="667" spans="2:19" x14ac:dyDescent="0.2">
      <c r="B667" s="17" t="s">
        <v>59</v>
      </c>
      <c r="C667" s="17" t="s">
        <v>55</v>
      </c>
      <c r="D667" s="17" t="s">
        <v>114</v>
      </c>
      <c r="E667" s="18">
        <v>0.25347222222222221</v>
      </c>
      <c r="F667" s="3">
        <v>0.50624999999999998</v>
      </c>
      <c r="G667" s="12">
        <f t="shared" si="131"/>
        <v>0</v>
      </c>
      <c r="H667" s="30">
        <f t="shared" si="121"/>
        <v>0</v>
      </c>
      <c r="I667" s="13" t="str">
        <f t="shared" si="123"/>
        <v>DIURNO</v>
      </c>
      <c r="J667" s="12" t="str">
        <f t="shared" si="122"/>
        <v/>
      </c>
      <c r="L667" s="13" t="str">
        <f t="shared" si="120"/>
        <v/>
      </c>
      <c r="M667" s="13">
        <f t="shared" si="124"/>
        <v>0</v>
      </c>
      <c r="N667" s="32">
        <f t="shared" si="125"/>
        <v>0</v>
      </c>
      <c r="O667" s="30">
        <f t="shared" si="126"/>
        <v>0</v>
      </c>
      <c r="P667" s="30">
        <f t="shared" si="127"/>
        <v>0</v>
      </c>
      <c r="Q667">
        <f t="shared" si="128"/>
        <v>0</v>
      </c>
      <c r="R667">
        <f t="shared" si="129"/>
        <v>0</v>
      </c>
      <c r="S667">
        <f t="shared" si="130"/>
        <v>0</v>
      </c>
    </row>
    <row r="668" spans="2:19" x14ac:dyDescent="0.2">
      <c r="B668" s="17" t="s">
        <v>59</v>
      </c>
      <c r="C668" s="17" t="s">
        <v>55</v>
      </c>
      <c r="D668" s="17" t="s">
        <v>109</v>
      </c>
      <c r="E668" s="18">
        <v>0.26666666666666666</v>
      </c>
      <c r="G668" s="12">
        <f t="shared" si="131"/>
        <v>0</v>
      </c>
      <c r="H668" s="30">
        <f t="shared" si="121"/>
        <v>0</v>
      </c>
      <c r="I668" s="13" t="str">
        <f t="shared" si="123"/>
        <v>DIURNO</v>
      </c>
      <c r="J668" s="12" t="str">
        <f t="shared" si="122"/>
        <v/>
      </c>
      <c r="L668" s="13" t="str">
        <f t="shared" si="120"/>
        <v/>
      </c>
      <c r="M668" s="13">
        <f t="shared" si="124"/>
        <v>0</v>
      </c>
      <c r="N668" s="32">
        <f t="shared" si="125"/>
        <v>0</v>
      </c>
      <c r="O668" s="30">
        <f t="shared" si="126"/>
        <v>0</v>
      </c>
      <c r="P668" s="30">
        <f t="shared" si="127"/>
        <v>0</v>
      </c>
      <c r="Q668">
        <f t="shared" si="128"/>
        <v>0</v>
      </c>
      <c r="R668">
        <f t="shared" si="129"/>
        <v>0</v>
      </c>
      <c r="S668">
        <f t="shared" si="130"/>
        <v>0</v>
      </c>
    </row>
    <row r="669" spans="2:19" x14ac:dyDescent="0.2">
      <c r="B669" s="17" t="s">
        <v>59</v>
      </c>
      <c r="C669" s="17" t="s">
        <v>55</v>
      </c>
      <c r="D669" s="17" t="s">
        <v>110</v>
      </c>
      <c r="E669" s="18">
        <v>0.2673611111111111</v>
      </c>
      <c r="F669" s="3">
        <v>0.66805555555555562</v>
      </c>
      <c r="G669" s="12">
        <f t="shared" si="131"/>
        <v>1.388888888888995E-3</v>
      </c>
      <c r="H669" s="30">
        <f t="shared" si="121"/>
        <v>2</v>
      </c>
      <c r="I669" s="13" t="str">
        <f t="shared" si="123"/>
        <v>DIURNO</v>
      </c>
      <c r="J669" s="12" t="str">
        <f t="shared" si="122"/>
        <v/>
      </c>
      <c r="L669" s="13" t="str">
        <f t="shared" si="120"/>
        <v/>
      </c>
      <c r="M669" s="13">
        <f t="shared" si="124"/>
        <v>0</v>
      </c>
      <c r="N669" s="32">
        <f t="shared" si="125"/>
        <v>0</v>
      </c>
      <c r="O669" s="30">
        <f t="shared" si="126"/>
        <v>0</v>
      </c>
      <c r="P669" s="30">
        <f t="shared" si="127"/>
        <v>0</v>
      </c>
      <c r="Q669">
        <f t="shared" si="128"/>
        <v>0</v>
      </c>
      <c r="R669">
        <f t="shared" si="129"/>
        <v>0</v>
      </c>
      <c r="S669">
        <f t="shared" si="130"/>
        <v>0</v>
      </c>
    </row>
    <row r="670" spans="2:19" x14ac:dyDescent="0.2">
      <c r="B670" s="17" t="s">
        <v>59</v>
      </c>
      <c r="C670" s="17" t="s">
        <v>55</v>
      </c>
      <c r="D670" s="17" t="s">
        <v>111</v>
      </c>
      <c r="E670" s="18">
        <v>0.26527777777777778</v>
      </c>
      <c r="F670" s="3">
        <v>0.66805555555555562</v>
      </c>
      <c r="G670" s="12">
        <f t="shared" si="131"/>
        <v>1.388888888888995E-3</v>
      </c>
      <c r="H670" s="30">
        <f t="shared" si="121"/>
        <v>2</v>
      </c>
      <c r="I670" s="13" t="str">
        <f t="shared" si="123"/>
        <v>DIURNO</v>
      </c>
      <c r="J670" s="12" t="str">
        <f t="shared" si="122"/>
        <v/>
      </c>
      <c r="L670" s="13" t="str">
        <f t="shared" si="120"/>
        <v/>
      </c>
      <c r="M670" s="13">
        <f t="shared" si="124"/>
        <v>0</v>
      </c>
      <c r="N670" s="32">
        <f t="shared" si="125"/>
        <v>0</v>
      </c>
      <c r="O670" s="30">
        <f t="shared" si="126"/>
        <v>0</v>
      </c>
      <c r="P670" s="30">
        <f t="shared" si="127"/>
        <v>0</v>
      </c>
      <c r="Q670">
        <f t="shared" si="128"/>
        <v>0</v>
      </c>
      <c r="R670">
        <f t="shared" si="129"/>
        <v>0</v>
      </c>
      <c r="S670">
        <f t="shared" si="130"/>
        <v>0</v>
      </c>
    </row>
    <row r="671" spans="2:19" x14ac:dyDescent="0.2">
      <c r="B671" s="17" t="s">
        <v>59</v>
      </c>
      <c r="C671" s="17" t="s">
        <v>55</v>
      </c>
      <c r="D671" s="17" t="s">
        <v>112</v>
      </c>
      <c r="E671" s="18">
        <v>0.28263888888888888</v>
      </c>
      <c r="F671" s="3">
        <v>0.66875000000000007</v>
      </c>
      <c r="G671" s="12">
        <f t="shared" si="131"/>
        <v>2.083333333333437E-3</v>
      </c>
      <c r="H671" s="30">
        <f t="shared" si="121"/>
        <v>3</v>
      </c>
      <c r="I671" s="13" t="str">
        <f t="shared" si="123"/>
        <v>DIURNO</v>
      </c>
      <c r="J671" s="12" t="str">
        <f t="shared" si="122"/>
        <v/>
      </c>
      <c r="L671" s="13" t="str">
        <f t="shared" si="120"/>
        <v/>
      </c>
      <c r="M671" s="13">
        <f t="shared" si="124"/>
        <v>0</v>
      </c>
      <c r="N671" s="32">
        <f t="shared" si="125"/>
        <v>0</v>
      </c>
      <c r="O671" s="30">
        <f t="shared" si="126"/>
        <v>0</v>
      </c>
      <c r="P671" s="30">
        <f t="shared" si="127"/>
        <v>0</v>
      </c>
      <c r="Q671">
        <f t="shared" si="128"/>
        <v>0</v>
      </c>
      <c r="R671">
        <f t="shared" si="129"/>
        <v>0</v>
      </c>
      <c r="S671">
        <f t="shared" si="130"/>
        <v>0</v>
      </c>
    </row>
    <row r="672" spans="2:19" x14ac:dyDescent="0.2">
      <c r="B672" s="17" t="s">
        <v>60</v>
      </c>
      <c r="C672" s="17" t="s">
        <v>55</v>
      </c>
      <c r="D672" s="17" t="s">
        <v>102</v>
      </c>
      <c r="E672" s="18">
        <v>0.23680555555555557</v>
      </c>
      <c r="F672" s="3">
        <v>0.66666666666666663</v>
      </c>
      <c r="G672" s="12">
        <f t="shared" si="131"/>
        <v>0</v>
      </c>
      <c r="H672" s="30">
        <f t="shared" si="121"/>
        <v>0</v>
      </c>
      <c r="I672" s="13" t="str">
        <f t="shared" si="123"/>
        <v>DIURNO</v>
      </c>
      <c r="J672" s="12" t="str">
        <f t="shared" si="122"/>
        <v/>
      </c>
      <c r="L672" s="13" t="str">
        <f t="shared" si="120"/>
        <v/>
      </c>
      <c r="M672" s="13">
        <f t="shared" si="124"/>
        <v>0</v>
      </c>
      <c r="N672" s="32">
        <f t="shared" si="125"/>
        <v>0</v>
      </c>
      <c r="O672" s="30">
        <f t="shared" si="126"/>
        <v>0</v>
      </c>
      <c r="P672" s="30">
        <f t="shared" si="127"/>
        <v>0</v>
      </c>
      <c r="Q672">
        <f t="shared" si="128"/>
        <v>0</v>
      </c>
      <c r="R672">
        <f t="shared" si="129"/>
        <v>0</v>
      </c>
      <c r="S672">
        <f t="shared" si="130"/>
        <v>0</v>
      </c>
    </row>
    <row r="673" spans="2:19" x14ac:dyDescent="0.2">
      <c r="B673" s="17" t="s">
        <v>60</v>
      </c>
      <c r="C673" s="17" t="s">
        <v>55</v>
      </c>
      <c r="D673" s="17" t="s">
        <v>103</v>
      </c>
      <c r="E673" s="18">
        <v>0.23263888888888887</v>
      </c>
      <c r="F673" s="3">
        <v>0.66666666666666663</v>
      </c>
      <c r="G673" s="12">
        <f t="shared" si="131"/>
        <v>0</v>
      </c>
      <c r="H673" s="30">
        <f t="shared" si="121"/>
        <v>0</v>
      </c>
      <c r="I673" s="13" t="str">
        <f t="shared" si="123"/>
        <v>DIURNO</v>
      </c>
      <c r="J673" s="12" t="str">
        <f t="shared" si="122"/>
        <v/>
      </c>
      <c r="L673" s="13" t="str">
        <f t="shared" si="120"/>
        <v/>
      </c>
      <c r="M673" s="13">
        <f t="shared" si="124"/>
        <v>0</v>
      </c>
      <c r="N673" s="32">
        <f t="shared" si="125"/>
        <v>0</v>
      </c>
      <c r="O673" s="30">
        <f t="shared" si="126"/>
        <v>0</v>
      </c>
      <c r="P673" s="30">
        <f t="shared" si="127"/>
        <v>0</v>
      </c>
      <c r="Q673">
        <f t="shared" si="128"/>
        <v>0</v>
      </c>
      <c r="R673">
        <f t="shared" si="129"/>
        <v>0</v>
      </c>
      <c r="S673">
        <f t="shared" si="130"/>
        <v>0</v>
      </c>
    </row>
    <row r="674" spans="2:19" x14ac:dyDescent="0.2">
      <c r="B674" s="17" t="s">
        <v>60</v>
      </c>
      <c r="C674" s="17" t="s">
        <v>55</v>
      </c>
      <c r="D674" s="17" t="s">
        <v>104</v>
      </c>
      <c r="E674" s="18">
        <v>0.23472222222222219</v>
      </c>
      <c r="F674" s="3">
        <v>0.66666666666666663</v>
      </c>
      <c r="G674" s="12">
        <f t="shared" si="131"/>
        <v>0</v>
      </c>
      <c r="H674" s="30">
        <f t="shared" si="121"/>
        <v>0</v>
      </c>
      <c r="I674" s="13" t="str">
        <f t="shared" si="123"/>
        <v>DIURNO</v>
      </c>
      <c r="J674" s="12" t="str">
        <f t="shared" si="122"/>
        <v/>
      </c>
      <c r="L674" s="13" t="str">
        <f t="shared" si="120"/>
        <v/>
      </c>
      <c r="M674" s="13">
        <f t="shared" si="124"/>
        <v>0</v>
      </c>
      <c r="N674" s="32">
        <f t="shared" si="125"/>
        <v>0</v>
      </c>
      <c r="O674" s="30">
        <f t="shared" si="126"/>
        <v>0</v>
      </c>
      <c r="P674" s="30">
        <f t="shared" si="127"/>
        <v>0</v>
      </c>
      <c r="Q674">
        <f t="shared" si="128"/>
        <v>0</v>
      </c>
      <c r="R674">
        <f t="shared" si="129"/>
        <v>0</v>
      </c>
      <c r="S674">
        <f t="shared" si="130"/>
        <v>0</v>
      </c>
    </row>
    <row r="675" spans="2:19" x14ac:dyDescent="0.2">
      <c r="B675" s="17" t="s">
        <v>60</v>
      </c>
      <c r="C675" s="17" t="s">
        <v>55</v>
      </c>
      <c r="D675" s="17" t="s">
        <v>105</v>
      </c>
      <c r="E675" s="18">
        <v>0.23124999999999998</v>
      </c>
      <c r="F675" s="3">
        <v>0.66666666666666663</v>
      </c>
      <c r="G675" s="12">
        <f t="shared" si="131"/>
        <v>0</v>
      </c>
      <c r="H675" s="30">
        <f t="shared" si="121"/>
        <v>0</v>
      </c>
      <c r="I675" s="13" t="str">
        <f t="shared" si="123"/>
        <v>DIURNO</v>
      </c>
      <c r="J675" s="12" t="str">
        <f t="shared" si="122"/>
        <v/>
      </c>
      <c r="L675" s="13" t="str">
        <f t="shared" si="120"/>
        <v/>
      </c>
      <c r="M675" s="13">
        <f t="shared" si="124"/>
        <v>0</v>
      </c>
      <c r="N675" s="32">
        <f t="shared" si="125"/>
        <v>0</v>
      </c>
      <c r="O675" s="30">
        <f t="shared" si="126"/>
        <v>0</v>
      </c>
      <c r="P675" s="30">
        <f t="shared" si="127"/>
        <v>0</v>
      </c>
      <c r="Q675">
        <f t="shared" si="128"/>
        <v>0</v>
      </c>
      <c r="R675">
        <f t="shared" si="129"/>
        <v>0</v>
      </c>
      <c r="S675">
        <f t="shared" si="130"/>
        <v>0</v>
      </c>
    </row>
    <row r="676" spans="2:19" x14ac:dyDescent="0.2">
      <c r="B676" s="17" t="s">
        <v>60</v>
      </c>
      <c r="C676" s="17" t="s">
        <v>55</v>
      </c>
      <c r="D676" s="17" t="s">
        <v>106</v>
      </c>
      <c r="E676" s="18">
        <v>0.2298611111111111</v>
      </c>
      <c r="F676" s="3">
        <v>0.66597222222222219</v>
      </c>
      <c r="G676" s="12">
        <f t="shared" si="131"/>
        <v>0</v>
      </c>
      <c r="H676" s="30">
        <f t="shared" si="121"/>
        <v>0</v>
      </c>
      <c r="I676" s="13" t="str">
        <f t="shared" si="123"/>
        <v>DIURNO</v>
      </c>
      <c r="J676" s="12" t="str">
        <f t="shared" si="122"/>
        <v/>
      </c>
      <c r="L676" s="13" t="str">
        <f t="shared" si="120"/>
        <v/>
      </c>
      <c r="M676" s="13">
        <f t="shared" si="124"/>
        <v>0</v>
      </c>
      <c r="N676" s="32">
        <f t="shared" si="125"/>
        <v>0</v>
      </c>
      <c r="O676" s="30">
        <f t="shared" si="126"/>
        <v>0</v>
      </c>
      <c r="P676" s="30">
        <f t="shared" si="127"/>
        <v>0</v>
      </c>
      <c r="Q676">
        <f t="shared" si="128"/>
        <v>0</v>
      </c>
      <c r="R676">
        <f t="shared" si="129"/>
        <v>0</v>
      </c>
      <c r="S676">
        <f t="shared" si="130"/>
        <v>0</v>
      </c>
    </row>
    <row r="677" spans="2:19" x14ac:dyDescent="0.2">
      <c r="B677" s="17" t="s">
        <v>60</v>
      </c>
      <c r="C677" s="17" t="s">
        <v>55</v>
      </c>
      <c r="D677" s="17" t="s">
        <v>107</v>
      </c>
      <c r="E677" s="18">
        <v>0.23402777777777781</v>
      </c>
      <c r="F677" s="3">
        <v>0.66666666666666663</v>
      </c>
      <c r="G677" s="12">
        <f t="shared" si="131"/>
        <v>0</v>
      </c>
      <c r="H677" s="30">
        <f t="shared" si="121"/>
        <v>0</v>
      </c>
      <c r="I677" s="13" t="str">
        <f t="shared" si="123"/>
        <v>DIURNO</v>
      </c>
      <c r="J677" s="12" t="str">
        <f t="shared" si="122"/>
        <v/>
      </c>
      <c r="L677" s="13" t="str">
        <f t="shared" si="120"/>
        <v/>
      </c>
      <c r="M677" s="13">
        <f t="shared" si="124"/>
        <v>0</v>
      </c>
      <c r="N677" s="32">
        <f t="shared" si="125"/>
        <v>0</v>
      </c>
      <c r="O677" s="30">
        <f t="shared" si="126"/>
        <v>0</v>
      </c>
      <c r="P677" s="30">
        <f t="shared" si="127"/>
        <v>0</v>
      </c>
      <c r="Q677">
        <f t="shared" si="128"/>
        <v>0</v>
      </c>
      <c r="R677">
        <f t="shared" si="129"/>
        <v>0</v>
      </c>
      <c r="S677">
        <f t="shared" si="130"/>
        <v>0</v>
      </c>
    </row>
    <row r="678" spans="2:19" x14ac:dyDescent="0.2">
      <c r="B678" s="17" t="s">
        <v>60</v>
      </c>
      <c r="C678" s="17" t="s">
        <v>55</v>
      </c>
      <c r="D678" s="17" t="s">
        <v>113</v>
      </c>
      <c r="E678" s="18">
        <v>0.23541666666666669</v>
      </c>
      <c r="F678" s="3">
        <v>0.66666666666666663</v>
      </c>
      <c r="G678" s="12">
        <f t="shared" si="131"/>
        <v>0</v>
      </c>
      <c r="H678" s="30">
        <f t="shared" si="121"/>
        <v>0</v>
      </c>
      <c r="I678" s="13" t="str">
        <f t="shared" si="123"/>
        <v>DIURNO</v>
      </c>
      <c r="J678" s="12" t="str">
        <f t="shared" si="122"/>
        <v/>
      </c>
      <c r="L678" s="13" t="str">
        <f t="shared" si="120"/>
        <v/>
      </c>
      <c r="M678" s="13">
        <f t="shared" si="124"/>
        <v>0</v>
      </c>
      <c r="N678" s="32">
        <f t="shared" si="125"/>
        <v>0</v>
      </c>
      <c r="O678" s="30">
        <f t="shared" si="126"/>
        <v>0</v>
      </c>
      <c r="P678" s="30">
        <f t="shared" si="127"/>
        <v>0</v>
      </c>
      <c r="Q678">
        <f t="shared" si="128"/>
        <v>0</v>
      </c>
      <c r="R678">
        <f t="shared" si="129"/>
        <v>0</v>
      </c>
      <c r="S678">
        <f t="shared" si="130"/>
        <v>0</v>
      </c>
    </row>
    <row r="679" spans="2:19" x14ac:dyDescent="0.2">
      <c r="B679" s="17" t="s">
        <v>60</v>
      </c>
      <c r="C679" s="17" t="s">
        <v>55</v>
      </c>
      <c r="D679" s="17" t="s">
        <v>108</v>
      </c>
      <c r="E679" s="18">
        <v>0.23541666666666669</v>
      </c>
      <c r="F679" s="3">
        <v>0.66666666666666663</v>
      </c>
      <c r="G679" s="12">
        <f t="shared" si="131"/>
        <v>0</v>
      </c>
      <c r="H679" s="30">
        <f t="shared" si="121"/>
        <v>0</v>
      </c>
      <c r="I679" s="13" t="str">
        <f t="shared" si="123"/>
        <v>DIURNO</v>
      </c>
      <c r="J679" s="12" t="str">
        <f t="shared" si="122"/>
        <v/>
      </c>
      <c r="L679" s="13" t="str">
        <f t="shared" si="120"/>
        <v/>
      </c>
      <c r="M679" s="13">
        <f t="shared" si="124"/>
        <v>0</v>
      </c>
      <c r="N679" s="32">
        <f t="shared" si="125"/>
        <v>0</v>
      </c>
      <c r="O679" s="30">
        <f t="shared" si="126"/>
        <v>0</v>
      </c>
      <c r="P679" s="30">
        <f t="shared" si="127"/>
        <v>0</v>
      </c>
      <c r="Q679">
        <f t="shared" si="128"/>
        <v>0</v>
      </c>
      <c r="R679">
        <f t="shared" si="129"/>
        <v>0</v>
      </c>
      <c r="S679">
        <f t="shared" si="130"/>
        <v>0</v>
      </c>
    </row>
    <row r="680" spans="2:19" x14ac:dyDescent="0.2">
      <c r="B680" s="17" t="s">
        <v>60</v>
      </c>
      <c r="C680" s="17" t="s">
        <v>55</v>
      </c>
      <c r="D680" s="17" t="s">
        <v>114</v>
      </c>
      <c r="E680" s="18">
        <v>0.22291666666666665</v>
      </c>
      <c r="F680" s="3">
        <v>0.48055555555555557</v>
      </c>
      <c r="G680" s="12">
        <f t="shared" si="131"/>
        <v>0</v>
      </c>
      <c r="H680" s="30">
        <f t="shared" si="121"/>
        <v>0</v>
      </c>
      <c r="I680" s="13" t="str">
        <f t="shared" si="123"/>
        <v>DIURNO</v>
      </c>
      <c r="J680" s="12" t="str">
        <f t="shared" si="122"/>
        <v/>
      </c>
      <c r="L680" s="13" t="str">
        <f t="shared" si="120"/>
        <v/>
      </c>
      <c r="M680" s="13">
        <f t="shared" si="124"/>
        <v>0</v>
      </c>
      <c r="N680" s="32">
        <f t="shared" si="125"/>
        <v>0</v>
      </c>
      <c r="O680" s="30">
        <f t="shared" si="126"/>
        <v>0</v>
      </c>
      <c r="P680" s="30">
        <f t="shared" si="127"/>
        <v>0</v>
      </c>
      <c r="Q680">
        <f t="shared" si="128"/>
        <v>0</v>
      </c>
      <c r="R680">
        <f t="shared" si="129"/>
        <v>0</v>
      </c>
      <c r="S680">
        <f t="shared" si="130"/>
        <v>0</v>
      </c>
    </row>
    <row r="681" spans="2:19" x14ac:dyDescent="0.2">
      <c r="B681" s="17" t="s">
        <v>60</v>
      </c>
      <c r="C681" s="17" t="s">
        <v>55</v>
      </c>
      <c r="D681" s="17" t="s">
        <v>109</v>
      </c>
      <c r="E681" s="18">
        <v>0.23750000000000002</v>
      </c>
      <c r="F681" s="3">
        <v>0.66666666666666663</v>
      </c>
      <c r="G681" s="12">
        <f t="shared" si="131"/>
        <v>0</v>
      </c>
      <c r="H681" s="30">
        <f t="shared" si="121"/>
        <v>0</v>
      </c>
      <c r="I681" s="13" t="str">
        <f t="shared" si="123"/>
        <v>DIURNO</v>
      </c>
      <c r="J681" s="12" t="str">
        <f t="shared" si="122"/>
        <v/>
      </c>
      <c r="L681" s="13" t="str">
        <f t="shared" si="120"/>
        <v/>
      </c>
      <c r="M681" s="13">
        <f t="shared" si="124"/>
        <v>0</v>
      </c>
      <c r="N681" s="32">
        <f t="shared" si="125"/>
        <v>0</v>
      </c>
      <c r="O681" s="30">
        <f t="shared" si="126"/>
        <v>0</v>
      </c>
      <c r="P681" s="30">
        <f t="shared" si="127"/>
        <v>0</v>
      </c>
      <c r="Q681">
        <f t="shared" si="128"/>
        <v>0</v>
      </c>
      <c r="R681">
        <f t="shared" si="129"/>
        <v>0</v>
      </c>
      <c r="S681">
        <f t="shared" si="130"/>
        <v>0</v>
      </c>
    </row>
    <row r="682" spans="2:19" x14ac:dyDescent="0.2">
      <c r="B682" s="17" t="s">
        <v>60</v>
      </c>
      <c r="C682" s="17" t="s">
        <v>55</v>
      </c>
      <c r="D682" s="17" t="s">
        <v>110</v>
      </c>
      <c r="E682" s="18">
        <v>0.23611111111111113</v>
      </c>
      <c r="F682" s="3">
        <v>0.66666666666666663</v>
      </c>
      <c r="G682" s="12">
        <f t="shared" si="131"/>
        <v>0</v>
      </c>
      <c r="H682" s="30">
        <f t="shared" si="121"/>
        <v>0</v>
      </c>
      <c r="I682" s="13" t="str">
        <f t="shared" si="123"/>
        <v>DIURNO</v>
      </c>
      <c r="J682" s="12" t="str">
        <f t="shared" si="122"/>
        <v/>
      </c>
      <c r="L682" s="13" t="str">
        <f t="shared" si="120"/>
        <v/>
      </c>
      <c r="M682" s="13">
        <f t="shared" si="124"/>
        <v>0</v>
      </c>
      <c r="N682" s="32">
        <f t="shared" si="125"/>
        <v>0</v>
      </c>
      <c r="O682" s="30">
        <f t="shared" si="126"/>
        <v>0</v>
      </c>
      <c r="P682" s="30">
        <f t="shared" si="127"/>
        <v>0</v>
      </c>
      <c r="Q682">
        <f t="shared" si="128"/>
        <v>0</v>
      </c>
      <c r="R682">
        <f t="shared" si="129"/>
        <v>0</v>
      </c>
      <c r="S682">
        <f t="shared" si="130"/>
        <v>0</v>
      </c>
    </row>
    <row r="683" spans="2:19" x14ac:dyDescent="0.2">
      <c r="B683" s="17" t="s">
        <v>60</v>
      </c>
      <c r="C683" s="17" t="s">
        <v>55</v>
      </c>
      <c r="D683" s="17" t="s">
        <v>111</v>
      </c>
      <c r="E683" s="18">
        <v>0.23819444444444446</v>
      </c>
      <c r="F683" s="3">
        <v>0.66666666666666663</v>
      </c>
      <c r="G683" s="12">
        <f t="shared" si="131"/>
        <v>0</v>
      </c>
      <c r="H683" s="30">
        <f t="shared" si="121"/>
        <v>0</v>
      </c>
      <c r="I683" s="13" t="str">
        <f t="shared" si="123"/>
        <v>DIURNO</v>
      </c>
      <c r="J683" s="12" t="str">
        <f t="shared" si="122"/>
        <v/>
      </c>
      <c r="L683" s="13" t="str">
        <f t="shared" si="120"/>
        <v/>
      </c>
      <c r="M683" s="13">
        <f t="shared" si="124"/>
        <v>0</v>
      </c>
      <c r="N683" s="32">
        <f t="shared" si="125"/>
        <v>0</v>
      </c>
      <c r="O683" s="30">
        <f t="shared" si="126"/>
        <v>0</v>
      </c>
      <c r="P683" s="30">
        <f t="shared" si="127"/>
        <v>0</v>
      </c>
      <c r="Q683">
        <f t="shared" si="128"/>
        <v>0</v>
      </c>
      <c r="R683">
        <f t="shared" si="129"/>
        <v>0</v>
      </c>
      <c r="S683">
        <f t="shared" si="130"/>
        <v>0</v>
      </c>
    </row>
    <row r="684" spans="2:19" x14ac:dyDescent="0.2">
      <c r="B684" s="17" t="s">
        <v>60</v>
      </c>
      <c r="C684" s="17" t="s">
        <v>55</v>
      </c>
      <c r="D684" s="17" t="s">
        <v>112</v>
      </c>
      <c r="E684" s="18">
        <v>0.23124999999999998</v>
      </c>
      <c r="G684" s="12">
        <f t="shared" si="131"/>
        <v>0</v>
      </c>
      <c r="H684" s="30">
        <f t="shared" si="121"/>
        <v>0</v>
      </c>
      <c r="I684" s="13" t="str">
        <f t="shared" si="123"/>
        <v>DIURNO</v>
      </c>
      <c r="J684" s="12" t="str">
        <f t="shared" si="122"/>
        <v/>
      </c>
      <c r="L684" s="13" t="str">
        <f t="shared" si="120"/>
        <v/>
      </c>
      <c r="M684" s="13">
        <f t="shared" si="124"/>
        <v>0</v>
      </c>
      <c r="N684" s="32">
        <f t="shared" si="125"/>
        <v>0</v>
      </c>
      <c r="O684" s="30">
        <f t="shared" si="126"/>
        <v>0</v>
      </c>
      <c r="P684" s="30">
        <f t="shared" si="127"/>
        <v>0</v>
      </c>
      <c r="Q684">
        <f t="shared" si="128"/>
        <v>0</v>
      </c>
      <c r="R684">
        <f t="shared" si="129"/>
        <v>0</v>
      </c>
      <c r="S684">
        <f t="shared" si="130"/>
        <v>0</v>
      </c>
    </row>
    <row r="685" spans="2:19" x14ac:dyDescent="0.2">
      <c r="B685" s="17" t="s">
        <v>61</v>
      </c>
      <c r="C685" s="17" t="s">
        <v>55</v>
      </c>
      <c r="D685" s="17" t="s">
        <v>102</v>
      </c>
      <c r="E685" s="18">
        <v>0.27083333333333331</v>
      </c>
      <c r="F685" s="3">
        <v>0.66666666666666663</v>
      </c>
      <c r="G685" s="12">
        <f t="shared" si="131"/>
        <v>0</v>
      </c>
      <c r="H685" s="30">
        <f t="shared" si="121"/>
        <v>0</v>
      </c>
      <c r="I685" s="13" t="str">
        <f t="shared" si="123"/>
        <v>DIURNO</v>
      </c>
      <c r="J685" s="12" t="str">
        <f t="shared" si="122"/>
        <v/>
      </c>
      <c r="L685" s="13" t="str">
        <f t="shared" si="120"/>
        <v/>
      </c>
      <c r="M685" s="13">
        <f t="shared" si="124"/>
        <v>0</v>
      </c>
      <c r="N685" s="32">
        <f t="shared" si="125"/>
        <v>0</v>
      </c>
      <c r="O685" s="30">
        <f t="shared" si="126"/>
        <v>0</v>
      </c>
      <c r="P685" s="30">
        <f t="shared" si="127"/>
        <v>0</v>
      </c>
      <c r="Q685">
        <f t="shared" si="128"/>
        <v>0</v>
      </c>
      <c r="R685">
        <f t="shared" si="129"/>
        <v>0</v>
      </c>
      <c r="S685">
        <f t="shared" si="130"/>
        <v>0</v>
      </c>
    </row>
    <row r="686" spans="2:19" x14ac:dyDescent="0.2">
      <c r="B686" s="17" t="s">
        <v>61</v>
      </c>
      <c r="C686" s="17" t="s">
        <v>55</v>
      </c>
      <c r="D686" s="17" t="s">
        <v>103</v>
      </c>
      <c r="E686" s="18">
        <v>0.27083333333333331</v>
      </c>
      <c r="F686" s="3">
        <v>0.66666666666666663</v>
      </c>
      <c r="G686" s="12">
        <f t="shared" si="131"/>
        <v>0</v>
      </c>
      <c r="H686" s="30">
        <f t="shared" si="121"/>
        <v>0</v>
      </c>
      <c r="I686" s="13" t="str">
        <f t="shared" si="123"/>
        <v>DIURNO</v>
      </c>
      <c r="J686" s="12" t="str">
        <f t="shared" si="122"/>
        <v/>
      </c>
      <c r="L686" s="13" t="str">
        <f t="shared" si="120"/>
        <v/>
      </c>
      <c r="M686" s="13">
        <f t="shared" si="124"/>
        <v>0</v>
      </c>
      <c r="N686" s="32">
        <f t="shared" si="125"/>
        <v>0</v>
      </c>
      <c r="O686" s="30">
        <f t="shared" si="126"/>
        <v>0</v>
      </c>
      <c r="P686" s="30">
        <f t="shared" si="127"/>
        <v>0</v>
      </c>
      <c r="Q686">
        <f t="shared" si="128"/>
        <v>0</v>
      </c>
      <c r="R686">
        <f t="shared" si="129"/>
        <v>0</v>
      </c>
      <c r="S686">
        <f t="shared" si="130"/>
        <v>0</v>
      </c>
    </row>
    <row r="687" spans="2:19" x14ac:dyDescent="0.2">
      <c r="B687" s="17" t="s">
        <v>61</v>
      </c>
      <c r="C687" s="17" t="s">
        <v>55</v>
      </c>
      <c r="D687" s="17" t="s">
        <v>104</v>
      </c>
      <c r="E687" s="18">
        <v>0.26944444444444443</v>
      </c>
      <c r="F687" s="3">
        <v>0.66666666666666663</v>
      </c>
      <c r="G687" s="12">
        <f t="shared" si="131"/>
        <v>0</v>
      </c>
      <c r="H687" s="30">
        <f t="shared" si="121"/>
        <v>0</v>
      </c>
      <c r="I687" s="13" t="str">
        <f t="shared" si="123"/>
        <v>DIURNO</v>
      </c>
      <c r="J687" s="12" t="str">
        <f t="shared" si="122"/>
        <v/>
      </c>
      <c r="L687" s="13" t="str">
        <f t="shared" si="120"/>
        <v/>
      </c>
      <c r="M687" s="13">
        <f t="shared" si="124"/>
        <v>0</v>
      </c>
      <c r="N687" s="32">
        <f t="shared" si="125"/>
        <v>0</v>
      </c>
      <c r="O687" s="30">
        <f t="shared" si="126"/>
        <v>0</v>
      </c>
      <c r="P687" s="30">
        <f t="shared" si="127"/>
        <v>0</v>
      </c>
      <c r="Q687">
        <f t="shared" si="128"/>
        <v>0</v>
      </c>
      <c r="R687">
        <f t="shared" si="129"/>
        <v>0</v>
      </c>
      <c r="S687">
        <f t="shared" si="130"/>
        <v>0</v>
      </c>
    </row>
    <row r="688" spans="2:19" x14ac:dyDescent="0.2">
      <c r="B688" s="17" t="s">
        <v>61</v>
      </c>
      <c r="C688" s="17" t="s">
        <v>55</v>
      </c>
      <c r="D688" s="17" t="s">
        <v>105</v>
      </c>
      <c r="E688" s="18">
        <v>0.27152777777777776</v>
      </c>
      <c r="F688" s="3">
        <v>0.66666666666666663</v>
      </c>
      <c r="G688" s="12">
        <f t="shared" si="131"/>
        <v>0</v>
      </c>
      <c r="H688" s="30">
        <f t="shared" si="121"/>
        <v>0</v>
      </c>
      <c r="I688" s="13" t="str">
        <f t="shared" si="123"/>
        <v>DIURNO</v>
      </c>
      <c r="J688" s="12" t="str">
        <f t="shared" si="122"/>
        <v/>
      </c>
      <c r="L688" s="13" t="str">
        <f t="shared" si="120"/>
        <v/>
      </c>
      <c r="M688" s="13">
        <f t="shared" si="124"/>
        <v>0</v>
      </c>
      <c r="N688" s="32">
        <f t="shared" si="125"/>
        <v>0</v>
      </c>
      <c r="O688" s="30">
        <f t="shared" si="126"/>
        <v>0</v>
      </c>
      <c r="P688" s="30">
        <f t="shared" si="127"/>
        <v>0</v>
      </c>
      <c r="Q688">
        <f t="shared" si="128"/>
        <v>0</v>
      </c>
      <c r="R688">
        <f t="shared" si="129"/>
        <v>0</v>
      </c>
      <c r="S688">
        <f t="shared" si="130"/>
        <v>0</v>
      </c>
    </row>
    <row r="689" spans="2:19" x14ac:dyDescent="0.2">
      <c r="B689" s="17" t="s">
        <v>61</v>
      </c>
      <c r="C689" s="17" t="s">
        <v>55</v>
      </c>
      <c r="D689" s="17" t="s">
        <v>106</v>
      </c>
      <c r="E689" s="18">
        <v>0.26874999999999999</v>
      </c>
      <c r="F689" s="3">
        <v>0.66666666666666663</v>
      </c>
      <c r="G689" s="12">
        <f t="shared" si="131"/>
        <v>0</v>
      </c>
      <c r="H689" s="30">
        <f t="shared" si="121"/>
        <v>0</v>
      </c>
      <c r="I689" s="13" t="str">
        <f t="shared" si="123"/>
        <v>DIURNO</v>
      </c>
      <c r="J689" s="12" t="str">
        <f t="shared" si="122"/>
        <v/>
      </c>
      <c r="L689" s="13" t="str">
        <f t="shared" si="120"/>
        <v/>
      </c>
      <c r="M689" s="13">
        <f t="shared" si="124"/>
        <v>0</v>
      </c>
      <c r="N689" s="32">
        <f t="shared" si="125"/>
        <v>0</v>
      </c>
      <c r="O689" s="30">
        <f t="shared" si="126"/>
        <v>0</v>
      </c>
      <c r="P689" s="30">
        <f t="shared" si="127"/>
        <v>0</v>
      </c>
      <c r="Q689">
        <f t="shared" si="128"/>
        <v>0</v>
      </c>
      <c r="R689">
        <f t="shared" si="129"/>
        <v>0</v>
      </c>
      <c r="S689">
        <f t="shared" si="130"/>
        <v>0</v>
      </c>
    </row>
    <row r="690" spans="2:19" x14ac:dyDescent="0.2">
      <c r="B690" s="17" t="s">
        <v>61</v>
      </c>
      <c r="C690" s="17" t="s">
        <v>55</v>
      </c>
      <c r="D690" s="17" t="s">
        <v>107</v>
      </c>
      <c r="E690" s="18">
        <v>0.27013888888888887</v>
      </c>
      <c r="F690" s="3">
        <v>0.66666666666666663</v>
      </c>
      <c r="G690" s="12">
        <f t="shared" si="131"/>
        <v>0</v>
      </c>
      <c r="H690" s="30">
        <f t="shared" si="121"/>
        <v>0</v>
      </c>
      <c r="I690" s="13" t="str">
        <f t="shared" si="123"/>
        <v>DIURNO</v>
      </c>
      <c r="J690" s="12" t="str">
        <f t="shared" si="122"/>
        <v/>
      </c>
      <c r="L690" s="13" t="str">
        <f t="shared" si="120"/>
        <v/>
      </c>
      <c r="M690" s="13">
        <f t="shared" si="124"/>
        <v>0</v>
      </c>
      <c r="N690" s="32">
        <f t="shared" si="125"/>
        <v>0</v>
      </c>
      <c r="O690" s="30">
        <f t="shared" si="126"/>
        <v>0</v>
      </c>
      <c r="P690" s="30">
        <f t="shared" si="127"/>
        <v>0</v>
      </c>
      <c r="Q690">
        <f t="shared" si="128"/>
        <v>0</v>
      </c>
      <c r="R690">
        <f t="shared" si="129"/>
        <v>0</v>
      </c>
      <c r="S690">
        <f t="shared" si="130"/>
        <v>0</v>
      </c>
    </row>
    <row r="691" spans="2:19" x14ac:dyDescent="0.2">
      <c r="B691" s="17" t="s">
        <v>61</v>
      </c>
      <c r="C691" s="17" t="s">
        <v>55</v>
      </c>
      <c r="D691" s="17" t="s">
        <v>113</v>
      </c>
      <c r="E691" s="18">
        <v>0.27083333333333331</v>
      </c>
      <c r="F691" s="3">
        <v>0.66666666666666663</v>
      </c>
      <c r="G691" s="12">
        <f t="shared" si="131"/>
        <v>0</v>
      </c>
      <c r="H691" s="30">
        <f t="shared" si="121"/>
        <v>0</v>
      </c>
      <c r="I691" s="13" t="str">
        <f t="shared" si="123"/>
        <v>DIURNO</v>
      </c>
      <c r="J691" s="12" t="str">
        <f t="shared" si="122"/>
        <v/>
      </c>
      <c r="L691" s="13" t="str">
        <f t="shared" si="120"/>
        <v/>
      </c>
      <c r="M691" s="13">
        <f t="shared" si="124"/>
        <v>0</v>
      </c>
      <c r="N691" s="32">
        <f t="shared" si="125"/>
        <v>0</v>
      </c>
      <c r="O691" s="30">
        <f t="shared" si="126"/>
        <v>0</v>
      </c>
      <c r="P691" s="30">
        <f t="shared" si="127"/>
        <v>0</v>
      </c>
      <c r="Q691">
        <f t="shared" si="128"/>
        <v>0</v>
      </c>
      <c r="R691">
        <f t="shared" si="129"/>
        <v>0</v>
      </c>
      <c r="S691">
        <f t="shared" si="130"/>
        <v>0</v>
      </c>
    </row>
    <row r="692" spans="2:19" x14ac:dyDescent="0.2">
      <c r="B692" s="17" t="s">
        <v>61</v>
      </c>
      <c r="C692" s="17" t="s">
        <v>55</v>
      </c>
      <c r="D692" s="17" t="s">
        <v>108</v>
      </c>
      <c r="E692" s="18">
        <v>0.27013888888888887</v>
      </c>
      <c r="F692" s="3">
        <v>0.66736111111111107</v>
      </c>
      <c r="G692" s="12">
        <f t="shared" si="131"/>
        <v>6.9444444444444198E-4</v>
      </c>
      <c r="H692" s="30">
        <f t="shared" si="121"/>
        <v>1</v>
      </c>
      <c r="I692" s="13" t="str">
        <f t="shared" si="123"/>
        <v>DIURNO</v>
      </c>
      <c r="J692" s="12" t="str">
        <f t="shared" si="122"/>
        <v/>
      </c>
      <c r="L692" s="13" t="str">
        <f t="shared" si="120"/>
        <v/>
      </c>
      <c r="M692" s="13">
        <f t="shared" si="124"/>
        <v>0</v>
      </c>
      <c r="N692" s="32">
        <f t="shared" si="125"/>
        <v>0</v>
      </c>
      <c r="O692" s="30">
        <f t="shared" si="126"/>
        <v>0</v>
      </c>
      <c r="P692" s="30">
        <f t="shared" si="127"/>
        <v>0</v>
      </c>
      <c r="Q692">
        <f t="shared" si="128"/>
        <v>0</v>
      </c>
      <c r="R692">
        <f t="shared" si="129"/>
        <v>0</v>
      </c>
      <c r="S692">
        <f t="shared" si="130"/>
        <v>0</v>
      </c>
    </row>
    <row r="693" spans="2:19" x14ac:dyDescent="0.2">
      <c r="B693" s="17" t="s">
        <v>61</v>
      </c>
      <c r="C693" s="17" t="s">
        <v>55</v>
      </c>
      <c r="D693" s="17" t="s">
        <v>114</v>
      </c>
      <c r="E693" s="18">
        <v>0.24861111111111112</v>
      </c>
      <c r="F693" s="3">
        <v>0.47916666666666669</v>
      </c>
      <c r="G693" s="12">
        <f t="shared" si="131"/>
        <v>0</v>
      </c>
      <c r="H693" s="30">
        <f t="shared" si="121"/>
        <v>0</v>
      </c>
      <c r="I693" s="13" t="str">
        <f t="shared" si="123"/>
        <v>DIURNO</v>
      </c>
      <c r="J693" s="12" t="str">
        <f t="shared" si="122"/>
        <v/>
      </c>
      <c r="L693" s="13" t="str">
        <f t="shared" si="120"/>
        <v/>
      </c>
      <c r="M693" s="13">
        <f t="shared" si="124"/>
        <v>0</v>
      </c>
      <c r="N693" s="32">
        <f t="shared" si="125"/>
        <v>0</v>
      </c>
      <c r="O693" s="30">
        <f t="shared" si="126"/>
        <v>0</v>
      </c>
      <c r="P693" s="30">
        <f t="shared" si="127"/>
        <v>0</v>
      </c>
      <c r="Q693">
        <f t="shared" si="128"/>
        <v>0</v>
      </c>
      <c r="R693">
        <f t="shared" si="129"/>
        <v>0</v>
      </c>
      <c r="S693">
        <f t="shared" si="130"/>
        <v>0</v>
      </c>
    </row>
    <row r="694" spans="2:19" x14ac:dyDescent="0.2">
      <c r="B694" s="17" t="s">
        <v>61</v>
      </c>
      <c r="C694" s="17" t="s">
        <v>55</v>
      </c>
      <c r="D694" s="17" t="s">
        <v>109</v>
      </c>
      <c r="E694" s="18">
        <v>0.26944444444444443</v>
      </c>
      <c r="F694" s="3">
        <v>0.66666666666666663</v>
      </c>
      <c r="G694" s="12">
        <f t="shared" si="131"/>
        <v>0</v>
      </c>
      <c r="H694" s="30">
        <f t="shared" si="121"/>
        <v>0</v>
      </c>
      <c r="I694" s="13" t="str">
        <f t="shared" si="123"/>
        <v>DIURNO</v>
      </c>
      <c r="J694" s="12" t="str">
        <f t="shared" si="122"/>
        <v/>
      </c>
      <c r="L694" s="13" t="str">
        <f t="shared" si="120"/>
        <v/>
      </c>
      <c r="M694" s="13">
        <f t="shared" si="124"/>
        <v>0</v>
      </c>
      <c r="N694" s="32">
        <f t="shared" si="125"/>
        <v>0</v>
      </c>
      <c r="O694" s="30">
        <f t="shared" si="126"/>
        <v>0</v>
      </c>
      <c r="P694" s="30">
        <f t="shared" si="127"/>
        <v>0</v>
      </c>
      <c r="Q694">
        <f t="shared" si="128"/>
        <v>0</v>
      </c>
      <c r="R694">
        <f t="shared" si="129"/>
        <v>0</v>
      </c>
      <c r="S694">
        <f t="shared" si="130"/>
        <v>0</v>
      </c>
    </row>
    <row r="695" spans="2:19" x14ac:dyDescent="0.2">
      <c r="B695" s="17" t="s">
        <v>61</v>
      </c>
      <c r="C695" s="17" t="s">
        <v>55</v>
      </c>
      <c r="D695" s="17" t="s">
        <v>110</v>
      </c>
      <c r="E695" s="18">
        <v>0.26944444444444443</v>
      </c>
      <c r="F695" s="3">
        <v>0.66666666666666663</v>
      </c>
      <c r="G695" s="12">
        <f t="shared" si="131"/>
        <v>0</v>
      </c>
      <c r="H695" s="30">
        <f t="shared" si="121"/>
        <v>0</v>
      </c>
      <c r="I695" s="13" t="str">
        <f t="shared" si="123"/>
        <v>DIURNO</v>
      </c>
      <c r="J695" s="12" t="str">
        <f t="shared" si="122"/>
        <v/>
      </c>
      <c r="L695" s="13" t="str">
        <f t="shared" si="120"/>
        <v/>
      </c>
      <c r="M695" s="13">
        <f t="shared" si="124"/>
        <v>0</v>
      </c>
      <c r="N695" s="32">
        <f t="shared" si="125"/>
        <v>0</v>
      </c>
      <c r="O695" s="30">
        <f t="shared" si="126"/>
        <v>0</v>
      </c>
      <c r="P695" s="30">
        <f t="shared" si="127"/>
        <v>0</v>
      </c>
      <c r="Q695">
        <f t="shared" si="128"/>
        <v>0</v>
      </c>
      <c r="R695">
        <f t="shared" si="129"/>
        <v>0</v>
      </c>
      <c r="S695">
        <f t="shared" si="130"/>
        <v>0</v>
      </c>
    </row>
    <row r="696" spans="2:19" x14ac:dyDescent="0.2">
      <c r="B696" s="17" t="s">
        <v>61</v>
      </c>
      <c r="C696" s="17" t="s">
        <v>55</v>
      </c>
      <c r="D696" s="17" t="s">
        <v>111</v>
      </c>
      <c r="E696" s="18">
        <v>0.26944444444444443</v>
      </c>
      <c r="F696" s="3">
        <v>0.66666666666666663</v>
      </c>
      <c r="G696" s="12">
        <f t="shared" si="131"/>
        <v>0</v>
      </c>
      <c r="H696" s="30">
        <f t="shared" si="121"/>
        <v>0</v>
      </c>
      <c r="I696" s="13" t="str">
        <f t="shared" si="123"/>
        <v>DIURNO</v>
      </c>
      <c r="J696" s="12" t="str">
        <f t="shared" si="122"/>
        <v/>
      </c>
      <c r="L696" s="13" t="str">
        <f t="shared" si="120"/>
        <v/>
      </c>
      <c r="M696" s="13">
        <f t="shared" si="124"/>
        <v>0</v>
      </c>
      <c r="N696" s="32">
        <f t="shared" si="125"/>
        <v>0</v>
      </c>
      <c r="O696" s="30">
        <f t="shared" si="126"/>
        <v>0</v>
      </c>
      <c r="P696" s="30">
        <f t="shared" si="127"/>
        <v>0</v>
      </c>
      <c r="Q696">
        <f t="shared" si="128"/>
        <v>0</v>
      </c>
      <c r="R696">
        <f t="shared" si="129"/>
        <v>0</v>
      </c>
      <c r="S696">
        <f t="shared" si="130"/>
        <v>0</v>
      </c>
    </row>
    <row r="697" spans="2:19" x14ac:dyDescent="0.2">
      <c r="B697" s="17" t="s">
        <v>61</v>
      </c>
      <c r="C697" s="17" t="s">
        <v>55</v>
      </c>
      <c r="D697" s="17" t="s">
        <v>112</v>
      </c>
      <c r="E697" s="18">
        <v>0.27083333333333331</v>
      </c>
      <c r="F697" s="3">
        <v>0.66736111111111107</v>
      </c>
      <c r="G697" s="12">
        <f t="shared" si="131"/>
        <v>6.9444444444444198E-4</v>
      </c>
      <c r="H697" s="30">
        <f t="shared" si="121"/>
        <v>1</v>
      </c>
      <c r="I697" s="13" t="str">
        <f t="shared" si="123"/>
        <v>DIURNO</v>
      </c>
      <c r="J697" s="12" t="str">
        <f t="shared" si="122"/>
        <v/>
      </c>
      <c r="L697" s="13" t="str">
        <f t="shared" si="120"/>
        <v/>
      </c>
      <c r="M697" s="13">
        <f t="shared" si="124"/>
        <v>0</v>
      </c>
      <c r="N697" s="32">
        <f t="shared" si="125"/>
        <v>0</v>
      </c>
      <c r="O697" s="30">
        <f t="shared" si="126"/>
        <v>0</v>
      </c>
      <c r="P697" s="30">
        <f t="shared" si="127"/>
        <v>0</v>
      </c>
      <c r="Q697">
        <f t="shared" si="128"/>
        <v>0</v>
      </c>
      <c r="R697">
        <f t="shared" si="129"/>
        <v>0</v>
      </c>
      <c r="S697">
        <f t="shared" si="130"/>
        <v>0</v>
      </c>
    </row>
    <row r="698" spans="2:19" x14ac:dyDescent="0.2">
      <c r="B698" s="17" t="s">
        <v>62</v>
      </c>
      <c r="C698" s="17" t="s">
        <v>55</v>
      </c>
      <c r="D698" s="17" t="s">
        <v>102</v>
      </c>
      <c r="E698" s="18">
        <v>0.27152777777777776</v>
      </c>
      <c r="F698" s="3">
        <v>0.66666666666666663</v>
      </c>
      <c r="G698" s="12">
        <f t="shared" si="131"/>
        <v>0</v>
      </c>
      <c r="H698" s="30">
        <f t="shared" si="121"/>
        <v>0</v>
      </c>
      <c r="I698" s="13" t="str">
        <f t="shared" si="123"/>
        <v>DIURNO</v>
      </c>
      <c r="J698" s="12" t="str">
        <f t="shared" si="122"/>
        <v/>
      </c>
      <c r="L698" s="13" t="str">
        <f t="shared" si="120"/>
        <v/>
      </c>
      <c r="M698" s="13">
        <f t="shared" si="124"/>
        <v>0</v>
      </c>
      <c r="N698" s="32">
        <f t="shared" si="125"/>
        <v>0</v>
      </c>
      <c r="O698" s="30">
        <f t="shared" si="126"/>
        <v>0</v>
      </c>
      <c r="P698" s="30">
        <f t="shared" si="127"/>
        <v>0</v>
      </c>
      <c r="Q698">
        <f t="shared" si="128"/>
        <v>0</v>
      </c>
      <c r="R698">
        <f t="shared" si="129"/>
        <v>0</v>
      </c>
      <c r="S698">
        <f t="shared" si="130"/>
        <v>0</v>
      </c>
    </row>
    <row r="699" spans="2:19" x14ac:dyDescent="0.2">
      <c r="B699" s="17" t="s">
        <v>62</v>
      </c>
      <c r="C699" s="17" t="s">
        <v>55</v>
      </c>
      <c r="D699" s="17" t="s">
        <v>103</v>
      </c>
      <c r="E699" s="18">
        <v>0.27013888888888887</v>
      </c>
      <c r="F699" s="3">
        <v>0.66666666666666663</v>
      </c>
      <c r="G699" s="12">
        <f t="shared" si="131"/>
        <v>0</v>
      </c>
      <c r="H699" s="30">
        <f t="shared" si="121"/>
        <v>0</v>
      </c>
      <c r="I699" s="13" t="str">
        <f t="shared" si="123"/>
        <v>DIURNO</v>
      </c>
      <c r="J699" s="12" t="str">
        <f t="shared" si="122"/>
        <v/>
      </c>
      <c r="L699" s="13" t="str">
        <f t="shared" si="120"/>
        <v/>
      </c>
      <c r="M699" s="13">
        <f t="shared" si="124"/>
        <v>0</v>
      </c>
      <c r="N699" s="32">
        <f t="shared" si="125"/>
        <v>0</v>
      </c>
      <c r="O699" s="30">
        <f t="shared" si="126"/>
        <v>0</v>
      </c>
      <c r="P699" s="30">
        <f t="shared" si="127"/>
        <v>0</v>
      </c>
      <c r="Q699">
        <f t="shared" si="128"/>
        <v>0</v>
      </c>
      <c r="R699">
        <f t="shared" si="129"/>
        <v>0</v>
      </c>
      <c r="S699">
        <f t="shared" si="130"/>
        <v>0</v>
      </c>
    </row>
    <row r="700" spans="2:19" x14ac:dyDescent="0.2">
      <c r="B700" s="17" t="s">
        <v>62</v>
      </c>
      <c r="C700" s="17" t="s">
        <v>55</v>
      </c>
      <c r="D700" s="17" t="s">
        <v>106</v>
      </c>
      <c r="E700" s="18">
        <v>0.26805555555555555</v>
      </c>
      <c r="F700" s="3">
        <v>0.66666666666666663</v>
      </c>
      <c r="G700" s="12">
        <f t="shared" si="131"/>
        <v>0</v>
      </c>
      <c r="H700" s="30">
        <f t="shared" si="121"/>
        <v>0</v>
      </c>
      <c r="I700" s="13" t="str">
        <f t="shared" si="123"/>
        <v>DIURNO</v>
      </c>
      <c r="J700" s="12" t="str">
        <f t="shared" si="122"/>
        <v/>
      </c>
      <c r="L700" s="13" t="str">
        <f t="shared" si="120"/>
        <v/>
      </c>
      <c r="M700" s="13">
        <f t="shared" si="124"/>
        <v>0</v>
      </c>
      <c r="N700" s="32">
        <f t="shared" si="125"/>
        <v>0</v>
      </c>
      <c r="O700" s="30">
        <f t="shared" si="126"/>
        <v>0</v>
      </c>
      <c r="P700" s="30">
        <f t="shared" si="127"/>
        <v>0</v>
      </c>
      <c r="Q700">
        <f t="shared" si="128"/>
        <v>0</v>
      </c>
      <c r="R700">
        <f t="shared" si="129"/>
        <v>0</v>
      </c>
      <c r="S700">
        <f t="shared" si="130"/>
        <v>0</v>
      </c>
    </row>
    <row r="701" spans="2:19" x14ac:dyDescent="0.2">
      <c r="B701" s="17" t="s">
        <v>62</v>
      </c>
      <c r="C701" s="17" t="s">
        <v>55</v>
      </c>
      <c r="D701" s="17" t="s">
        <v>107</v>
      </c>
      <c r="E701" s="18">
        <v>0.26944444444444443</v>
      </c>
      <c r="F701" s="3">
        <v>0.66736111111111107</v>
      </c>
      <c r="G701" s="12">
        <f t="shared" si="131"/>
        <v>6.9444444444444198E-4</v>
      </c>
      <c r="H701" s="30">
        <f t="shared" si="121"/>
        <v>1</v>
      </c>
      <c r="I701" s="13" t="str">
        <f t="shared" si="123"/>
        <v>DIURNO</v>
      </c>
      <c r="J701" s="12" t="str">
        <f t="shared" si="122"/>
        <v/>
      </c>
      <c r="L701" s="13" t="str">
        <f t="shared" si="120"/>
        <v/>
      </c>
      <c r="M701" s="13">
        <f t="shared" si="124"/>
        <v>0</v>
      </c>
      <c r="N701" s="32">
        <f t="shared" si="125"/>
        <v>0</v>
      </c>
      <c r="O701" s="30">
        <f t="shared" si="126"/>
        <v>0</v>
      </c>
      <c r="P701" s="30">
        <f t="shared" si="127"/>
        <v>0</v>
      </c>
      <c r="Q701">
        <f t="shared" si="128"/>
        <v>0</v>
      </c>
      <c r="R701">
        <f t="shared" si="129"/>
        <v>0</v>
      </c>
      <c r="S701">
        <f t="shared" si="130"/>
        <v>0</v>
      </c>
    </row>
    <row r="702" spans="2:19" x14ac:dyDescent="0.2">
      <c r="B702" s="17" t="s">
        <v>62</v>
      </c>
      <c r="C702" s="17" t="s">
        <v>55</v>
      </c>
      <c r="D702" s="17" t="s">
        <v>113</v>
      </c>
      <c r="E702" s="18">
        <v>0.27499999999999997</v>
      </c>
      <c r="F702" s="3">
        <v>0.66736111111111107</v>
      </c>
      <c r="G702" s="12">
        <f t="shared" si="131"/>
        <v>6.9444444444444198E-4</v>
      </c>
      <c r="H702" s="30">
        <f t="shared" si="121"/>
        <v>1</v>
      </c>
      <c r="I702" s="13" t="str">
        <f t="shared" si="123"/>
        <v>DIURNO</v>
      </c>
      <c r="J702" s="12" t="str">
        <f t="shared" si="122"/>
        <v/>
      </c>
      <c r="L702" s="13" t="str">
        <f t="shared" si="120"/>
        <v/>
      </c>
      <c r="M702" s="13">
        <f t="shared" si="124"/>
        <v>0</v>
      </c>
      <c r="N702" s="32">
        <f t="shared" si="125"/>
        <v>0</v>
      </c>
      <c r="O702" s="30">
        <f t="shared" si="126"/>
        <v>0</v>
      </c>
      <c r="P702" s="30">
        <f t="shared" si="127"/>
        <v>0</v>
      </c>
      <c r="Q702">
        <f t="shared" si="128"/>
        <v>0</v>
      </c>
      <c r="R702">
        <f t="shared" si="129"/>
        <v>0</v>
      </c>
      <c r="S702">
        <f t="shared" si="130"/>
        <v>0</v>
      </c>
    </row>
    <row r="703" spans="2:19" x14ac:dyDescent="0.2">
      <c r="B703" s="17" t="s">
        <v>62</v>
      </c>
      <c r="C703" s="17" t="s">
        <v>55</v>
      </c>
      <c r="D703" s="17" t="s">
        <v>108</v>
      </c>
      <c r="E703" s="18">
        <v>0.27083333333333331</v>
      </c>
      <c r="F703" s="3">
        <v>0.66736111111111107</v>
      </c>
      <c r="G703" s="12">
        <f t="shared" si="131"/>
        <v>6.9444444444444198E-4</v>
      </c>
      <c r="H703" s="30">
        <f t="shared" si="121"/>
        <v>1</v>
      </c>
      <c r="I703" s="13" t="str">
        <f t="shared" si="123"/>
        <v>DIURNO</v>
      </c>
      <c r="J703" s="12" t="str">
        <f t="shared" si="122"/>
        <v/>
      </c>
      <c r="L703" s="13" t="str">
        <f t="shared" si="120"/>
        <v/>
      </c>
      <c r="M703" s="13">
        <f t="shared" si="124"/>
        <v>0</v>
      </c>
      <c r="N703" s="32">
        <f t="shared" si="125"/>
        <v>0</v>
      </c>
      <c r="O703" s="30">
        <f t="shared" si="126"/>
        <v>0</v>
      </c>
      <c r="P703" s="30">
        <f t="shared" si="127"/>
        <v>0</v>
      </c>
      <c r="Q703">
        <f t="shared" si="128"/>
        <v>0</v>
      </c>
      <c r="R703">
        <f t="shared" si="129"/>
        <v>0</v>
      </c>
      <c r="S703">
        <f t="shared" si="130"/>
        <v>0</v>
      </c>
    </row>
    <row r="704" spans="2:19" x14ac:dyDescent="0.2">
      <c r="B704" s="17" t="s">
        <v>62</v>
      </c>
      <c r="C704" s="17" t="s">
        <v>55</v>
      </c>
      <c r="D704" s="17" t="s">
        <v>114</v>
      </c>
      <c r="E704" s="18">
        <v>0.25972222222222224</v>
      </c>
      <c r="F704" s="3">
        <v>0.4861111111111111</v>
      </c>
      <c r="G704" s="12">
        <f t="shared" si="131"/>
        <v>0</v>
      </c>
      <c r="H704" s="30">
        <f t="shared" si="121"/>
        <v>0</v>
      </c>
      <c r="I704" s="13" t="str">
        <f t="shared" si="123"/>
        <v>DIURNO</v>
      </c>
      <c r="J704" s="12" t="str">
        <f t="shared" si="122"/>
        <v/>
      </c>
      <c r="L704" s="13" t="str">
        <f t="shared" si="120"/>
        <v/>
      </c>
      <c r="M704" s="13">
        <f t="shared" si="124"/>
        <v>0</v>
      </c>
      <c r="N704" s="32">
        <f t="shared" si="125"/>
        <v>0</v>
      </c>
      <c r="O704" s="30">
        <f t="shared" si="126"/>
        <v>0</v>
      </c>
      <c r="P704" s="30">
        <f t="shared" si="127"/>
        <v>0</v>
      </c>
      <c r="Q704">
        <f t="shared" si="128"/>
        <v>0</v>
      </c>
      <c r="R704">
        <f t="shared" si="129"/>
        <v>0</v>
      </c>
      <c r="S704">
        <f t="shared" si="130"/>
        <v>0</v>
      </c>
    </row>
    <row r="705" spans="2:19" x14ac:dyDescent="0.2">
      <c r="B705" s="17" t="s">
        <v>62</v>
      </c>
      <c r="C705" s="17" t="s">
        <v>55</v>
      </c>
      <c r="D705" s="17" t="s">
        <v>109</v>
      </c>
      <c r="E705" s="18">
        <v>0.26874999999999999</v>
      </c>
      <c r="F705" s="3">
        <v>0.66666666666666663</v>
      </c>
      <c r="G705" s="12">
        <f t="shared" si="131"/>
        <v>0</v>
      </c>
      <c r="H705" s="30">
        <f t="shared" si="121"/>
        <v>0</v>
      </c>
      <c r="I705" s="13" t="str">
        <f t="shared" si="123"/>
        <v>DIURNO</v>
      </c>
      <c r="J705" s="12" t="str">
        <f t="shared" si="122"/>
        <v/>
      </c>
      <c r="L705" s="13" t="str">
        <f t="shared" si="120"/>
        <v/>
      </c>
      <c r="M705" s="13">
        <f t="shared" si="124"/>
        <v>0</v>
      </c>
      <c r="N705" s="32">
        <f t="shared" si="125"/>
        <v>0</v>
      </c>
      <c r="O705" s="30">
        <f t="shared" si="126"/>
        <v>0</v>
      </c>
      <c r="P705" s="30">
        <f t="shared" si="127"/>
        <v>0</v>
      </c>
      <c r="Q705">
        <f t="shared" si="128"/>
        <v>0</v>
      </c>
      <c r="R705">
        <f t="shared" si="129"/>
        <v>0</v>
      </c>
      <c r="S705">
        <f t="shared" si="130"/>
        <v>0</v>
      </c>
    </row>
    <row r="706" spans="2:19" x14ac:dyDescent="0.2">
      <c r="B706" s="17" t="s">
        <v>62</v>
      </c>
      <c r="C706" s="17" t="s">
        <v>55</v>
      </c>
      <c r="D706" s="17" t="s">
        <v>110</v>
      </c>
      <c r="E706" s="18">
        <v>0.26874999999999999</v>
      </c>
      <c r="F706" s="3">
        <v>0.66666666666666663</v>
      </c>
      <c r="G706" s="12">
        <f t="shared" si="131"/>
        <v>0</v>
      </c>
      <c r="H706" s="30">
        <f t="shared" si="121"/>
        <v>0</v>
      </c>
      <c r="I706" s="13" t="str">
        <f t="shared" si="123"/>
        <v>DIURNO</v>
      </c>
      <c r="J706" s="12" t="str">
        <f t="shared" si="122"/>
        <v/>
      </c>
      <c r="L706" s="13" t="str">
        <f t="shared" si="120"/>
        <v/>
      </c>
      <c r="M706" s="13">
        <f t="shared" si="124"/>
        <v>0</v>
      </c>
      <c r="N706" s="32">
        <f t="shared" si="125"/>
        <v>0</v>
      </c>
      <c r="O706" s="30">
        <f t="shared" si="126"/>
        <v>0</v>
      </c>
      <c r="P706" s="30">
        <f t="shared" si="127"/>
        <v>0</v>
      </c>
      <c r="Q706">
        <f t="shared" si="128"/>
        <v>0</v>
      </c>
      <c r="R706">
        <f t="shared" si="129"/>
        <v>0</v>
      </c>
      <c r="S706">
        <f t="shared" si="130"/>
        <v>0</v>
      </c>
    </row>
    <row r="707" spans="2:19" x14ac:dyDescent="0.2">
      <c r="B707" s="17" t="s">
        <v>62</v>
      </c>
      <c r="C707" s="17" t="s">
        <v>55</v>
      </c>
      <c r="D707" s="17" t="s">
        <v>111</v>
      </c>
      <c r="E707" s="18">
        <v>0.2722222222222222</v>
      </c>
      <c r="F707" s="3">
        <v>0.66736111111111107</v>
      </c>
      <c r="G707" s="12">
        <f t="shared" si="131"/>
        <v>6.9444444444444198E-4</v>
      </c>
      <c r="H707" s="30">
        <f t="shared" si="121"/>
        <v>1</v>
      </c>
      <c r="I707" s="13" t="str">
        <f t="shared" si="123"/>
        <v>DIURNO</v>
      </c>
      <c r="J707" s="12" t="str">
        <f t="shared" si="122"/>
        <v/>
      </c>
      <c r="L707" s="13" t="str">
        <f t="shared" ref="L707:L770" si="132">IF(J707="SI","5,5","")</f>
        <v/>
      </c>
      <c r="M707" s="13">
        <f t="shared" si="124"/>
        <v>0</v>
      </c>
      <c r="N707" s="32">
        <f t="shared" si="125"/>
        <v>0</v>
      </c>
      <c r="O707" s="30">
        <f t="shared" si="126"/>
        <v>0</v>
      </c>
      <c r="P707" s="30">
        <f t="shared" si="127"/>
        <v>0</v>
      </c>
      <c r="Q707">
        <f t="shared" si="128"/>
        <v>0</v>
      </c>
      <c r="R707">
        <f t="shared" si="129"/>
        <v>0</v>
      </c>
      <c r="S707">
        <f t="shared" si="130"/>
        <v>0</v>
      </c>
    </row>
    <row r="708" spans="2:19" x14ac:dyDescent="0.2">
      <c r="B708" s="17" t="s">
        <v>62</v>
      </c>
      <c r="C708" s="17" t="s">
        <v>55</v>
      </c>
      <c r="D708" s="17" t="s">
        <v>112</v>
      </c>
      <c r="E708" s="18">
        <v>0.27152777777777776</v>
      </c>
      <c r="F708" s="3">
        <v>0.66805555555555562</v>
      </c>
      <c r="G708" s="12">
        <f t="shared" si="131"/>
        <v>1.388888888888995E-3</v>
      </c>
      <c r="H708" s="30">
        <f t="shared" si="121"/>
        <v>2</v>
      </c>
      <c r="I708" s="13" t="str">
        <f t="shared" si="123"/>
        <v>DIURNO</v>
      </c>
      <c r="J708" s="12" t="str">
        <f t="shared" si="122"/>
        <v/>
      </c>
      <c r="L708" s="13" t="str">
        <f t="shared" si="132"/>
        <v/>
      </c>
      <c r="M708" s="13">
        <f t="shared" si="124"/>
        <v>0</v>
      </c>
      <c r="N708" s="32">
        <f t="shared" si="125"/>
        <v>0</v>
      </c>
      <c r="O708" s="30">
        <f t="shared" si="126"/>
        <v>0</v>
      </c>
      <c r="P708" s="30">
        <f t="shared" si="127"/>
        <v>0</v>
      </c>
      <c r="Q708">
        <f t="shared" si="128"/>
        <v>0</v>
      </c>
      <c r="R708">
        <f t="shared" si="129"/>
        <v>0</v>
      </c>
      <c r="S708">
        <f t="shared" si="130"/>
        <v>0</v>
      </c>
    </row>
    <row r="709" spans="2:19" x14ac:dyDescent="0.2">
      <c r="B709" s="17" t="s">
        <v>63</v>
      </c>
      <c r="C709" s="17" t="s">
        <v>55</v>
      </c>
      <c r="D709" s="17" t="s">
        <v>102</v>
      </c>
      <c r="E709" s="18">
        <v>0.26874999999999999</v>
      </c>
      <c r="F709" s="3">
        <v>0.66666666666666663</v>
      </c>
      <c r="G709" s="12">
        <f t="shared" si="131"/>
        <v>0</v>
      </c>
      <c r="H709" s="30">
        <f t="shared" ref="H709:H772" si="133">MINUTE(G709)</f>
        <v>0</v>
      </c>
      <c r="I709" s="13" t="str">
        <f t="shared" si="123"/>
        <v>DIURNO</v>
      </c>
      <c r="J709" s="12" t="str">
        <f t="shared" si="122"/>
        <v/>
      </c>
      <c r="L709" s="13" t="str">
        <f t="shared" si="132"/>
        <v/>
      </c>
      <c r="M709" s="13">
        <f t="shared" si="124"/>
        <v>0</v>
      </c>
      <c r="N709" s="32">
        <f t="shared" si="125"/>
        <v>0</v>
      </c>
      <c r="O709" s="30">
        <f t="shared" si="126"/>
        <v>0</v>
      </c>
      <c r="P709" s="30">
        <f t="shared" si="127"/>
        <v>0</v>
      </c>
      <c r="Q709">
        <f t="shared" si="128"/>
        <v>0</v>
      </c>
      <c r="R709">
        <f t="shared" si="129"/>
        <v>0</v>
      </c>
      <c r="S709">
        <f t="shared" si="130"/>
        <v>0</v>
      </c>
    </row>
    <row r="710" spans="2:19" x14ac:dyDescent="0.2">
      <c r="B710" s="17" t="s">
        <v>63</v>
      </c>
      <c r="C710" s="17" t="s">
        <v>55</v>
      </c>
      <c r="D710" s="17" t="s">
        <v>103</v>
      </c>
      <c r="E710" s="18">
        <v>0.27013888888888887</v>
      </c>
      <c r="F710" s="3">
        <v>0.66666666666666663</v>
      </c>
      <c r="G710" s="12">
        <f t="shared" si="131"/>
        <v>0</v>
      </c>
      <c r="H710" s="30">
        <f t="shared" si="133"/>
        <v>0</v>
      </c>
      <c r="I710" s="13" t="str">
        <f t="shared" si="123"/>
        <v>DIURNO</v>
      </c>
      <c r="J710" s="12" t="str">
        <f t="shared" ref="J710:J773" si="134">IF(E710&gt;=$G$3,"SI","")</f>
        <v/>
      </c>
      <c r="L710" s="13" t="str">
        <f t="shared" si="132"/>
        <v/>
      </c>
      <c r="M710" s="13">
        <f t="shared" si="124"/>
        <v>0</v>
      </c>
      <c r="N710" s="32">
        <f t="shared" si="125"/>
        <v>0</v>
      </c>
      <c r="O710" s="30">
        <f t="shared" si="126"/>
        <v>0</v>
      </c>
      <c r="P710" s="30">
        <f t="shared" si="127"/>
        <v>0</v>
      </c>
      <c r="Q710">
        <f t="shared" si="128"/>
        <v>0</v>
      </c>
      <c r="R710">
        <f t="shared" si="129"/>
        <v>0</v>
      </c>
      <c r="S710">
        <f t="shared" si="130"/>
        <v>0</v>
      </c>
    </row>
    <row r="711" spans="2:19" x14ac:dyDescent="0.2">
      <c r="B711" s="17" t="s">
        <v>63</v>
      </c>
      <c r="C711" s="17" t="s">
        <v>55</v>
      </c>
      <c r="D711" s="17" t="s">
        <v>104</v>
      </c>
      <c r="E711" s="18">
        <v>0.27569444444444446</v>
      </c>
      <c r="F711" s="3">
        <v>0.66666666666666663</v>
      </c>
      <c r="G711" s="12">
        <f t="shared" si="131"/>
        <v>0</v>
      </c>
      <c r="H711" s="30">
        <f t="shared" si="133"/>
        <v>0</v>
      </c>
      <c r="I711" s="13" t="str">
        <f t="shared" ref="I711:I774" si="135">IF(F711&lt;$I$3,"DIURNO",IF(F711&gt;$I$3,"EXTRANOC",""))</f>
        <v>DIURNO</v>
      </c>
      <c r="J711" s="12" t="str">
        <f t="shared" si="134"/>
        <v/>
      </c>
      <c r="L711" s="13" t="str">
        <f t="shared" si="132"/>
        <v/>
      </c>
      <c r="M711" s="13">
        <f t="shared" ref="M711:M774" si="136">IF(H711&lt;=5,0,IF(H711&lt;=20,0.25,IF(H711&lt;=40,0.5,IF(H711&lt;=55,0.75,1))))</f>
        <v>0</v>
      </c>
      <c r="N711" s="32">
        <f t="shared" ref="N711:N774" si="137">IF(F711&gt;$I$3,F711-$I$3,0)</f>
        <v>0</v>
      </c>
      <c r="O711" s="30">
        <f t="shared" ref="O711:O774" si="138">MINUTE(N711)</f>
        <v>0</v>
      </c>
      <c r="P711" s="30">
        <f t="shared" ref="P711:P774" si="139">HOUR(G711)</f>
        <v>0</v>
      </c>
      <c r="Q711">
        <f t="shared" ref="Q711:Q774" si="140">HOUR(N711)</f>
        <v>0</v>
      </c>
      <c r="R711">
        <f t="shared" ref="R711:R774" si="141">P711-Q711</f>
        <v>0</v>
      </c>
      <c r="S711">
        <f t="shared" ref="S711:S774" si="142">M711</f>
        <v>0</v>
      </c>
    </row>
    <row r="712" spans="2:19" x14ac:dyDescent="0.2">
      <c r="B712" s="17" t="s">
        <v>63</v>
      </c>
      <c r="C712" s="17" t="s">
        <v>55</v>
      </c>
      <c r="D712" s="17" t="s">
        <v>105</v>
      </c>
      <c r="E712" s="18">
        <v>0.2722222222222222</v>
      </c>
      <c r="F712" s="3">
        <v>0.66666666666666663</v>
      </c>
      <c r="G712" s="12">
        <f t="shared" si="131"/>
        <v>0</v>
      </c>
      <c r="H712" s="30">
        <f t="shared" si="133"/>
        <v>0</v>
      </c>
      <c r="I712" s="13" t="str">
        <f t="shared" si="135"/>
        <v>DIURNO</v>
      </c>
      <c r="J712" s="12" t="str">
        <f t="shared" si="134"/>
        <v/>
      </c>
      <c r="L712" s="13" t="str">
        <f t="shared" si="132"/>
        <v/>
      </c>
      <c r="M712" s="13">
        <f t="shared" si="136"/>
        <v>0</v>
      </c>
      <c r="N712" s="32">
        <f t="shared" si="137"/>
        <v>0</v>
      </c>
      <c r="O712" s="30">
        <f t="shared" si="138"/>
        <v>0</v>
      </c>
      <c r="P712" s="30">
        <f t="shared" si="139"/>
        <v>0</v>
      </c>
      <c r="Q712">
        <f t="shared" si="140"/>
        <v>0</v>
      </c>
      <c r="R712">
        <f t="shared" si="141"/>
        <v>0</v>
      </c>
      <c r="S712">
        <f t="shared" si="142"/>
        <v>0</v>
      </c>
    </row>
    <row r="713" spans="2:19" x14ac:dyDescent="0.2">
      <c r="B713" s="17" t="s">
        <v>63</v>
      </c>
      <c r="C713" s="17" t="s">
        <v>55</v>
      </c>
      <c r="D713" s="17" t="s">
        <v>106</v>
      </c>
      <c r="E713" s="18">
        <v>0.27847222222222223</v>
      </c>
      <c r="F713" s="3">
        <v>0.66666666666666663</v>
      </c>
      <c r="G713" s="12">
        <f t="shared" ref="G713:G776" si="143">IF(F713&gt;$G$3,F713-$G$3,)</f>
        <v>0</v>
      </c>
      <c r="H713" s="30">
        <f t="shared" si="133"/>
        <v>0</v>
      </c>
      <c r="I713" s="13" t="str">
        <f t="shared" si="135"/>
        <v>DIURNO</v>
      </c>
      <c r="J713" s="12" t="str">
        <f t="shared" si="134"/>
        <v/>
      </c>
      <c r="L713" s="13" t="str">
        <f t="shared" si="132"/>
        <v/>
      </c>
      <c r="M713" s="13">
        <f t="shared" si="136"/>
        <v>0</v>
      </c>
      <c r="N713" s="32">
        <f t="shared" si="137"/>
        <v>0</v>
      </c>
      <c r="O713" s="30">
        <f t="shared" si="138"/>
        <v>0</v>
      </c>
      <c r="P713" s="30">
        <f t="shared" si="139"/>
        <v>0</v>
      </c>
      <c r="Q713">
        <f t="shared" si="140"/>
        <v>0</v>
      </c>
      <c r="R713">
        <f t="shared" si="141"/>
        <v>0</v>
      </c>
      <c r="S713">
        <f t="shared" si="142"/>
        <v>0</v>
      </c>
    </row>
    <row r="714" spans="2:19" x14ac:dyDescent="0.2">
      <c r="B714" s="17" t="s">
        <v>63</v>
      </c>
      <c r="C714" s="17" t="s">
        <v>55</v>
      </c>
      <c r="D714" s="17" t="s">
        <v>107</v>
      </c>
      <c r="E714" s="18">
        <v>0.26527777777777778</v>
      </c>
      <c r="F714" s="3">
        <v>0.66666666666666663</v>
      </c>
      <c r="G714" s="12">
        <f t="shared" si="143"/>
        <v>0</v>
      </c>
      <c r="H714" s="30">
        <f t="shared" si="133"/>
        <v>0</v>
      </c>
      <c r="I714" s="13" t="str">
        <f t="shared" si="135"/>
        <v>DIURNO</v>
      </c>
      <c r="J714" s="12" t="str">
        <f t="shared" si="134"/>
        <v/>
      </c>
      <c r="L714" s="13" t="str">
        <f t="shared" si="132"/>
        <v/>
      </c>
      <c r="M714" s="13">
        <f t="shared" si="136"/>
        <v>0</v>
      </c>
      <c r="N714" s="32">
        <f t="shared" si="137"/>
        <v>0</v>
      </c>
      <c r="O714" s="30">
        <f t="shared" si="138"/>
        <v>0</v>
      </c>
      <c r="P714" s="30">
        <f t="shared" si="139"/>
        <v>0</v>
      </c>
      <c r="Q714">
        <f t="shared" si="140"/>
        <v>0</v>
      </c>
      <c r="R714">
        <f t="shared" si="141"/>
        <v>0</v>
      </c>
      <c r="S714">
        <f t="shared" si="142"/>
        <v>0</v>
      </c>
    </row>
    <row r="715" spans="2:19" x14ac:dyDescent="0.2">
      <c r="B715" s="17" t="s">
        <v>63</v>
      </c>
      <c r="C715" s="17" t="s">
        <v>55</v>
      </c>
      <c r="D715" s="17" t="s">
        <v>113</v>
      </c>
      <c r="E715" s="18">
        <v>0.27361111111111108</v>
      </c>
      <c r="F715" s="3">
        <v>0.66666666666666663</v>
      </c>
      <c r="G715" s="12">
        <f t="shared" si="143"/>
        <v>0</v>
      </c>
      <c r="H715" s="30">
        <f t="shared" si="133"/>
        <v>0</v>
      </c>
      <c r="I715" s="13" t="str">
        <f t="shared" si="135"/>
        <v>DIURNO</v>
      </c>
      <c r="J715" s="12" t="str">
        <f t="shared" si="134"/>
        <v/>
      </c>
      <c r="L715" s="13" t="str">
        <f t="shared" si="132"/>
        <v/>
      </c>
      <c r="M715" s="13">
        <f t="shared" si="136"/>
        <v>0</v>
      </c>
      <c r="N715" s="32">
        <f t="shared" si="137"/>
        <v>0</v>
      </c>
      <c r="O715" s="30">
        <f t="shared" si="138"/>
        <v>0</v>
      </c>
      <c r="P715" s="30">
        <f t="shared" si="139"/>
        <v>0</v>
      </c>
      <c r="Q715">
        <f t="shared" si="140"/>
        <v>0</v>
      </c>
      <c r="R715">
        <f t="shared" si="141"/>
        <v>0</v>
      </c>
      <c r="S715">
        <f t="shared" si="142"/>
        <v>0</v>
      </c>
    </row>
    <row r="716" spans="2:19" x14ac:dyDescent="0.2">
      <c r="B716" s="17" t="s">
        <v>63</v>
      </c>
      <c r="C716" s="17" t="s">
        <v>55</v>
      </c>
      <c r="D716" s="17" t="s">
        <v>108</v>
      </c>
      <c r="E716" s="18">
        <v>0.28958333333333336</v>
      </c>
      <c r="F716" s="3">
        <v>0.66666666666666663</v>
      </c>
      <c r="G716" s="12">
        <f t="shared" si="143"/>
        <v>0</v>
      </c>
      <c r="H716" s="30">
        <f t="shared" si="133"/>
        <v>0</v>
      </c>
      <c r="I716" s="13" t="str">
        <f t="shared" si="135"/>
        <v>DIURNO</v>
      </c>
      <c r="J716" s="12" t="str">
        <f t="shared" si="134"/>
        <v/>
      </c>
      <c r="L716" s="13" t="str">
        <f t="shared" si="132"/>
        <v/>
      </c>
      <c r="M716" s="13">
        <f t="shared" si="136"/>
        <v>0</v>
      </c>
      <c r="N716" s="32">
        <f t="shared" si="137"/>
        <v>0</v>
      </c>
      <c r="O716" s="30">
        <f t="shared" si="138"/>
        <v>0</v>
      </c>
      <c r="P716" s="30">
        <f t="shared" si="139"/>
        <v>0</v>
      </c>
      <c r="Q716">
        <f t="shared" si="140"/>
        <v>0</v>
      </c>
      <c r="R716">
        <f t="shared" si="141"/>
        <v>0</v>
      </c>
      <c r="S716">
        <f t="shared" si="142"/>
        <v>0</v>
      </c>
    </row>
    <row r="717" spans="2:19" x14ac:dyDescent="0.2">
      <c r="B717" s="17" t="s">
        <v>63</v>
      </c>
      <c r="C717" s="17" t="s">
        <v>55</v>
      </c>
      <c r="D717" s="17" t="s">
        <v>114</v>
      </c>
      <c r="E717" s="18">
        <v>0.25277777777777777</v>
      </c>
      <c r="F717" s="3">
        <v>0.47500000000000003</v>
      </c>
      <c r="G717" s="12">
        <f t="shared" si="143"/>
        <v>0</v>
      </c>
      <c r="H717" s="30">
        <f t="shared" si="133"/>
        <v>0</v>
      </c>
      <c r="I717" s="13" t="str">
        <f t="shared" si="135"/>
        <v>DIURNO</v>
      </c>
      <c r="J717" s="12" t="str">
        <f t="shared" si="134"/>
        <v/>
      </c>
      <c r="L717" s="13" t="str">
        <f t="shared" si="132"/>
        <v/>
      </c>
      <c r="M717" s="13">
        <f t="shared" si="136"/>
        <v>0</v>
      </c>
      <c r="N717" s="32">
        <f t="shared" si="137"/>
        <v>0</v>
      </c>
      <c r="O717" s="30">
        <f t="shared" si="138"/>
        <v>0</v>
      </c>
      <c r="P717" s="30">
        <f t="shared" si="139"/>
        <v>0</v>
      </c>
      <c r="Q717">
        <f t="shared" si="140"/>
        <v>0</v>
      </c>
      <c r="R717">
        <f t="shared" si="141"/>
        <v>0</v>
      </c>
      <c r="S717">
        <f t="shared" si="142"/>
        <v>0</v>
      </c>
    </row>
    <row r="718" spans="2:19" x14ac:dyDescent="0.2">
      <c r="B718" s="17" t="s">
        <v>63</v>
      </c>
      <c r="C718" s="17" t="s">
        <v>55</v>
      </c>
      <c r="D718" s="17" t="s">
        <v>109</v>
      </c>
      <c r="E718" s="18">
        <v>0.27013888888888887</v>
      </c>
      <c r="F718" s="3">
        <v>0.66666666666666663</v>
      </c>
      <c r="G718" s="12">
        <f t="shared" si="143"/>
        <v>0</v>
      </c>
      <c r="H718" s="30">
        <f t="shared" si="133"/>
        <v>0</v>
      </c>
      <c r="I718" s="13" t="str">
        <f t="shared" si="135"/>
        <v>DIURNO</v>
      </c>
      <c r="J718" s="12" t="str">
        <f t="shared" si="134"/>
        <v/>
      </c>
      <c r="L718" s="13" t="str">
        <f t="shared" si="132"/>
        <v/>
      </c>
      <c r="M718" s="13">
        <f t="shared" si="136"/>
        <v>0</v>
      </c>
      <c r="N718" s="32">
        <f t="shared" si="137"/>
        <v>0</v>
      </c>
      <c r="O718" s="30">
        <f t="shared" si="138"/>
        <v>0</v>
      </c>
      <c r="P718" s="30">
        <f t="shared" si="139"/>
        <v>0</v>
      </c>
      <c r="Q718">
        <f t="shared" si="140"/>
        <v>0</v>
      </c>
      <c r="R718">
        <f t="shared" si="141"/>
        <v>0</v>
      </c>
      <c r="S718">
        <f t="shared" si="142"/>
        <v>0</v>
      </c>
    </row>
    <row r="719" spans="2:19" x14ac:dyDescent="0.2">
      <c r="B719" s="17" t="s">
        <v>63</v>
      </c>
      <c r="C719" s="17" t="s">
        <v>55</v>
      </c>
      <c r="D719" s="17" t="s">
        <v>110</v>
      </c>
      <c r="E719" s="18">
        <v>0.2722222222222222</v>
      </c>
      <c r="F719" s="3">
        <v>0.66666666666666663</v>
      </c>
      <c r="G719" s="12">
        <f t="shared" si="143"/>
        <v>0</v>
      </c>
      <c r="H719" s="30">
        <f t="shared" si="133"/>
        <v>0</v>
      </c>
      <c r="I719" s="13" t="str">
        <f t="shared" si="135"/>
        <v>DIURNO</v>
      </c>
      <c r="J719" s="12" t="str">
        <f t="shared" si="134"/>
        <v/>
      </c>
      <c r="L719" s="13" t="str">
        <f t="shared" si="132"/>
        <v/>
      </c>
      <c r="M719" s="13">
        <f t="shared" si="136"/>
        <v>0</v>
      </c>
      <c r="N719" s="32">
        <f t="shared" si="137"/>
        <v>0</v>
      </c>
      <c r="O719" s="30">
        <f t="shared" si="138"/>
        <v>0</v>
      </c>
      <c r="P719" s="30">
        <f t="shared" si="139"/>
        <v>0</v>
      </c>
      <c r="Q719">
        <f t="shared" si="140"/>
        <v>0</v>
      </c>
      <c r="R719">
        <f t="shared" si="141"/>
        <v>0</v>
      </c>
      <c r="S719">
        <f t="shared" si="142"/>
        <v>0</v>
      </c>
    </row>
    <row r="720" spans="2:19" x14ac:dyDescent="0.2">
      <c r="B720" s="17" t="s">
        <v>63</v>
      </c>
      <c r="C720" s="17" t="s">
        <v>55</v>
      </c>
      <c r="D720" s="17" t="s">
        <v>111</v>
      </c>
      <c r="E720" s="18">
        <v>0.27152777777777776</v>
      </c>
      <c r="F720" s="3">
        <v>0.67222222222222217</v>
      </c>
      <c r="G720" s="12">
        <f t="shared" si="143"/>
        <v>5.5555555555555358E-3</v>
      </c>
      <c r="H720" s="30">
        <f t="shared" si="133"/>
        <v>8</v>
      </c>
      <c r="I720" s="13" t="str">
        <f t="shared" si="135"/>
        <v>DIURNO</v>
      </c>
      <c r="J720" s="12" t="str">
        <f t="shared" si="134"/>
        <v/>
      </c>
      <c r="L720" s="13" t="str">
        <f t="shared" si="132"/>
        <v/>
      </c>
      <c r="M720" s="13">
        <f t="shared" si="136"/>
        <v>0.25</v>
      </c>
      <c r="N720" s="32">
        <f t="shared" si="137"/>
        <v>0</v>
      </c>
      <c r="O720" s="30">
        <f t="shared" si="138"/>
        <v>0</v>
      </c>
      <c r="P720" s="30">
        <f t="shared" si="139"/>
        <v>0</v>
      </c>
      <c r="Q720">
        <f t="shared" si="140"/>
        <v>0</v>
      </c>
      <c r="R720">
        <f t="shared" si="141"/>
        <v>0</v>
      </c>
      <c r="S720">
        <f t="shared" si="142"/>
        <v>0.25</v>
      </c>
    </row>
    <row r="721" spans="2:19" x14ac:dyDescent="0.2">
      <c r="B721" s="17" t="s">
        <v>63</v>
      </c>
      <c r="C721" s="17" t="s">
        <v>55</v>
      </c>
      <c r="D721" s="17" t="s">
        <v>112</v>
      </c>
      <c r="E721" s="18">
        <v>0.28819444444444448</v>
      </c>
      <c r="F721" s="3">
        <v>0.66805555555555562</v>
      </c>
      <c r="G721" s="12">
        <f t="shared" si="143"/>
        <v>1.388888888888995E-3</v>
      </c>
      <c r="H721" s="30">
        <f t="shared" si="133"/>
        <v>2</v>
      </c>
      <c r="I721" s="13" t="str">
        <f t="shared" si="135"/>
        <v>DIURNO</v>
      </c>
      <c r="J721" s="12" t="str">
        <f t="shared" si="134"/>
        <v/>
      </c>
      <c r="L721" s="13" t="str">
        <f t="shared" si="132"/>
        <v/>
      </c>
      <c r="M721" s="13">
        <f t="shared" si="136"/>
        <v>0</v>
      </c>
      <c r="N721" s="32">
        <f t="shared" si="137"/>
        <v>0</v>
      </c>
      <c r="O721" s="30">
        <f t="shared" si="138"/>
        <v>0</v>
      </c>
      <c r="P721" s="30">
        <f t="shared" si="139"/>
        <v>0</v>
      </c>
      <c r="Q721">
        <f t="shared" si="140"/>
        <v>0</v>
      </c>
      <c r="R721">
        <f t="shared" si="141"/>
        <v>0</v>
      </c>
      <c r="S721">
        <f t="shared" si="142"/>
        <v>0</v>
      </c>
    </row>
    <row r="722" spans="2:19" x14ac:dyDescent="0.2">
      <c r="B722" s="17" t="s">
        <v>64</v>
      </c>
      <c r="C722" s="17" t="s">
        <v>55</v>
      </c>
      <c r="D722" s="17" t="s">
        <v>102</v>
      </c>
      <c r="E722" s="18">
        <v>0.26944444444444443</v>
      </c>
      <c r="F722" s="3">
        <v>0.66666666666666663</v>
      </c>
      <c r="G722" s="12">
        <f t="shared" si="143"/>
        <v>0</v>
      </c>
      <c r="H722" s="30">
        <f t="shared" si="133"/>
        <v>0</v>
      </c>
      <c r="I722" s="13" t="str">
        <f t="shared" si="135"/>
        <v>DIURNO</v>
      </c>
      <c r="J722" s="12" t="str">
        <f t="shared" si="134"/>
        <v/>
      </c>
      <c r="L722" s="13" t="str">
        <f t="shared" si="132"/>
        <v/>
      </c>
      <c r="M722" s="13">
        <f t="shared" si="136"/>
        <v>0</v>
      </c>
      <c r="N722" s="32">
        <f t="shared" si="137"/>
        <v>0</v>
      </c>
      <c r="O722" s="30">
        <f t="shared" si="138"/>
        <v>0</v>
      </c>
      <c r="P722" s="30">
        <f t="shared" si="139"/>
        <v>0</v>
      </c>
      <c r="Q722">
        <f t="shared" si="140"/>
        <v>0</v>
      </c>
      <c r="R722">
        <f t="shared" si="141"/>
        <v>0</v>
      </c>
      <c r="S722">
        <f t="shared" si="142"/>
        <v>0</v>
      </c>
    </row>
    <row r="723" spans="2:19" x14ac:dyDescent="0.2">
      <c r="B723" s="17" t="s">
        <v>64</v>
      </c>
      <c r="C723" s="17" t="s">
        <v>55</v>
      </c>
      <c r="D723" s="17" t="s">
        <v>103</v>
      </c>
      <c r="E723" s="18">
        <v>0.27013888888888887</v>
      </c>
      <c r="F723" s="3">
        <v>0.66666666666666663</v>
      </c>
      <c r="G723" s="12">
        <f t="shared" si="143"/>
        <v>0</v>
      </c>
      <c r="H723" s="30">
        <f t="shared" si="133"/>
        <v>0</v>
      </c>
      <c r="I723" s="13" t="str">
        <f t="shared" si="135"/>
        <v>DIURNO</v>
      </c>
      <c r="J723" s="12" t="str">
        <f t="shared" si="134"/>
        <v/>
      </c>
      <c r="L723" s="13" t="str">
        <f t="shared" si="132"/>
        <v/>
      </c>
      <c r="M723" s="13">
        <f t="shared" si="136"/>
        <v>0</v>
      </c>
      <c r="N723" s="32">
        <f t="shared" si="137"/>
        <v>0</v>
      </c>
      <c r="O723" s="30">
        <f t="shared" si="138"/>
        <v>0</v>
      </c>
      <c r="P723" s="30">
        <f t="shared" si="139"/>
        <v>0</v>
      </c>
      <c r="Q723">
        <f t="shared" si="140"/>
        <v>0</v>
      </c>
      <c r="R723">
        <f t="shared" si="141"/>
        <v>0</v>
      </c>
      <c r="S723">
        <f t="shared" si="142"/>
        <v>0</v>
      </c>
    </row>
    <row r="724" spans="2:19" x14ac:dyDescent="0.2">
      <c r="B724" s="17" t="s">
        <v>64</v>
      </c>
      <c r="C724" s="17" t="s">
        <v>55</v>
      </c>
      <c r="D724" s="17" t="s">
        <v>104</v>
      </c>
      <c r="E724" s="18">
        <v>0.27430555555555552</v>
      </c>
      <c r="F724" s="3">
        <v>0.66666666666666663</v>
      </c>
      <c r="G724" s="12">
        <f t="shared" si="143"/>
        <v>0</v>
      </c>
      <c r="H724" s="30">
        <f t="shared" si="133"/>
        <v>0</v>
      </c>
      <c r="I724" s="13" t="str">
        <f t="shared" si="135"/>
        <v>DIURNO</v>
      </c>
      <c r="J724" s="12" t="str">
        <f t="shared" si="134"/>
        <v/>
      </c>
      <c r="L724" s="13" t="str">
        <f t="shared" si="132"/>
        <v/>
      </c>
      <c r="M724" s="13">
        <f t="shared" si="136"/>
        <v>0</v>
      </c>
      <c r="N724" s="32">
        <f t="shared" si="137"/>
        <v>0</v>
      </c>
      <c r="O724" s="30">
        <f t="shared" si="138"/>
        <v>0</v>
      </c>
      <c r="P724" s="30">
        <f t="shared" si="139"/>
        <v>0</v>
      </c>
      <c r="Q724">
        <f t="shared" si="140"/>
        <v>0</v>
      </c>
      <c r="R724">
        <f t="shared" si="141"/>
        <v>0</v>
      </c>
      <c r="S724">
        <f t="shared" si="142"/>
        <v>0</v>
      </c>
    </row>
    <row r="725" spans="2:19" x14ac:dyDescent="0.2">
      <c r="B725" s="17" t="s">
        <v>64</v>
      </c>
      <c r="C725" s="17" t="s">
        <v>55</v>
      </c>
      <c r="D725" s="17" t="s">
        <v>105</v>
      </c>
      <c r="E725" s="18">
        <v>0.27291666666666664</v>
      </c>
      <c r="F725" s="3">
        <v>0.66666666666666663</v>
      </c>
      <c r="G725" s="12">
        <f t="shared" si="143"/>
        <v>0</v>
      </c>
      <c r="H725" s="30">
        <f t="shared" si="133"/>
        <v>0</v>
      </c>
      <c r="I725" s="13" t="str">
        <f t="shared" si="135"/>
        <v>DIURNO</v>
      </c>
      <c r="J725" s="12" t="str">
        <f t="shared" si="134"/>
        <v/>
      </c>
      <c r="L725" s="13" t="str">
        <f t="shared" si="132"/>
        <v/>
      </c>
      <c r="M725" s="13">
        <f t="shared" si="136"/>
        <v>0</v>
      </c>
      <c r="N725" s="32">
        <f t="shared" si="137"/>
        <v>0</v>
      </c>
      <c r="O725" s="30">
        <f t="shared" si="138"/>
        <v>0</v>
      </c>
      <c r="P725" s="30">
        <f t="shared" si="139"/>
        <v>0</v>
      </c>
      <c r="Q725">
        <f t="shared" si="140"/>
        <v>0</v>
      </c>
      <c r="R725">
        <f t="shared" si="141"/>
        <v>0</v>
      </c>
      <c r="S725">
        <f t="shared" si="142"/>
        <v>0</v>
      </c>
    </row>
    <row r="726" spans="2:19" x14ac:dyDescent="0.2">
      <c r="B726" s="17" t="s">
        <v>64</v>
      </c>
      <c r="C726" s="17" t="s">
        <v>55</v>
      </c>
      <c r="D726" s="17" t="s">
        <v>106</v>
      </c>
      <c r="E726" s="18">
        <v>0.27847222222222223</v>
      </c>
      <c r="F726" s="3">
        <v>0.66666666666666663</v>
      </c>
      <c r="G726" s="12">
        <f t="shared" si="143"/>
        <v>0</v>
      </c>
      <c r="H726" s="30">
        <f t="shared" si="133"/>
        <v>0</v>
      </c>
      <c r="I726" s="13" t="str">
        <f t="shared" si="135"/>
        <v>DIURNO</v>
      </c>
      <c r="J726" s="12" t="str">
        <f t="shared" si="134"/>
        <v/>
      </c>
      <c r="L726" s="13" t="str">
        <f t="shared" si="132"/>
        <v/>
      </c>
      <c r="M726" s="13">
        <f t="shared" si="136"/>
        <v>0</v>
      </c>
      <c r="N726" s="32">
        <f t="shared" si="137"/>
        <v>0</v>
      </c>
      <c r="O726" s="30">
        <f t="shared" si="138"/>
        <v>0</v>
      </c>
      <c r="P726" s="30">
        <f t="shared" si="139"/>
        <v>0</v>
      </c>
      <c r="Q726">
        <f t="shared" si="140"/>
        <v>0</v>
      </c>
      <c r="R726">
        <f t="shared" si="141"/>
        <v>0</v>
      </c>
      <c r="S726">
        <f t="shared" si="142"/>
        <v>0</v>
      </c>
    </row>
    <row r="727" spans="2:19" x14ac:dyDescent="0.2">
      <c r="B727" s="17" t="s">
        <v>64</v>
      </c>
      <c r="C727" s="17" t="s">
        <v>55</v>
      </c>
      <c r="D727" s="17" t="s">
        <v>107</v>
      </c>
      <c r="E727" s="18">
        <v>0.2673611111111111</v>
      </c>
      <c r="F727" s="3">
        <v>0.66666666666666663</v>
      </c>
      <c r="G727" s="12">
        <f t="shared" si="143"/>
        <v>0</v>
      </c>
      <c r="H727" s="30">
        <f t="shared" si="133"/>
        <v>0</v>
      </c>
      <c r="I727" s="13" t="str">
        <f t="shared" si="135"/>
        <v>DIURNO</v>
      </c>
      <c r="J727" s="12" t="str">
        <f t="shared" si="134"/>
        <v/>
      </c>
      <c r="L727" s="13" t="str">
        <f t="shared" si="132"/>
        <v/>
      </c>
      <c r="M727" s="13">
        <f t="shared" si="136"/>
        <v>0</v>
      </c>
      <c r="N727" s="32">
        <f t="shared" si="137"/>
        <v>0</v>
      </c>
      <c r="O727" s="30">
        <f t="shared" si="138"/>
        <v>0</v>
      </c>
      <c r="P727" s="30">
        <f t="shared" si="139"/>
        <v>0</v>
      </c>
      <c r="Q727">
        <f t="shared" si="140"/>
        <v>0</v>
      </c>
      <c r="R727">
        <f t="shared" si="141"/>
        <v>0</v>
      </c>
      <c r="S727">
        <f t="shared" si="142"/>
        <v>0</v>
      </c>
    </row>
    <row r="728" spans="2:19" x14ac:dyDescent="0.2">
      <c r="B728" s="17" t="s">
        <v>64</v>
      </c>
      <c r="C728" s="17" t="s">
        <v>55</v>
      </c>
      <c r="D728" s="17" t="s">
        <v>113</v>
      </c>
      <c r="E728" s="18">
        <v>0.27361111111111108</v>
      </c>
      <c r="F728" s="3">
        <v>0.66666666666666663</v>
      </c>
      <c r="G728" s="12">
        <f t="shared" si="143"/>
        <v>0</v>
      </c>
      <c r="H728" s="30">
        <f t="shared" si="133"/>
        <v>0</v>
      </c>
      <c r="I728" s="13" t="str">
        <f t="shared" si="135"/>
        <v>DIURNO</v>
      </c>
      <c r="J728" s="12" t="str">
        <f t="shared" si="134"/>
        <v/>
      </c>
      <c r="L728" s="13" t="str">
        <f t="shared" si="132"/>
        <v/>
      </c>
      <c r="M728" s="13">
        <f t="shared" si="136"/>
        <v>0</v>
      </c>
      <c r="N728" s="32">
        <f t="shared" si="137"/>
        <v>0</v>
      </c>
      <c r="O728" s="30">
        <f t="shared" si="138"/>
        <v>0</v>
      </c>
      <c r="P728" s="30">
        <f t="shared" si="139"/>
        <v>0</v>
      </c>
      <c r="Q728">
        <f t="shared" si="140"/>
        <v>0</v>
      </c>
      <c r="R728">
        <f t="shared" si="141"/>
        <v>0</v>
      </c>
      <c r="S728">
        <f t="shared" si="142"/>
        <v>0</v>
      </c>
    </row>
    <row r="729" spans="2:19" x14ac:dyDescent="0.2">
      <c r="B729" s="17" t="s">
        <v>64</v>
      </c>
      <c r="C729" s="17" t="s">
        <v>55</v>
      </c>
      <c r="D729" s="17" t="s">
        <v>108</v>
      </c>
      <c r="E729" s="18">
        <v>0.26874999999999999</v>
      </c>
      <c r="F729" s="3">
        <v>0.66736111111111107</v>
      </c>
      <c r="G729" s="12">
        <f t="shared" si="143"/>
        <v>6.9444444444444198E-4</v>
      </c>
      <c r="H729" s="30">
        <f t="shared" si="133"/>
        <v>1</v>
      </c>
      <c r="I729" s="13" t="str">
        <f t="shared" si="135"/>
        <v>DIURNO</v>
      </c>
      <c r="J729" s="12" t="str">
        <f t="shared" si="134"/>
        <v/>
      </c>
      <c r="L729" s="13" t="str">
        <f t="shared" si="132"/>
        <v/>
      </c>
      <c r="M729" s="13">
        <f t="shared" si="136"/>
        <v>0</v>
      </c>
      <c r="N729" s="32">
        <f t="shared" si="137"/>
        <v>0</v>
      </c>
      <c r="O729" s="30">
        <f t="shared" si="138"/>
        <v>0</v>
      </c>
      <c r="P729" s="30">
        <f t="shared" si="139"/>
        <v>0</v>
      </c>
      <c r="Q729">
        <f t="shared" si="140"/>
        <v>0</v>
      </c>
      <c r="R729">
        <f t="shared" si="141"/>
        <v>0</v>
      </c>
      <c r="S729">
        <f t="shared" si="142"/>
        <v>0</v>
      </c>
    </row>
    <row r="730" spans="2:19" x14ac:dyDescent="0.2">
      <c r="B730" s="17" t="s">
        <v>64</v>
      </c>
      <c r="C730" s="17" t="s">
        <v>55</v>
      </c>
      <c r="D730" s="17" t="s">
        <v>114</v>
      </c>
      <c r="E730" s="18">
        <v>0.25</v>
      </c>
      <c r="F730" s="3">
        <v>0.47916666666666669</v>
      </c>
      <c r="G730" s="12">
        <f t="shared" si="143"/>
        <v>0</v>
      </c>
      <c r="H730" s="30">
        <f t="shared" si="133"/>
        <v>0</v>
      </c>
      <c r="I730" s="13" t="str">
        <f t="shared" si="135"/>
        <v>DIURNO</v>
      </c>
      <c r="J730" s="12" t="str">
        <f t="shared" si="134"/>
        <v/>
      </c>
      <c r="L730" s="13" t="str">
        <f t="shared" si="132"/>
        <v/>
      </c>
      <c r="M730" s="13">
        <f t="shared" si="136"/>
        <v>0</v>
      </c>
      <c r="N730" s="32">
        <f t="shared" si="137"/>
        <v>0</v>
      </c>
      <c r="O730" s="30">
        <f t="shared" si="138"/>
        <v>0</v>
      </c>
      <c r="P730" s="30">
        <f t="shared" si="139"/>
        <v>0</v>
      </c>
      <c r="Q730">
        <f t="shared" si="140"/>
        <v>0</v>
      </c>
      <c r="R730">
        <f t="shared" si="141"/>
        <v>0</v>
      </c>
      <c r="S730">
        <f t="shared" si="142"/>
        <v>0</v>
      </c>
    </row>
    <row r="731" spans="2:19" x14ac:dyDescent="0.2">
      <c r="B731" s="17" t="s">
        <v>64</v>
      </c>
      <c r="C731" s="17" t="s">
        <v>55</v>
      </c>
      <c r="D731" s="17" t="s">
        <v>109</v>
      </c>
      <c r="E731" s="18">
        <v>0.27152777777777776</v>
      </c>
      <c r="F731" s="3">
        <v>0.66666666666666663</v>
      </c>
      <c r="G731" s="12">
        <f t="shared" si="143"/>
        <v>0</v>
      </c>
      <c r="H731" s="30">
        <f t="shared" si="133"/>
        <v>0</v>
      </c>
      <c r="I731" s="13" t="str">
        <f t="shared" si="135"/>
        <v>DIURNO</v>
      </c>
      <c r="J731" s="12" t="str">
        <f t="shared" si="134"/>
        <v/>
      </c>
      <c r="L731" s="13" t="str">
        <f t="shared" si="132"/>
        <v/>
      </c>
      <c r="M731" s="13">
        <f t="shared" si="136"/>
        <v>0</v>
      </c>
      <c r="N731" s="32">
        <f t="shared" si="137"/>
        <v>0</v>
      </c>
      <c r="O731" s="30">
        <f t="shared" si="138"/>
        <v>0</v>
      </c>
      <c r="P731" s="30">
        <f t="shared" si="139"/>
        <v>0</v>
      </c>
      <c r="Q731">
        <f t="shared" si="140"/>
        <v>0</v>
      </c>
      <c r="R731">
        <f t="shared" si="141"/>
        <v>0</v>
      </c>
      <c r="S731">
        <f t="shared" si="142"/>
        <v>0</v>
      </c>
    </row>
    <row r="732" spans="2:19" x14ac:dyDescent="0.2">
      <c r="B732" s="17" t="s">
        <v>64</v>
      </c>
      <c r="C732" s="17" t="s">
        <v>55</v>
      </c>
      <c r="D732" s="17" t="s">
        <v>110</v>
      </c>
      <c r="E732" s="18">
        <v>0.27083333333333331</v>
      </c>
      <c r="F732" s="3">
        <v>0.66736111111111107</v>
      </c>
      <c r="G732" s="12">
        <f t="shared" si="143"/>
        <v>6.9444444444444198E-4</v>
      </c>
      <c r="H732" s="30">
        <f t="shared" si="133"/>
        <v>1</v>
      </c>
      <c r="I732" s="13" t="str">
        <f t="shared" si="135"/>
        <v>DIURNO</v>
      </c>
      <c r="J732" s="12" t="str">
        <f t="shared" si="134"/>
        <v/>
      </c>
      <c r="L732" s="13" t="str">
        <f t="shared" si="132"/>
        <v/>
      </c>
      <c r="M732" s="13">
        <f t="shared" si="136"/>
        <v>0</v>
      </c>
      <c r="N732" s="32">
        <f t="shared" si="137"/>
        <v>0</v>
      </c>
      <c r="O732" s="30">
        <f t="shared" si="138"/>
        <v>0</v>
      </c>
      <c r="P732" s="30">
        <f t="shared" si="139"/>
        <v>0</v>
      </c>
      <c r="Q732">
        <f t="shared" si="140"/>
        <v>0</v>
      </c>
      <c r="R732">
        <f t="shared" si="141"/>
        <v>0</v>
      </c>
      <c r="S732">
        <f t="shared" si="142"/>
        <v>0</v>
      </c>
    </row>
    <row r="733" spans="2:19" x14ac:dyDescent="0.2">
      <c r="B733" s="17" t="s">
        <v>64</v>
      </c>
      <c r="C733" s="17" t="s">
        <v>55</v>
      </c>
      <c r="D733" s="17" t="s">
        <v>111</v>
      </c>
      <c r="E733" s="18">
        <v>0.27152777777777776</v>
      </c>
      <c r="F733" s="3">
        <v>0.66666666666666663</v>
      </c>
      <c r="G733" s="12">
        <f t="shared" si="143"/>
        <v>0</v>
      </c>
      <c r="H733" s="30">
        <f t="shared" si="133"/>
        <v>0</v>
      </c>
      <c r="I733" s="13" t="str">
        <f t="shared" si="135"/>
        <v>DIURNO</v>
      </c>
      <c r="J733" s="12" t="str">
        <f t="shared" si="134"/>
        <v/>
      </c>
      <c r="L733" s="13" t="str">
        <f t="shared" si="132"/>
        <v/>
      </c>
      <c r="M733" s="13">
        <f t="shared" si="136"/>
        <v>0</v>
      </c>
      <c r="N733" s="32">
        <f t="shared" si="137"/>
        <v>0</v>
      </c>
      <c r="O733" s="30">
        <f t="shared" si="138"/>
        <v>0</v>
      </c>
      <c r="P733" s="30">
        <f t="shared" si="139"/>
        <v>0</v>
      </c>
      <c r="Q733">
        <f t="shared" si="140"/>
        <v>0</v>
      </c>
      <c r="R733">
        <f t="shared" si="141"/>
        <v>0</v>
      </c>
      <c r="S733">
        <f t="shared" si="142"/>
        <v>0</v>
      </c>
    </row>
    <row r="734" spans="2:19" x14ac:dyDescent="0.2">
      <c r="B734" s="17" t="s">
        <v>64</v>
      </c>
      <c r="C734" s="17" t="s">
        <v>55</v>
      </c>
      <c r="D734" s="17" t="s">
        <v>112</v>
      </c>
      <c r="E734" s="18">
        <v>0.28611111111111115</v>
      </c>
      <c r="F734" s="3">
        <v>0.66666666666666663</v>
      </c>
      <c r="G734" s="12">
        <f t="shared" si="143"/>
        <v>0</v>
      </c>
      <c r="H734" s="30">
        <f t="shared" si="133"/>
        <v>0</v>
      </c>
      <c r="I734" s="13" t="str">
        <f t="shared" si="135"/>
        <v>DIURNO</v>
      </c>
      <c r="J734" s="12" t="str">
        <f t="shared" si="134"/>
        <v/>
      </c>
      <c r="L734" s="13" t="str">
        <f t="shared" si="132"/>
        <v/>
      </c>
      <c r="M734" s="13">
        <f t="shared" si="136"/>
        <v>0</v>
      </c>
      <c r="N734" s="32">
        <f t="shared" si="137"/>
        <v>0</v>
      </c>
      <c r="O734" s="30">
        <f t="shared" si="138"/>
        <v>0</v>
      </c>
      <c r="P734" s="30">
        <f t="shared" si="139"/>
        <v>0</v>
      </c>
      <c r="Q734">
        <f t="shared" si="140"/>
        <v>0</v>
      </c>
      <c r="R734">
        <f t="shared" si="141"/>
        <v>0</v>
      </c>
      <c r="S734">
        <f t="shared" si="142"/>
        <v>0</v>
      </c>
    </row>
    <row r="735" spans="2:19" x14ac:dyDescent="0.2">
      <c r="B735" s="17" t="s">
        <v>65</v>
      </c>
      <c r="C735" s="17" t="s">
        <v>55</v>
      </c>
      <c r="D735" s="17" t="s">
        <v>102</v>
      </c>
      <c r="E735" s="18">
        <v>0.24930555555555556</v>
      </c>
      <c r="F735" s="3">
        <v>0.66666666666666663</v>
      </c>
      <c r="G735" s="12">
        <f t="shared" si="143"/>
        <v>0</v>
      </c>
      <c r="H735" s="30">
        <f t="shared" si="133"/>
        <v>0</v>
      </c>
      <c r="I735" s="13" t="str">
        <f t="shared" si="135"/>
        <v>DIURNO</v>
      </c>
      <c r="J735" s="12" t="str">
        <f t="shared" si="134"/>
        <v/>
      </c>
      <c r="L735" s="13" t="str">
        <f t="shared" si="132"/>
        <v/>
      </c>
      <c r="M735" s="13">
        <f t="shared" si="136"/>
        <v>0</v>
      </c>
      <c r="N735" s="32">
        <f t="shared" si="137"/>
        <v>0</v>
      </c>
      <c r="O735" s="30">
        <f t="shared" si="138"/>
        <v>0</v>
      </c>
      <c r="P735" s="30">
        <f t="shared" si="139"/>
        <v>0</v>
      </c>
      <c r="Q735">
        <f t="shared" si="140"/>
        <v>0</v>
      </c>
      <c r="R735">
        <f t="shared" si="141"/>
        <v>0</v>
      </c>
      <c r="S735">
        <f t="shared" si="142"/>
        <v>0</v>
      </c>
    </row>
    <row r="736" spans="2:19" x14ac:dyDescent="0.2">
      <c r="B736" s="17" t="s">
        <v>65</v>
      </c>
      <c r="C736" s="17" t="s">
        <v>55</v>
      </c>
      <c r="D736" s="17" t="s">
        <v>103</v>
      </c>
      <c r="E736" s="18">
        <v>0.25347222222222221</v>
      </c>
      <c r="F736" s="3">
        <v>0.66666666666666663</v>
      </c>
      <c r="G736" s="12">
        <f t="shared" si="143"/>
        <v>0</v>
      </c>
      <c r="H736" s="30">
        <f t="shared" si="133"/>
        <v>0</v>
      </c>
      <c r="I736" s="13" t="str">
        <f t="shared" si="135"/>
        <v>DIURNO</v>
      </c>
      <c r="J736" s="12" t="str">
        <f t="shared" si="134"/>
        <v/>
      </c>
      <c r="L736" s="13" t="str">
        <f t="shared" si="132"/>
        <v/>
      </c>
      <c r="M736" s="13">
        <f t="shared" si="136"/>
        <v>0</v>
      </c>
      <c r="N736" s="32">
        <f t="shared" si="137"/>
        <v>0</v>
      </c>
      <c r="O736" s="30">
        <f t="shared" si="138"/>
        <v>0</v>
      </c>
      <c r="P736" s="30">
        <f t="shared" si="139"/>
        <v>0</v>
      </c>
      <c r="Q736">
        <f t="shared" si="140"/>
        <v>0</v>
      </c>
      <c r="R736">
        <f t="shared" si="141"/>
        <v>0</v>
      </c>
      <c r="S736">
        <f t="shared" si="142"/>
        <v>0</v>
      </c>
    </row>
    <row r="737" spans="2:19" x14ac:dyDescent="0.2">
      <c r="B737" s="17" t="s">
        <v>65</v>
      </c>
      <c r="C737" s="17" t="s">
        <v>55</v>
      </c>
      <c r="D737" s="17" t="s">
        <v>104</v>
      </c>
      <c r="E737" s="18">
        <v>0.66666666666666663</v>
      </c>
      <c r="G737" s="12">
        <f t="shared" si="143"/>
        <v>0</v>
      </c>
      <c r="H737" s="30">
        <f t="shared" si="133"/>
        <v>0</v>
      </c>
      <c r="I737" s="13" t="str">
        <f t="shared" si="135"/>
        <v>DIURNO</v>
      </c>
      <c r="J737" s="12" t="str">
        <f t="shared" si="134"/>
        <v>SI</v>
      </c>
      <c r="L737" s="13" t="str">
        <f t="shared" si="132"/>
        <v>5,5</v>
      </c>
      <c r="M737" s="13">
        <f t="shared" si="136"/>
        <v>0</v>
      </c>
      <c r="N737" s="32">
        <f t="shared" si="137"/>
        <v>0</v>
      </c>
      <c r="O737" s="30">
        <f t="shared" si="138"/>
        <v>0</v>
      </c>
      <c r="P737" s="30">
        <f t="shared" si="139"/>
        <v>0</v>
      </c>
      <c r="Q737">
        <f t="shared" si="140"/>
        <v>0</v>
      </c>
      <c r="R737">
        <f t="shared" si="141"/>
        <v>0</v>
      </c>
      <c r="S737">
        <f t="shared" si="142"/>
        <v>0</v>
      </c>
    </row>
    <row r="738" spans="2:19" x14ac:dyDescent="0.2">
      <c r="B738" s="17" t="s">
        <v>65</v>
      </c>
      <c r="C738" s="17" t="s">
        <v>55</v>
      </c>
      <c r="D738" s="17" t="s">
        <v>105</v>
      </c>
      <c r="E738" s="18">
        <v>0.24791666666666667</v>
      </c>
      <c r="F738" s="3">
        <v>0.66666666666666663</v>
      </c>
      <c r="G738" s="12">
        <f t="shared" si="143"/>
        <v>0</v>
      </c>
      <c r="H738" s="30">
        <f t="shared" si="133"/>
        <v>0</v>
      </c>
      <c r="I738" s="13" t="str">
        <f t="shared" si="135"/>
        <v>DIURNO</v>
      </c>
      <c r="J738" s="12" t="str">
        <f t="shared" si="134"/>
        <v/>
      </c>
      <c r="L738" s="13" t="str">
        <f t="shared" si="132"/>
        <v/>
      </c>
      <c r="M738" s="13">
        <f t="shared" si="136"/>
        <v>0</v>
      </c>
      <c r="N738" s="32">
        <f t="shared" si="137"/>
        <v>0</v>
      </c>
      <c r="O738" s="30">
        <f t="shared" si="138"/>
        <v>0</v>
      </c>
      <c r="P738" s="30">
        <f t="shared" si="139"/>
        <v>0</v>
      </c>
      <c r="Q738">
        <f t="shared" si="140"/>
        <v>0</v>
      </c>
      <c r="R738">
        <f t="shared" si="141"/>
        <v>0</v>
      </c>
      <c r="S738">
        <f t="shared" si="142"/>
        <v>0</v>
      </c>
    </row>
    <row r="739" spans="2:19" x14ac:dyDescent="0.2">
      <c r="B739" s="17" t="s">
        <v>65</v>
      </c>
      <c r="C739" s="17" t="s">
        <v>55</v>
      </c>
      <c r="D739" s="17" t="s">
        <v>106</v>
      </c>
      <c r="E739" s="18">
        <v>0.24652777777777779</v>
      </c>
      <c r="F739" s="3">
        <v>0.66597222222222219</v>
      </c>
      <c r="G739" s="12">
        <f t="shared" si="143"/>
        <v>0</v>
      </c>
      <c r="H739" s="30">
        <f t="shared" si="133"/>
        <v>0</v>
      </c>
      <c r="I739" s="13" t="str">
        <f t="shared" si="135"/>
        <v>DIURNO</v>
      </c>
      <c r="J739" s="12" t="str">
        <f t="shared" si="134"/>
        <v/>
      </c>
      <c r="L739" s="13" t="str">
        <f t="shared" si="132"/>
        <v/>
      </c>
      <c r="M739" s="13">
        <f t="shared" si="136"/>
        <v>0</v>
      </c>
      <c r="N739" s="32">
        <f t="shared" si="137"/>
        <v>0</v>
      </c>
      <c r="O739" s="30">
        <f t="shared" si="138"/>
        <v>0</v>
      </c>
      <c r="P739" s="30">
        <f t="shared" si="139"/>
        <v>0</v>
      </c>
      <c r="Q739">
        <f t="shared" si="140"/>
        <v>0</v>
      </c>
      <c r="R739">
        <f t="shared" si="141"/>
        <v>0</v>
      </c>
      <c r="S739">
        <f t="shared" si="142"/>
        <v>0</v>
      </c>
    </row>
    <row r="740" spans="2:19" x14ac:dyDescent="0.2">
      <c r="B740" s="17" t="s">
        <v>65</v>
      </c>
      <c r="C740" s="17" t="s">
        <v>55</v>
      </c>
      <c r="D740" s="17" t="s">
        <v>107</v>
      </c>
      <c r="E740" s="18">
        <v>0.24583333333333335</v>
      </c>
      <c r="F740" s="3">
        <v>0.66666666666666663</v>
      </c>
      <c r="G740" s="12">
        <f t="shared" si="143"/>
        <v>0</v>
      </c>
      <c r="H740" s="30">
        <f t="shared" si="133"/>
        <v>0</v>
      </c>
      <c r="I740" s="13" t="str">
        <f t="shared" si="135"/>
        <v>DIURNO</v>
      </c>
      <c r="J740" s="12" t="str">
        <f t="shared" si="134"/>
        <v/>
      </c>
      <c r="L740" s="13" t="str">
        <f t="shared" si="132"/>
        <v/>
      </c>
      <c r="M740" s="13">
        <f t="shared" si="136"/>
        <v>0</v>
      </c>
      <c r="N740" s="32">
        <f t="shared" si="137"/>
        <v>0</v>
      </c>
      <c r="O740" s="30">
        <f t="shared" si="138"/>
        <v>0</v>
      </c>
      <c r="P740" s="30">
        <f t="shared" si="139"/>
        <v>0</v>
      </c>
      <c r="Q740">
        <f t="shared" si="140"/>
        <v>0</v>
      </c>
      <c r="R740">
        <f t="shared" si="141"/>
        <v>0</v>
      </c>
      <c r="S740">
        <f t="shared" si="142"/>
        <v>0</v>
      </c>
    </row>
    <row r="741" spans="2:19" x14ac:dyDescent="0.2">
      <c r="B741" s="17" t="s">
        <v>65</v>
      </c>
      <c r="C741" s="17" t="s">
        <v>55</v>
      </c>
      <c r="D741" s="17" t="s">
        <v>113</v>
      </c>
      <c r="E741" s="18">
        <v>0.24374999999999999</v>
      </c>
      <c r="F741" s="3">
        <v>0.66666666666666663</v>
      </c>
      <c r="G741" s="12">
        <f t="shared" si="143"/>
        <v>0</v>
      </c>
      <c r="H741" s="30">
        <f t="shared" si="133"/>
        <v>0</v>
      </c>
      <c r="I741" s="13" t="str">
        <f t="shared" si="135"/>
        <v>DIURNO</v>
      </c>
      <c r="J741" s="12" t="str">
        <f t="shared" si="134"/>
        <v/>
      </c>
      <c r="L741" s="13" t="str">
        <f t="shared" si="132"/>
        <v/>
      </c>
      <c r="M741" s="13">
        <f t="shared" si="136"/>
        <v>0</v>
      </c>
      <c r="N741" s="32">
        <f t="shared" si="137"/>
        <v>0</v>
      </c>
      <c r="O741" s="30">
        <f t="shared" si="138"/>
        <v>0</v>
      </c>
      <c r="P741" s="30">
        <f t="shared" si="139"/>
        <v>0</v>
      </c>
      <c r="Q741">
        <f t="shared" si="140"/>
        <v>0</v>
      </c>
      <c r="R741">
        <f t="shared" si="141"/>
        <v>0</v>
      </c>
      <c r="S741">
        <f t="shared" si="142"/>
        <v>0</v>
      </c>
    </row>
    <row r="742" spans="2:19" x14ac:dyDescent="0.2">
      <c r="B742" s="17" t="s">
        <v>65</v>
      </c>
      <c r="C742" s="17" t="s">
        <v>55</v>
      </c>
      <c r="D742" s="17" t="s">
        <v>108</v>
      </c>
      <c r="E742" s="18">
        <v>0.24861111111111112</v>
      </c>
      <c r="F742" s="3">
        <v>0.66736111111111107</v>
      </c>
      <c r="G742" s="12">
        <f t="shared" si="143"/>
        <v>6.9444444444444198E-4</v>
      </c>
      <c r="H742" s="30">
        <f t="shared" si="133"/>
        <v>1</v>
      </c>
      <c r="I742" s="13" t="str">
        <f t="shared" si="135"/>
        <v>DIURNO</v>
      </c>
      <c r="J742" s="12" t="str">
        <f t="shared" si="134"/>
        <v/>
      </c>
      <c r="L742" s="13" t="str">
        <f t="shared" si="132"/>
        <v/>
      </c>
      <c r="M742" s="13">
        <f t="shared" si="136"/>
        <v>0</v>
      </c>
      <c r="N742" s="32">
        <f t="shared" si="137"/>
        <v>0</v>
      </c>
      <c r="O742" s="30">
        <f t="shared" si="138"/>
        <v>0</v>
      </c>
      <c r="P742" s="30">
        <f t="shared" si="139"/>
        <v>0</v>
      </c>
      <c r="Q742">
        <f t="shared" si="140"/>
        <v>0</v>
      </c>
      <c r="R742">
        <f t="shared" si="141"/>
        <v>0</v>
      </c>
      <c r="S742">
        <f t="shared" si="142"/>
        <v>0</v>
      </c>
    </row>
    <row r="743" spans="2:19" x14ac:dyDescent="0.2">
      <c r="B743" s="17" t="s">
        <v>65</v>
      </c>
      <c r="C743" s="17" t="s">
        <v>55</v>
      </c>
      <c r="D743" s="17" t="s">
        <v>114</v>
      </c>
      <c r="E743" s="18">
        <v>0.24166666666666667</v>
      </c>
      <c r="F743" s="3">
        <v>0.47916666666666669</v>
      </c>
      <c r="G743" s="12">
        <f t="shared" si="143"/>
        <v>0</v>
      </c>
      <c r="H743" s="30">
        <f t="shared" si="133"/>
        <v>0</v>
      </c>
      <c r="I743" s="13" t="str">
        <f t="shared" si="135"/>
        <v>DIURNO</v>
      </c>
      <c r="J743" s="12" t="str">
        <f t="shared" si="134"/>
        <v/>
      </c>
      <c r="L743" s="13" t="str">
        <f t="shared" si="132"/>
        <v/>
      </c>
      <c r="M743" s="13">
        <f t="shared" si="136"/>
        <v>0</v>
      </c>
      <c r="N743" s="32">
        <f t="shared" si="137"/>
        <v>0</v>
      </c>
      <c r="O743" s="30">
        <f t="shared" si="138"/>
        <v>0</v>
      </c>
      <c r="P743" s="30">
        <f t="shared" si="139"/>
        <v>0</v>
      </c>
      <c r="Q743">
        <f t="shared" si="140"/>
        <v>0</v>
      </c>
      <c r="R743">
        <f t="shared" si="141"/>
        <v>0</v>
      </c>
      <c r="S743">
        <f t="shared" si="142"/>
        <v>0</v>
      </c>
    </row>
    <row r="744" spans="2:19" x14ac:dyDescent="0.2">
      <c r="B744" s="17" t="s">
        <v>65</v>
      </c>
      <c r="C744" s="17" t="s">
        <v>55</v>
      </c>
      <c r="D744" s="17" t="s">
        <v>109</v>
      </c>
      <c r="E744" s="18">
        <v>0.24652777777777779</v>
      </c>
      <c r="F744" s="3">
        <v>0.66666666666666663</v>
      </c>
      <c r="G744" s="12">
        <f t="shared" si="143"/>
        <v>0</v>
      </c>
      <c r="H744" s="30">
        <f t="shared" si="133"/>
        <v>0</v>
      </c>
      <c r="I744" s="13" t="str">
        <f t="shared" si="135"/>
        <v>DIURNO</v>
      </c>
      <c r="J744" s="12" t="str">
        <f t="shared" si="134"/>
        <v/>
      </c>
      <c r="L744" s="13" t="str">
        <f t="shared" si="132"/>
        <v/>
      </c>
      <c r="M744" s="13">
        <f t="shared" si="136"/>
        <v>0</v>
      </c>
      <c r="N744" s="32">
        <f t="shared" si="137"/>
        <v>0</v>
      </c>
      <c r="O744" s="30">
        <f t="shared" si="138"/>
        <v>0</v>
      </c>
      <c r="P744" s="30">
        <f t="shared" si="139"/>
        <v>0</v>
      </c>
      <c r="Q744">
        <f t="shared" si="140"/>
        <v>0</v>
      </c>
      <c r="R744">
        <f t="shared" si="141"/>
        <v>0</v>
      </c>
      <c r="S744">
        <f t="shared" si="142"/>
        <v>0</v>
      </c>
    </row>
    <row r="745" spans="2:19" x14ac:dyDescent="0.2">
      <c r="B745" s="17" t="s">
        <v>65</v>
      </c>
      <c r="C745" s="17" t="s">
        <v>55</v>
      </c>
      <c r="D745" s="17" t="s">
        <v>110</v>
      </c>
      <c r="E745" s="18">
        <v>0.24652777777777779</v>
      </c>
      <c r="F745" s="3">
        <v>0.66666666666666663</v>
      </c>
      <c r="G745" s="12">
        <f t="shared" si="143"/>
        <v>0</v>
      </c>
      <c r="H745" s="30">
        <f t="shared" si="133"/>
        <v>0</v>
      </c>
      <c r="I745" s="13" t="str">
        <f t="shared" si="135"/>
        <v>DIURNO</v>
      </c>
      <c r="J745" s="12" t="str">
        <f t="shared" si="134"/>
        <v/>
      </c>
      <c r="L745" s="13" t="str">
        <f t="shared" si="132"/>
        <v/>
      </c>
      <c r="M745" s="13">
        <f t="shared" si="136"/>
        <v>0</v>
      </c>
      <c r="N745" s="32">
        <f t="shared" si="137"/>
        <v>0</v>
      </c>
      <c r="O745" s="30">
        <f t="shared" si="138"/>
        <v>0</v>
      </c>
      <c r="P745" s="30">
        <f t="shared" si="139"/>
        <v>0</v>
      </c>
      <c r="Q745">
        <f t="shared" si="140"/>
        <v>0</v>
      </c>
      <c r="R745">
        <f t="shared" si="141"/>
        <v>0</v>
      </c>
      <c r="S745">
        <f t="shared" si="142"/>
        <v>0</v>
      </c>
    </row>
    <row r="746" spans="2:19" x14ac:dyDescent="0.2">
      <c r="B746" s="17" t="s">
        <v>65</v>
      </c>
      <c r="C746" s="17" t="s">
        <v>55</v>
      </c>
      <c r="D746" s="17" t="s">
        <v>111</v>
      </c>
      <c r="E746" s="18">
        <v>0.24444444444444446</v>
      </c>
      <c r="F746" s="3">
        <v>0.66666666666666663</v>
      </c>
      <c r="G746" s="12">
        <f t="shared" si="143"/>
        <v>0</v>
      </c>
      <c r="H746" s="30">
        <f t="shared" si="133"/>
        <v>0</v>
      </c>
      <c r="I746" s="13" t="str">
        <f t="shared" si="135"/>
        <v>DIURNO</v>
      </c>
      <c r="J746" s="12" t="str">
        <f t="shared" si="134"/>
        <v/>
      </c>
      <c r="L746" s="13" t="str">
        <f t="shared" si="132"/>
        <v/>
      </c>
      <c r="M746" s="13">
        <f t="shared" si="136"/>
        <v>0</v>
      </c>
      <c r="N746" s="32">
        <f t="shared" si="137"/>
        <v>0</v>
      </c>
      <c r="O746" s="30">
        <f t="shared" si="138"/>
        <v>0</v>
      </c>
      <c r="P746" s="30">
        <f t="shared" si="139"/>
        <v>0</v>
      </c>
      <c r="Q746">
        <f t="shared" si="140"/>
        <v>0</v>
      </c>
      <c r="R746">
        <f t="shared" si="141"/>
        <v>0</v>
      </c>
      <c r="S746">
        <f t="shared" si="142"/>
        <v>0</v>
      </c>
    </row>
    <row r="747" spans="2:19" x14ac:dyDescent="0.2">
      <c r="B747" s="17" t="s">
        <v>65</v>
      </c>
      <c r="C747" s="17" t="s">
        <v>55</v>
      </c>
      <c r="D747" s="17" t="s">
        <v>112</v>
      </c>
      <c r="E747" s="18">
        <v>0.24374999999999999</v>
      </c>
      <c r="F747" s="3">
        <v>0.66736111111111107</v>
      </c>
      <c r="G747" s="12">
        <f t="shared" si="143"/>
        <v>6.9444444444444198E-4</v>
      </c>
      <c r="H747" s="30">
        <f t="shared" si="133"/>
        <v>1</v>
      </c>
      <c r="I747" s="13" t="str">
        <f t="shared" si="135"/>
        <v>DIURNO</v>
      </c>
      <c r="J747" s="12" t="str">
        <f t="shared" si="134"/>
        <v/>
      </c>
      <c r="L747" s="13" t="str">
        <f t="shared" si="132"/>
        <v/>
      </c>
      <c r="M747" s="13">
        <f t="shared" si="136"/>
        <v>0</v>
      </c>
      <c r="N747" s="32">
        <f t="shared" si="137"/>
        <v>0</v>
      </c>
      <c r="O747" s="30">
        <f t="shared" si="138"/>
        <v>0</v>
      </c>
      <c r="P747" s="30">
        <f t="shared" si="139"/>
        <v>0</v>
      </c>
      <c r="Q747">
        <f t="shared" si="140"/>
        <v>0</v>
      </c>
      <c r="R747">
        <f t="shared" si="141"/>
        <v>0</v>
      </c>
      <c r="S747">
        <f t="shared" si="142"/>
        <v>0</v>
      </c>
    </row>
    <row r="748" spans="2:19" x14ac:dyDescent="0.2">
      <c r="B748" s="17" t="s">
        <v>66</v>
      </c>
      <c r="C748" s="17" t="s">
        <v>55</v>
      </c>
      <c r="D748" s="17" t="s">
        <v>102</v>
      </c>
      <c r="E748" s="18">
        <v>0.27430555555555552</v>
      </c>
      <c r="F748" s="3">
        <v>0.66666666666666663</v>
      </c>
      <c r="G748" s="12">
        <f t="shared" si="143"/>
        <v>0</v>
      </c>
      <c r="H748" s="30">
        <f t="shared" si="133"/>
        <v>0</v>
      </c>
      <c r="I748" s="13" t="str">
        <f t="shared" si="135"/>
        <v>DIURNO</v>
      </c>
      <c r="J748" s="12" t="str">
        <f t="shared" si="134"/>
        <v/>
      </c>
      <c r="L748" s="13" t="str">
        <f t="shared" si="132"/>
        <v/>
      </c>
      <c r="M748" s="13">
        <f t="shared" si="136"/>
        <v>0</v>
      </c>
      <c r="N748" s="32">
        <f t="shared" si="137"/>
        <v>0</v>
      </c>
      <c r="O748" s="30">
        <f t="shared" si="138"/>
        <v>0</v>
      </c>
      <c r="P748" s="30">
        <f t="shared" si="139"/>
        <v>0</v>
      </c>
      <c r="Q748">
        <f t="shared" si="140"/>
        <v>0</v>
      </c>
      <c r="R748">
        <f t="shared" si="141"/>
        <v>0</v>
      </c>
      <c r="S748">
        <f t="shared" si="142"/>
        <v>0</v>
      </c>
    </row>
    <row r="749" spans="2:19" x14ac:dyDescent="0.2">
      <c r="B749" s="17" t="s">
        <v>66</v>
      </c>
      <c r="C749" s="17" t="s">
        <v>55</v>
      </c>
      <c r="D749" s="17" t="s">
        <v>103</v>
      </c>
      <c r="E749" s="18">
        <v>0.27430555555555552</v>
      </c>
      <c r="F749" s="3">
        <v>0.66666666666666663</v>
      </c>
      <c r="G749" s="12">
        <f t="shared" si="143"/>
        <v>0</v>
      </c>
      <c r="H749" s="30">
        <f t="shared" si="133"/>
        <v>0</v>
      </c>
      <c r="I749" s="13" t="str">
        <f t="shared" si="135"/>
        <v>DIURNO</v>
      </c>
      <c r="J749" s="12" t="str">
        <f t="shared" si="134"/>
        <v/>
      </c>
      <c r="L749" s="13" t="str">
        <f t="shared" si="132"/>
        <v/>
      </c>
      <c r="M749" s="13">
        <f t="shared" si="136"/>
        <v>0</v>
      </c>
      <c r="N749" s="32">
        <f t="shared" si="137"/>
        <v>0</v>
      </c>
      <c r="O749" s="30">
        <f t="shared" si="138"/>
        <v>0</v>
      </c>
      <c r="P749" s="30">
        <f t="shared" si="139"/>
        <v>0</v>
      </c>
      <c r="Q749">
        <f t="shared" si="140"/>
        <v>0</v>
      </c>
      <c r="R749">
        <f t="shared" si="141"/>
        <v>0</v>
      </c>
      <c r="S749">
        <f t="shared" si="142"/>
        <v>0</v>
      </c>
    </row>
    <row r="750" spans="2:19" x14ac:dyDescent="0.2">
      <c r="B750" s="17" t="s">
        <v>66</v>
      </c>
      <c r="C750" s="17" t="s">
        <v>55</v>
      </c>
      <c r="D750" s="17" t="s">
        <v>104</v>
      </c>
      <c r="E750" s="18">
        <v>0.26944444444444443</v>
      </c>
      <c r="F750" s="3">
        <v>0.66736111111111107</v>
      </c>
      <c r="G750" s="12">
        <f t="shared" si="143"/>
        <v>6.9444444444444198E-4</v>
      </c>
      <c r="H750" s="30">
        <f t="shared" si="133"/>
        <v>1</v>
      </c>
      <c r="I750" s="13" t="str">
        <f t="shared" si="135"/>
        <v>DIURNO</v>
      </c>
      <c r="J750" s="12" t="str">
        <f t="shared" si="134"/>
        <v/>
      </c>
      <c r="L750" s="13" t="str">
        <f t="shared" si="132"/>
        <v/>
      </c>
      <c r="M750" s="13">
        <f t="shared" si="136"/>
        <v>0</v>
      </c>
      <c r="N750" s="32">
        <f t="shared" si="137"/>
        <v>0</v>
      </c>
      <c r="O750" s="30">
        <f t="shared" si="138"/>
        <v>0</v>
      </c>
      <c r="P750" s="30">
        <f t="shared" si="139"/>
        <v>0</v>
      </c>
      <c r="Q750">
        <f t="shared" si="140"/>
        <v>0</v>
      </c>
      <c r="R750">
        <f t="shared" si="141"/>
        <v>0</v>
      </c>
      <c r="S750">
        <f t="shared" si="142"/>
        <v>0</v>
      </c>
    </row>
    <row r="751" spans="2:19" x14ac:dyDescent="0.2">
      <c r="B751" s="17" t="s">
        <v>66</v>
      </c>
      <c r="C751" s="17" t="s">
        <v>55</v>
      </c>
      <c r="D751" s="17" t="s">
        <v>105</v>
      </c>
      <c r="E751" s="18">
        <v>0.27430555555555552</v>
      </c>
      <c r="F751" s="3">
        <v>0.66666666666666663</v>
      </c>
      <c r="G751" s="12">
        <f t="shared" si="143"/>
        <v>0</v>
      </c>
      <c r="H751" s="30">
        <f t="shared" si="133"/>
        <v>0</v>
      </c>
      <c r="I751" s="13" t="str">
        <f t="shared" si="135"/>
        <v>DIURNO</v>
      </c>
      <c r="J751" s="12" t="str">
        <f t="shared" si="134"/>
        <v/>
      </c>
      <c r="L751" s="13" t="str">
        <f t="shared" si="132"/>
        <v/>
      </c>
      <c r="M751" s="13">
        <f t="shared" si="136"/>
        <v>0</v>
      </c>
      <c r="N751" s="32">
        <f t="shared" si="137"/>
        <v>0</v>
      </c>
      <c r="O751" s="30">
        <f t="shared" si="138"/>
        <v>0</v>
      </c>
      <c r="P751" s="30">
        <f t="shared" si="139"/>
        <v>0</v>
      </c>
      <c r="Q751">
        <f t="shared" si="140"/>
        <v>0</v>
      </c>
      <c r="R751">
        <f t="shared" si="141"/>
        <v>0</v>
      </c>
      <c r="S751">
        <f t="shared" si="142"/>
        <v>0</v>
      </c>
    </row>
    <row r="752" spans="2:19" x14ac:dyDescent="0.2">
      <c r="B752" s="17" t="s">
        <v>66</v>
      </c>
      <c r="C752" s="17" t="s">
        <v>55</v>
      </c>
      <c r="D752" s="17" t="s">
        <v>106</v>
      </c>
      <c r="E752" s="18">
        <v>0.27361111111111108</v>
      </c>
      <c r="F752" s="3">
        <v>0.66666666666666663</v>
      </c>
      <c r="G752" s="12">
        <f t="shared" si="143"/>
        <v>0</v>
      </c>
      <c r="H752" s="30">
        <f t="shared" si="133"/>
        <v>0</v>
      </c>
      <c r="I752" s="13" t="str">
        <f t="shared" si="135"/>
        <v>DIURNO</v>
      </c>
      <c r="J752" s="12" t="str">
        <f t="shared" si="134"/>
        <v/>
      </c>
      <c r="L752" s="13" t="str">
        <f t="shared" si="132"/>
        <v/>
      </c>
      <c r="M752" s="13">
        <f t="shared" si="136"/>
        <v>0</v>
      </c>
      <c r="N752" s="32">
        <f t="shared" si="137"/>
        <v>0</v>
      </c>
      <c r="O752" s="30">
        <f t="shared" si="138"/>
        <v>0</v>
      </c>
      <c r="P752" s="30">
        <f t="shared" si="139"/>
        <v>0</v>
      </c>
      <c r="Q752">
        <f t="shared" si="140"/>
        <v>0</v>
      </c>
      <c r="R752">
        <f t="shared" si="141"/>
        <v>0</v>
      </c>
      <c r="S752">
        <f t="shared" si="142"/>
        <v>0</v>
      </c>
    </row>
    <row r="753" spans="2:19" x14ac:dyDescent="0.2">
      <c r="B753" s="17" t="s">
        <v>66</v>
      </c>
      <c r="C753" s="17" t="s">
        <v>55</v>
      </c>
      <c r="D753" s="17" t="s">
        <v>107</v>
      </c>
      <c r="E753" s="18">
        <v>0.27152777777777776</v>
      </c>
      <c r="F753" s="3">
        <v>0.66875000000000007</v>
      </c>
      <c r="G753" s="12">
        <f t="shared" si="143"/>
        <v>2.083333333333437E-3</v>
      </c>
      <c r="H753" s="30">
        <f t="shared" si="133"/>
        <v>3</v>
      </c>
      <c r="I753" s="13" t="str">
        <f t="shared" si="135"/>
        <v>DIURNO</v>
      </c>
      <c r="J753" s="12" t="str">
        <f t="shared" si="134"/>
        <v/>
      </c>
      <c r="L753" s="13" t="str">
        <f t="shared" si="132"/>
        <v/>
      </c>
      <c r="M753" s="13">
        <f t="shared" si="136"/>
        <v>0</v>
      </c>
      <c r="N753" s="32">
        <f t="shared" si="137"/>
        <v>0</v>
      </c>
      <c r="O753" s="30">
        <f t="shared" si="138"/>
        <v>0</v>
      </c>
      <c r="P753" s="30">
        <f t="shared" si="139"/>
        <v>0</v>
      </c>
      <c r="Q753">
        <f t="shared" si="140"/>
        <v>0</v>
      </c>
      <c r="R753">
        <f t="shared" si="141"/>
        <v>0</v>
      </c>
      <c r="S753">
        <f t="shared" si="142"/>
        <v>0</v>
      </c>
    </row>
    <row r="754" spans="2:19" x14ac:dyDescent="0.2">
      <c r="B754" s="17" t="s">
        <v>66</v>
      </c>
      <c r="C754" s="17" t="s">
        <v>55</v>
      </c>
      <c r="D754" s="17" t="s">
        <v>113</v>
      </c>
      <c r="E754" s="18">
        <v>0.27361111111111108</v>
      </c>
      <c r="F754" s="3">
        <v>0.66666666666666663</v>
      </c>
      <c r="G754" s="12">
        <f t="shared" si="143"/>
        <v>0</v>
      </c>
      <c r="H754" s="30">
        <f t="shared" si="133"/>
        <v>0</v>
      </c>
      <c r="I754" s="13" t="str">
        <f t="shared" si="135"/>
        <v>DIURNO</v>
      </c>
      <c r="J754" s="12" t="str">
        <f t="shared" si="134"/>
        <v/>
      </c>
      <c r="L754" s="13" t="str">
        <f t="shared" si="132"/>
        <v/>
      </c>
      <c r="M754" s="13">
        <f t="shared" si="136"/>
        <v>0</v>
      </c>
      <c r="N754" s="32">
        <f t="shared" si="137"/>
        <v>0</v>
      </c>
      <c r="O754" s="30">
        <f t="shared" si="138"/>
        <v>0</v>
      </c>
      <c r="P754" s="30">
        <f t="shared" si="139"/>
        <v>0</v>
      </c>
      <c r="Q754">
        <f t="shared" si="140"/>
        <v>0</v>
      </c>
      <c r="R754">
        <f t="shared" si="141"/>
        <v>0</v>
      </c>
      <c r="S754">
        <f t="shared" si="142"/>
        <v>0</v>
      </c>
    </row>
    <row r="755" spans="2:19" x14ac:dyDescent="0.2">
      <c r="B755" s="17" t="s">
        <v>66</v>
      </c>
      <c r="C755" s="17" t="s">
        <v>55</v>
      </c>
      <c r="D755" s="17" t="s">
        <v>108</v>
      </c>
      <c r="E755" s="18">
        <v>0.27499999999999997</v>
      </c>
      <c r="F755" s="3">
        <v>0.66736111111111107</v>
      </c>
      <c r="G755" s="12">
        <f t="shared" si="143"/>
        <v>6.9444444444444198E-4</v>
      </c>
      <c r="H755" s="30">
        <f t="shared" si="133"/>
        <v>1</v>
      </c>
      <c r="I755" s="13" t="str">
        <f t="shared" si="135"/>
        <v>DIURNO</v>
      </c>
      <c r="J755" s="12" t="str">
        <f t="shared" si="134"/>
        <v/>
      </c>
      <c r="L755" s="13" t="str">
        <f t="shared" si="132"/>
        <v/>
      </c>
      <c r="M755" s="13">
        <f t="shared" si="136"/>
        <v>0</v>
      </c>
      <c r="N755" s="32">
        <f t="shared" si="137"/>
        <v>0</v>
      </c>
      <c r="O755" s="30">
        <f t="shared" si="138"/>
        <v>0</v>
      </c>
      <c r="P755" s="30">
        <f t="shared" si="139"/>
        <v>0</v>
      </c>
      <c r="Q755">
        <f t="shared" si="140"/>
        <v>0</v>
      </c>
      <c r="R755">
        <f t="shared" si="141"/>
        <v>0</v>
      </c>
      <c r="S755">
        <f t="shared" si="142"/>
        <v>0</v>
      </c>
    </row>
    <row r="756" spans="2:19" x14ac:dyDescent="0.2">
      <c r="B756" s="17" t="s">
        <v>66</v>
      </c>
      <c r="C756" s="17" t="s">
        <v>55</v>
      </c>
      <c r="D756" s="17" t="s">
        <v>114</v>
      </c>
      <c r="E756" s="18">
        <v>0.25972222222222224</v>
      </c>
      <c r="F756" s="3">
        <v>0.33680555555555558</v>
      </c>
      <c r="G756" s="12">
        <f t="shared" si="143"/>
        <v>0</v>
      </c>
      <c r="H756" s="30">
        <f t="shared" si="133"/>
        <v>0</v>
      </c>
      <c r="I756" s="13" t="str">
        <f t="shared" si="135"/>
        <v>DIURNO</v>
      </c>
      <c r="J756" s="12" t="str">
        <f t="shared" si="134"/>
        <v/>
      </c>
      <c r="L756" s="13" t="str">
        <f t="shared" si="132"/>
        <v/>
      </c>
      <c r="M756" s="13">
        <f t="shared" si="136"/>
        <v>0</v>
      </c>
      <c r="N756" s="32">
        <f t="shared" si="137"/>
        <v>0</v>
      </c>
      <c r="O756" s="30">
        <f t="shared" si="138"/>
        <v>0</v>
      </c>
      <c r="P756" s="30">
        <f t="shared" si="139"/>
        <v>0</v>
      </c>
      <c r="Q756">
        <f t="shared" si="140"/>
        <v>0</v>
      </c>
      <c r="R756">
        <f t="shared" si="141"/>
        <v>0</v>
      </c>
      <c r="S756">
        <f t="shared" si="142"/>
        <v>0</v>
      </c>
    </row>
    <row r="757" spans="2:19" x14ac:dyDescent="0.2">
      <c r="B757" s="17" t="s">
        <v>66</v>
      </c>
      <c r="C757" s="17" t="s">
        <v>55</v>
      </c>
      <c r="D757" s="17" t="s">
        <v>109</v>
      </c>
      <c r="E757" s="18">
        <v>0.26527777777777778</v>
      </c>
      <c r="F757" s="3">
        <v>0.66666666666666663</v>
      </c>
      <c r="G757" s="12">
        <f t="shared" si="143"/>
        <v>0</v>
      </c>
      <c r="H757" s="30">
        <f t="shared" si="133"/>
        <v>0</v>
      </c>
      <c r="I757" s="13" t="str">
        <f t="shared" si="135"/>
        <v>DIURNO</v>
      </c>
      <c r="J757" s="12" t="str">
        <f t="shared" si="134"/>
        <v/>
      </c>
      <c r="L757" s="13" t="str">
        <f t="shared" si="132"/>
        <v/>
      </c>
      <c r="M757" s="13">
        <f t="shared" si="136"/>
        <v>0</v>
      </c>
      <c r="N757" s="32">
        <f t="shared" si="137"/>
        <v>0</v>
      </c>
      <c r="O757" s="30">
        <f t="shared" si="138"/>
        <v>0</v>
      </c>
      <c r="P757" s="30">
        <f t="shared" si="139"/>
        <v>0</v>
      </c>
      <c r="Q757">
        <f t="shared" si="140"/>
        <v>0</v>
      </c>
      <c r="R757">
        <f t="shared" si="141"/>
        <v>0</v>
      </c>
      <c r="S757">
        <f t="shared" si="142"/>
        <v>0</v>
      </c>
    </row>
    <row r="758" spans="2:19" x14ac:dyDescent="0.2">
      <c r="B758" s="17" t="s">
        <v>66</v>
      </c>
      <c r="C758" s="17" t="s">
        <v>55</v>
      </c>
      <c r="D758" s="17" t="s">
        <v>110</v>
      </c>
      <c r="E758" s="18">
        <v>0.26805555555555555</v>
      </c>
      <c r="F758" s="3">
        <v>0.66736111111111107</v>
      </c>
      <c r="G758" s="12">
        <f t="shared" si="143"/>
        <v>6.9444444444444198E-4</v>
      </c>
      <c r="H758" s="30">
        <f t="shared" si="133"/>
        <v>1</v>
      </c>
      <c r="I758" s="13" t="str">
        <f t="shared" si="135"/>
        <v>DIURNO</v>
      </c>
      <c r="J758" s="12" t="str">
        <f t="shared" si="134"/>
        <v/>
      </c>
      <c r="L758" s="13" t="str">
        <f t="shared" si="132"/>
        <v/>
      </c>
      <c r="M758" s="13">
        <f t="shared" si="136"/>
        <v>0</v>
      </c>
      <c r="N758" s="32">
        <f t="shared" si="137"/>
        <v>0</v>
      </c>
      <c r="O758" s="30">
        <f t="shared" si="138"/>
        <v>0</v>
      </c>
      <c r="P758" s="30">
        <f t="shared" si="139"/>
        <v>0</v>
      </c>
      <c r="Q758">
        <f t="shared" si="140"/>
        <v>0</v>
      </c>
      <c r="R758">
        <f t="shared" si="141"/>
        <v>0</v>
      </c>
      <c r="S758">
        <f t="shared" si="142"/>
        <v>0</v>
      </c>
    </row>
    <row r="759" spans="2:19" x14ac:dyDescent="0.2">
      <c r="B759" s="17" t="s">
        <v>66</v>
      </c>
      <c r="C759" s="17" t="s">
        <v>55</v>
      </c>
      <c r="D759" s="17" t="s">
        <v>111</v>
      </c>
      <c r="E759" s="18">
        <v>0.26041666666666669</v>
      </c>
      <c r="F759" s="3">
        <v>0.66666666666666663</v>
      </c>
      <c r="G759" s="12">
        <f t="shared" si="143"/>
        <v>0</v>
      </c>
      <c r="H759" s="30">
        <f t="shared" si="133"/>
        <v>0</v>
      </c>
      <c r="I759" s="13" t="str">
        <f t="shared" si="135"/>
        <v>DIURNO</v>
      </c>
      <c r="J759" s="12" t="str">
        <f t="shared" si="134"/>
        <v/>
      </c>
      <c r="L759" s="13" t="str">
        <f t="shared" si="132"/>
        <v/>
      </c>
      <c r="M759" s="13">
        <f t="shared" si="136"/>
        <v>0</v>
      </c>
      <c r="N759" s="32">
        <f t="shared" si="137"/>
        <v>0</v>
      </c>
      <c r="O759" s="30">
        <f t="shared" si="138"/>
        <v>0</v>
      </c>
      <c r="P759" s="30">
        <f t="shared" si="139"/>
        <v>0</v>
      </c>
      <c r="Q759">
        <f t="shared" si="140"/>
        <v>0</v>
      </c>
      <c r="R759">
        <f t="shared" si="141"/>
        <v>0</v>
      </c>
      <c r="S759">
        <f t="shared" si="142"/>
        <v>0</v>
      </c>
    </row>
    <row r="760" spans="2:19" x14ac:dyDescent="0.2">
      <c r="B760" s="17" t="s">
        <v>66</v>
      </c>
      <c r="C760" s="17" t="s">
        <v>55</v>
      </c>
      <c r="D760" s="17" t="s">
        <v>112</v>
      </c>
      <c r="E760" s="18">
        <v>0.26180555555555557</v>
      </c>
      <c r="F760" s="3">
        <v>0.66805555555555562</v>
      </c>
      <c r="G760" s="12">
        <f t="shared" si="143"/>
        <v>1.388888888888995E-3</v>
      </c>
      <c r="H760" s="30">
        <f t="shared" si="133"/>
        <v>2</v>
      </c>
      <c r="I760" s="13" t="str">
        <f t="shared" si="135"/>
        <v>DIURNO</v>
      </c>
      <c r="J760" s="12" t="str">
        <f t="shared" si="134"/>
        <v/>
      </c>
      <c r="L760" s="13" t="str">
        <f t="shared" si="132"/>
        <v/>
      </c>
      <c r="M760" s="13">
        <f t="shared" si="136"/>
        <v>0</v>
      </c>
      <c r="N760" s="32">
        <f t="shared" si="137"/>
        <v>0</v>
      </c>
      <c r="O760" s="30">
        <f t="shared" si="138"/>
        <v>0</v>
      </c>
      <c r="P760" s="30">
        <f t="shared" si="139"/>
        <v>0</v>
      </c>
      <c r="Q760">
        <f t="shared" si="140"/>
        <v>0</v>
      </c>
      <c r="R760">
        <f t="shared" si="141"/>
        <v>0</v>
      </c>
      <c r="S760">
        <f t="shared" si="142"/>
        <v>0</v>
      </c>
    </row>
    <row r="761" spans="2:19" x14ac:dyDescent="0.2">
      <c r="B761" s="17" t="s">
        <v>67</v>
      </c>
      <c r="C761" s="17" t="s">
        <v>55</v>
      </c>
      <c r="D761" s="17" t="s">
        <v>102</v>
      </c>
      <c r="E761" s="18">
        <v>0.30833333333333335</v>
      </c>
      <c r="F761" s="3">
        <v>0.67222222222222217</v>
      </c>
      <c r="G761" s="12">
        <f t="shared" si="143"/>
        <v>5.5555555555555358E-3</v>
      </c>
      <c r="H761" s="30">
        <f t="shared" si="133"/>
        <v>8</v>
      </c>
      <c r="I761" s="13" t="str">
        <f t="shared" si="135"/>
        <v>DIURNO</v>
      </c>
      <c r="J761" s="12" t="str">
        <f t="shared" si="134"/>
        <v/>
      </c>
      <c r="L761" s="13" t="str">
        <f t="shared" si="132"/>
        <v/>
      </c>
      <c r="M761" s="13">
        <f t="shared" si="136"/>
        <v>0.25</v>
      </c>
      <c r="N761" s="32">
        <f t="shared" si="137"/>
        <v>0</v>
      </c>
      <c r="O761" s="30">
        <f t="shared" si="138"/>
        <v>0</v>
      </c>
      <c r="P761" s="30">
        <f t="shared" si="139"/>
        <v>0</v>
      </c>
      <c r="Q761">
        <f t="shared" si="140"/>
        <v>0</v>
      </c>
      <c r="R761">
        <f t="shared" si="141"/>
        <v>0</v>
      </c>
      <c r="S761">
        <f t="shared" si="142"/>
        <v>0.25</v>
      </c>
    </row>
    <row r="762" spans="2:19" x14ac:dyDescent="0.2">
      <c r="B762" s="17" t="s">
        <v>67</v>
      </c>
      <c r="C762" s="17" t="s">
        <v>55</v>
      </c>
      <c r="D762" s="17" t="s">
        <v>103</v>
      </c>
      <c r="E762" s="18">
        <v>0.2673611111111111</v>
      </c>
      <c r="F762" s="3">
        <v>0.66875000000000007</v>
      </c>
      <c r="G762" s="12">
        <f t="shared" si="143"/>
        <v>2.083333333333437E-3</v>
      </c>
      <c r="H762" s="30">
        <f t="shared" si="133"/>
        <v>3</v>
      </c>
      <c r="I762" s="13" t="str">
        <f t="shared" si="135"/>
        <v>DIURNO</v>
      </c>
      <c r="J762" s="12" t="str">
        <f t="shared" si="134"/>
        <v/>
      </c>
      <c r="L762" s="13" t="str">
        <f t="shared" si="132"/>
        <v/>
      </c>
      <c r="M762" s="13">
        <f t="shared" si="136"/>
        <v>0</v>
      </c>
      <c r="N762" s="32">
        <f t="shared" si="137"/>
        <v>0</v>
      </c>
      <c r="O762" s="30">
        <f t="shared" si="138"/>
        <v>0</v>
      </c>
      <c r="P762" s="30">
        <f t="shared" si="139"/>
        <v>0</v>
      </c>
      <c r="Q762">
        <f t="shared" si="140"/>
        <v>0</v>
      </c>
      <c r="R762">
        <f t="shared" si="141"/>
        <v>0</v>
      </c>
      <c r="S762">
        <f t="shared" si="142"/>
        <v>0</v>
      </c>
    </row>
    <row r="763" spans="2:19" x14ac:dyDescent="0.2">
      <c r="B763" s="17" t="s">
        <v>67</v>
      </c>
      <c r="C763" s="17" t="s">
        <v>55</v>
      </c>
      <c r="D763" s="17" t="s">
        <v>104</v>
      </c>
      <c r="E763" s="18">
        <v>0.27152777777777776</v>
      </c>
      <c r="F763" s="3">
        <v>0.66875000000000007</v>
      </c>
      <c r="G763" s="12">
        <f t="shared" si="143"/>
        <v>2.083333333333437E-3</v>
      </c>
      <c r="H763" s="30">
        <f t="shared" si="133"/>
        <v>3</v>
      </c>
      <c r="I763" s="13" t="str">
        <f t="shared" si="135"/>
        <v>DIURNO</v>
      </c>
      <c r="J763" s="12" t="str">
        <f t="shared" si="134"/>
        <v/>
      </c>
      <c r="L763" s="13" t="str">
        <f t="shared" si="132"/>
        <v/>
      </c>
      <c r="M763" s="13">
        <f t="shared" si="136"/>
        <v>0</v>
      </c>
      <c r="N763" s="32">
        <f t="shared" si="137"/>
        <v>0</v>
      </c>
      <c r="O763" s="30">
        <f t="shared" si="138"/>
        <v>0</v>
      </c>
      <c r="P763" s="30">
        <f t="shared" si="139"/>
        <v>0</v>
      </c>
      <c r="Q763">
        <f t="shared" si="140"/>
        <v>0</v>
      </c>
      <c r="R763">
        <f t="shared" si="141"/>
        <v>0</v>
      </c>
      <c r="S763">
        <f t="shared" si="142"/>
        <v>0</v>
      </c>
    </row>
    <row r="764" spans="2:19" x14ac:dyDescent="0.2">
      <c r="B764" s="17" t="s">
        <v>67</v>
      </c>
      <c r="C764" s="17" t="s">
        <v>55</v>
      </c>
      <c r="D764" s="17" t="s">
        <v>105</v>
      </c>
      <c r="E764" s="18">
        <v>0.26597222222222222</v>
      </c>
      <c r="F764" s="3">
        <v>0.66666666666666663</v>
      </c>
      <c r="G764" s="12">
        <f t="shared" si="143"/>
        <v>0</v>
      </c>
      <c r="H764" s="30">
        <f t="shared" si="133"/>
        <v>0</v>
      </c>
      <c r="I764" s="13" t="str">
        <f t="shared" si="135"/>
        <v>DIURNO</v>
      </c>
      <c r="J764" s="12" t="str">
        <f t="shared" si="134"/>
        <v/>
      </c>
      <c r="L764" s="13" t="str">
        <f t="shared" si="132"/>
        <v/>
      </c>
      <c r="M764" s="13">
        <f t="shared" si="136"/>
        <v>0</v>
      </c>
      <c r="N764" s="32">
        <f t="shared" si="137"/>
        <v>0</v>
      </c>
      <c r="O764" s="30">
        <f t="shared" si="138"/>
        <v>0</v>
      </c>
      <c r="P764" s="30">
        <f t="shared" si="139"/>
        <v>0</v>
      </c>
      <c r="Q764">
        <f t="shared" si="140"/>
        <v>0</v>
      </c>
      <c r="R764">
        <f t="shared" si="141"/>
        <v>0</v>
      </c>
      <c r="S764">
        <f t="shared" si="142"/>
        <v>0</v>
      </c>
    </row>
    <row r="765" spans="2:19" x14ac:dyDescent="0.2">
      <c r="B765" s="17" t="s">
        <v>67</v>
      </c>
      <c r="C765" s="17" t="s">
        <v>55</v>
      </c>
      <c r="D765" s="17" t="s">
        <v>106</v>
      </c>
      <c r="E765" s="18">
        <v>0.27083333333333331</v>
      </c>
      <c r="F765" s="3">
        <v>0.6694444444444444</v>
      </c>
      <c r="G765" s="12">
        <f t="shared" si="143"/>
        <v>2.7777777777777679E-3</v>
      </c>
      <c r="H765" s="30">
        <f t="shared" si="133"/>
        <v>4</v>
      </c>
      <c r="I765" s="13" t="str">
        <f t="shared" si="135"/>
        <v>DIURNO</v>
      </c>
      <c r="J765" s="12" t="str">
        <f t="shared" si="134"/>
        <v/>
      </c>
      <c r="L765" s="13" t="str">
        <f t="shared" si="132"/>
        <v/>
      </c>
      <c r="M765" s="13">
        <f t="shared" si="136"/>
        <v>0</v>
      </c>
      <c r="N765" s="32">
        <f t="shared" si="137"/>
        <v>0</v>
      </c>
      <c r="O765" s="30">
        <f t="shared" si="138"/>
        <v>0</v>
      </c>
      <c r="P765" s="30">
        <f t="shared" si="139"/>
        <v>0</v>
      </c>
      <c r="Q765">
        <f t="shared" si="140"/>
        <v>0</v>
      </c>
      <c r="R765">
        <f t="shared" si="141"/>
        <v>0</v>
      </c>
      <c r="S765">
        <f t="shared" si="142"/>
        <v>0</v>
      </c>
    </row>
    <row r="766" spans="2:19" x14ac:dyDescent="0.2">
      <c r="B766" s="17" t="s">
        <v>67</v>
      </c>
      <c r="C766" s="17" t="s">
        <v>55</v>
      </c>
      <c r="D766" s="17" t="s">
        <v>107</v>
      </c>
      <c r="E766" s="18">
        <v>0.26597222222222222</v>
      </c>
      <c r="F766" s="3">
        <v>0.66875000000000007</v>
      </c>
      <c r="G766" s="12">
        <f t="shared" si="143"/>
        <v>2.083333333333437E-3</v>
      </c>
      <c r="H766" s="30">
        <f t="shared" si="133"/>
        <v>3</v>
      </c>
      <c r="I766" s="13" t="str">
        <f t="shared" si="135"/>
        <v>DIURNO</v>
      </c>
      <c r="J766" s="12" t="str">
        <f t="shared" si="134"/>
        <v/>
      </c>
      <c r="L766" s="13" t="str">
        <f t="shared" si="132"/>
        <v/>
      </c>
      <c r="M766" s="13">
        <f t="shared" si="136"/>
        <v>0</v>
      </c>
      <c r="N766" s="32">
        <f t="shared" si="137"/>
        <v>0</v>
      </c>
      <c r="O766" s="30">
        <f t="shared" si="138"/>
        <v>0</v>
      </c>
      <c r="P766" s="30">
        <f t="shared" si="139"/>
        <v>0</v>
      </c>
      <c r="Q766">
        <f t="shared" si="140"/>
        <v>0</v>
      </c>
      <c r="R766">
        <f t="shared" si="141"/>
        <v>0</v>
      </c>
      <c r="S766">
        <f t="shared" si="142"/>
        <v>0</v>
      </c>
    </row>
    <row r="767" spans="2:19" x14ac:dyDescent="0.2">
      <c r="B767" s="17" t="s">
        <v>67</v>
      </c>
      <c r="C767" s="17" t="s">
        <v>55</v>
      </c>
      <c r="D767" s="17" t="s">
        <v>113</v>
      </c>
      <c r="E767" s="18">
        <v>0.42986111111111108</v>
      </c>
      <c r="F767" s="3">
        <v>0.67083333333333339</v>
      </c>
      <c r="G767" s="12">
        <f t="shared" si="143"/>
        <v>4.1666666666667629E-3</v>
      </c>
      <c r="H767" s="30">
        <f t="shared" si="133"/>
        <v>6</v>
      </c>
      <c r="I767" s="13" t="str">
        <f t="shared" si="135"/>
        <v>DIURNO</v>
      </c>
      <c r="J767" s="12" t="str">
        <f t="shared" si="134"/>
        <v/>
      </c>
      <c r="L767" s="13" t="str">
        <f t="shared" si="132"/>
        <v/>
      </c>
      <c r="M767" s="13">
        <f t="shared" si="136"/>
        <v>0.25</v>
      </c>
      <c r="N767" s="32">
        <f t="shared" si="137"/>
        <v>0</v>
      </c>
      <c r="O767" s="30">
        <f t="shared" si="138"/>
        <v>0</v>
      </c>
      <c r="P767" s="30">
        <f t="shared" si="139"/>
        <v>0</v>
      </c>
      <c r="Q767">
        <f t="shared" si="140"/>
        <v>0</v>
      </c>
      <c r="R767">
        <f t="shared" si="141"/>
        <v>0</v>
      </c>
      <c r="S767">
        <f t="shared" si="142"/>
        <v>0.25</v>
      </c>
    </row>
    <row r="768" spans="2:19" x14ac:dyDescent="0.2">
      <c r="B768" s="17" t="s">
        <v>67</v>
      </c>
      <c r="C768" s="17" t="s">
        <v>55</v>
      </c>
      <c r="D768" s="17" t="s">
        <v>108</v>
      </c>
      <c r="E768" s="18">
        <v>0.26805555555555555</v>
      </c>
      <c r="G768" s="12">
        <f t="shared" si="143"/>
        <v>0</v>
      </c>
      <c r="H768" s="30">
        <f t="shared" si="133"/>
        <v>0</v>
      </c>
      <c r="I768" s="13" t="str">
        <f t="shared" si="135"/>
        <v>DIURNO</v>
      </c>
      <c r="J768" s="12" t="str">
        <f t="shared" si="134"/>
        <v/>
      </c>
      <c r="L768" s="13" t="str">
        <f t="shared" si="132"/>
        <v/>
      </c>
      <c r="M768" s="13">
        <f t="shared" si="136"/>
        <v>0</v>
      </c>
      <c r="N768" s="32">
        <f t="shared" si="137"/>
        <v>0</v>
      </c>
      <c r="O768" s="30">
        <f t="shared" si="138"/>
        <v>0</v>
      </c>
      <c r="P768" s="30">
        <f t="shared" si="139"/>
        <v>0</v>
      </c>
      <c r="Q768">
        <f t="shared" si="140"/>
        <v>0</v>
      </c>
      <c r="R768">
        <f t="shared" si="141"/>
        <v>0</v>
      </c>
      <c r="S768">
        <f t="shared" si="142"/>
        <v>0</v>
      </c>
    </row>
    <row r="769" spans="2:19" x14ac:dyDescent="0.2">
      <c r="B769" s="17" t="s">
        <v>67</v>
      </c>
      <c r="C769" s="17" t="s">
        <v>55</v>
      </c>
      <c r="D769" s="17" t="s">
        <v>109</v>
      </c>
      <c r="E769" s="18">
        <v>0.2673611111111111</v>
      </c>
      <c r="F769" s="3">
        <v>0.66875000000000007</v>
      </c>
      <c r="G769" s="12">
        <f t="shared" si="143"/>
        <v>2.083333333333437E-3</v>
      </c>
      <c r="H769" s="30">
        <f t="shared" si="133"/>
        <v>3</v>
      </c>
      <c r="I769" s="13" t="str">
        <f t="shared" si="135"/>
        <v>DIURNO</v>
      </c>
      <c r="J769" s="12" t="str">
        <f t="shared" si="134"/>
        <v/>
      </c>
      <c r="L769" s="13" t="str">
        <f t="shared" si="132"/>
        <v/>
      </c>
      <c r="M769" s="13">
        <f t="shared" si="136"/>
        <v>0</v>
      </c>
      <c r="N769" s="32">
        <f t="shared" si="137"/>
        <v>0</v>
      </c>
      <c r="O769" s="30">
        <f t="shared" si="138"/>
        <v>0</v>
      </c>
      <c r="P769" s="30">
        <f t="shared" si="139"/>
        <v>0</v>
      </c>
      <c r="Q769">
        <f t="shared" si="140"/>
        <v>0</v>
      </c>
      <c r="R769">
        <f t="shared" si="141"/>
        <v>0</v>
      </c>
      <c r="S769">
        <f t="shared" si="142"/>
        <v>0</v>
      </c>
    </row>
    <row r="770" spans="2:19" x14ac:dyDescent="0.2">
      <c r="B770" s="17" t="s">
        <v>67</v>
      </c>
      <c r="C770" s="17" t="s">
        <v>55</v>
      </c>
      <c r="D770" s="17" t="s">
        <v>110</v>
      </c>
      <c r="E770" s="18">
        <v>0.27152777777777776</v>
      </c>
      <c r="F770" s="3">
        <v>0.6694444444444444</v>
      </c>
      <c r="G770" s="12">
        <f t="shared" si="143"/>
        <v>2.7777777777777679E-3</v>
      </c>
      <c r="H770" s="30">
        <f t="shared" si="133"/>
        <v>4</v>
      </c>
      <c r="I770" s="13" t="str">
        <f t="shared" si="135"/>
        <v>DIURNO</v>
      </c>
      <c r="J770" s="12" t="str">
        <f t="shared" si="134"/>
        <v/>
      </c>
      <c r="L770" s="13" t="str">
        <f t="shared" si="132"/>
        <v/>
      </c>
      <c r="M770" s="13">
        <f t="shared" si="136"/>
        <v>0</v>
      </c>
      <c r="N770" s="32">
        <f t="shared" si="137"/>
        <v>0</v>
      </c>
      <c r="O770" s="30">
        <f t="shared" si="138"/>
        <v>0</v>
      </c>
      <c r="P770" s="30">
        <f t="shared" si="139"/>
        <v>0</v>
      </c>
      <c r="Q770">
        <f t="shared" si="140"/>
        <v>0</v>
      </c>
      <c r="R770">
        <f t="shared" si="141"/>
        <v>0</v>
      </c>
      <c r="S770">
        <f t="shared" si="142"/>
        <v>0</v>
      </c>
    </row>
    <row r="771" spans="2:19" x14ac:dyDescent="0.2">
      <c r="B771" s="17" t="s">
        <v>67</v>
      </c>
      <c r="C771" s="17" t="s">
        <v>55</v>
      </c>
      <c r="D771" s="17" t="s">
        <v>111</v>
      </c>
      <c r="E771" s="18">
        <v>0.2673611111111111</v>
      </c>
      <c r="F771" s="3">
        <v>0.6694444444444444</v>
      </c>
      <c r="G771" s="12">
        <f t="shared" si="143"/>
        <v>2.7777777777777679E-3</v>
      </c>
      <c r="H771" s="30">
        <f t="shared" si="133"/>
        <v>4</v>
      </c>
      <c r="I771" s="13" t="str">
        <f t="shared" si="135"/>
        <v>DIURNO</v>
      </c>
      <c r="J771" s="12" t="str">
        <f t="shared" si="134"/>
        <v/>
      </c>
      <c r="L771" s="13" t="str">
        <f t="shared" ref="L771:L834" si="144">IF(J771="SI","5,5","")</f>
        <v/>
      </c>
      <c r="M771" s="13">
        <f t="shared" si="136"/>
        <v>0</v>
      </c>
      <c r="N771" s="32">
        <f t="shared" si="137"/>
        <v>0</v>
      </c>
      <c r="O771" s="30">
        <f t="shared" si="138"/>
        <v>0</v>
      </c>
      <c r="P771" s="30">
        <f t="shared" si="139"/>
        <v>0</v>
      </c>
      <c r="Q771">
        <f t="shared" si="140"/>
        <v>0</v>
      </c>
      <c r="R771">
        <f t="shared" si="141"/>
        <v>0</v>
      </c>
      <c r="S771">
        <f t="shared" si="142"/>
        <v>0</v>
      </c>
    </row>
    <row r="772" spans="2:19" x14ac:dyDescent="0.2">
      <c r="B772" s="17" t="s">
        <v>67</v>
      </c>
      <c r="C772" s="17" t="s">
        <v>55</v>
      </c>
      <c r="D772" s="17" t="s">
        <v>112</v>
      </c>
      <c r="E772" s="18">
        <v>0.27013888888888887</v>
      </c>
      <c r="F772" s="3">
        <v>0.67152777777777783</v>
      </c>
      <c r="G772" s="12">
        <f t="shared" si="143"/>
        <v>4.8611111111112049E-3</v>
      </c>
      <c r="H772" s="30">
        <f t="shared" si="133"/>
        <v>7</v>
      </c>
      <c r="I772" s="13" t="str">
        <f t="shared" si="135"/>
        <v>DIURNO</v>
      </c>
      <c r="J772" s="12" t="str">
        <f t="shared" si="134"/>
        <v/>
      </c>
      <c r="L772" s="13" t="str">
        <f t="shared" si="144"/>
        <v/>
      </c>
      <c r="M772" s="13">
        <f t="shared" si="136"/>
        <v>0.25</v>
      </c>
      <c r="N772" s="32">
        <f t="shared" si="137"/>
        <v>0</v>
      </c>
      <c r="O772" s="30">
        <f t="shared" si="138"/>
        <v>0</v>
      </c>
      <c r="P772" s="30">
        <f t="shared" si="139"/>
        <v>0</v>
      </c>
      <c r="Q772">
        <f t="shared" si="140"/>
        <v>0</v>
      </c>
      <c r="R772">
        <f t="shared" si="141"/>
        <v>0</v>
      </c>
      <c r="S772">
        <f t="shared" si="142"/>
        <v>0.25</v>
      </c>
    </row>
    <row r="773" spans="2:19" x14ac:dyDescent="0.2">
      <c r="B773" s="17" t="s">
        <v>68</v>
      </c>
      <c r="C773" s="17" t="s">
        <v>55</v>
      </c>
      <c r="D773" s="17" t="s">
        <v>102</v>
      </c>
      <c r="E773" s="18">
        <v>0.27708333333333335</v>
      </c>
      <c r="F773" s="3">
        <v>0.66666666666666663</v>
      </c>
      <c r="G773" s="12">
        <f t="shared" si="143"/>
        <v>0</v>
      </c>
      <c r="H773" s="30">
        <f t="shared" ref="H773:H836" si="145">MINUTE(G773)</f>
        <v>0</v>
      </c>
      <c r="I773" s="13" t="str">
        <f t="shared" si="135"/>
        <v>DIURNO</v>
      </c>
      <c r="J773" s="12" t="str">
        <f t="shared" si="134"/>
        <v/>
      </c>
      <c r="L773" s="13" t="str">
        <f t="shared" si="144"/>
        <v/>
      </c>
      <c r="M773" s="13">
        <f t="shared" si="136"/>
        <v>0</v>
      </c>
      <c r="N773" s="32">
        <f t="shared" si="137"/>
        <v>0</v>
      </c>
      <c r="O773" s="30">
        <f t="shared" si="138"/>
        <v>0</v>
      </c>
      <c r="P773" s="30">
        <f t="shared" si="139"/>
        <v>0</v>
      </c>
      <c r="Q773">
        <f t="shared" si="140"/>
        <v>0</v>
      </c>
      <c r="R773">
        <f t="shared" si="141"/>
        <v>0</v>
      </c>
      <c r="S773">
        <f t="shared" si="142"/>
        <v>0</v>
      </c>
    </row>
    <row r="774" spans="2:19" x14ac:dyDescent="0.2">
      <c r="B774" s="17" t="s">
        <v>68</v>
      </c>
      <c r="C774" s="17" t="s">
        <v>55</v>
      </c>
      <c r="D774" s="17" t="s">
        <v>103</v>
      </c>
      <c r="E774" s="18">
        <v>0.27083333333333331</v>
      </c>
      <c r="F774" s="3">
        <v>0.66666666666666663</v>
      </c>
      <c r="G774" s="12">
        <f t="shared" si="143"/>
        <v>0</v>
      </c>
      <c r="H774" s="30">
        <f t="shared" si="145"/>
        <v>0</v>
      </c>
      <c r="I774" s="13" t="str">
        <f t="shared" si="135"/>
        <v>DIURNO</v>
      </c>
      <c r="J774" s="12" t="str">
        <f t="shared" ref="J774:J837" si="146">IF(E774&gt;=$G$3,"SI","")</f>
        <v/>
      </c>
      <c r="L774" s="13" t="str">
        <f t="shared" si="144"/>
        <v/>
      </c>
      <c r="M774" s="13">
        <f t="shared" si="136"/>
        <v>0</v>
      </c>
      <c r="N774" s="32">
        <f t="shared" si="137"/>
        <v>0</v>
      </c>
      <c r="O774" s="30">
        <f t="shared" si="138"/>
        <v>0</v>
      </c>
      <c r="P774" s="30">
        <f t="shared" si="139"/>
        <v>0</v>
      </c>
      <c r="Q774">
        <f t="shared" si="140"/>
        <v>0</v>
      </c>
      <c r="R774">
        <f t="shared" si="141"/>
        <v>0</v>
      </c>
      <c r="S774">
        <f t="shared" si="142"/>
        <v>0</v>
      </c>
    </row>
    <row r="775" spans="2:19" x14ac:dyDescent="0.2">
      <c r="B775" s="17" t="s">
        <v>68</v>
      </c>
      <c r="C775" s="17" t="s">
        <v>55</v>
      </c>
      <c r="D775" s="17" t="s">
        <v>104</v>
      </c>
      <c r="E775" s="18">
        <v>0.34097222222222223</v>
      </c>
      <c r="F775" s="3">
        <v>0.66736111111111107</v>
      </c>
      <c r="G775" s="12">
        <f t="shared" si="143"/>
        <v>6.9444444444444198E-4</v>
      </c>
      <c r="H775" s="30">
        <f t="shared" si="145"/>
        <v>1</v>
      </c>
      <c r="I775" s="13" t="str">
        <f t="shared" ref="I775:I838" si="147">IF(F775&lt;$I$3,"DIURNO",IF(F775&gt;$I$3,"EXTRANOC",""))</f>
        <v>DIURNO</v>
      </c>
      <c r="J775" s="12" t="str">
        <f t="shared" si="146"/>
        <v/>
      </c>
      <c r="L775" s="13" t="str">
        <f t="shared" si="144"/>
        <v/>
      </c>
      <c r="M775" s="13">
        <f t="shared" ref="M775:M838" si="148">IF(H775&lt;=5,0,IF(H775&lt;=20,0.25,IF(H775&lt;=40,0.5,IF(H775&lt;=55,0.75,1))))</f>
        <v>0</v>
      </c>
      <c r="N775" s="32">
        <f t="shared" ref="N775:N838" si="149">IF(F775&gt;$I$3,F775-$I$3,0)</f>
        <v>0</v>
      </c>
      <c r="O775" s="30">
        <f t="shared" ref="O775:O838" si="150">MINUTE(N775)</f>
        <v>0</v>
      </c>
      <c r="P775" s="30">
        <f t="shared" ref="P775:P838" si="151">HOUR(G775)</f>
        <v>0</v>
      </c>
      <c r="Q775">
        <f t="shared" ref="Q775:Q838" si="152">HOUR(N775)</f>
        <v>0</v>
      </c>
      <c r="R775">
        <f t="shared" ref="R775:R838" si="153">P775-Q775</f>
        <v>0</v>
      </c>
      <c r="S775">
        <f t="shared" ref="S775:S838" si="154">M775</f>
        <v>0</v>
      </c>
    </row>
    <row r="776" spans="2:19" x14ac:dyDescent="0.2">
      <c r="B776" s="17" t="s">
        <v>68</v>
      </c>
      <c r="C776" s="17" t="s">
        <v>55</v>
      </c>
      <c r="D776" s="17" t="s">
        <v>105</v>
      </c>
      <c r="E776" s="18">
        <v>0.27291666666666664</v>
      </c>
      <c r="F776" s="3">
        <v>0.66736111111111107</v>
      </c>
      <c r="G776" s="12">
        <f t="shared" si="143"/>
        <v>6.9444444444444198E-4</v>
      </c>
      <c r="H776" s="30">
        <f t="shared" si="145"/>
        <v>1</v>
      </c>
      <c r="I776" s="13" t="str">
        <f t="shared" si="147"/>
        <v>DIURNO</v>
      </c>
      <c r="J776" s="12" t="str">
        <f t="shared" si="146"/>
        <v/>
      </c>
      <c r="L776" s="13" t="str">
        <f t="shared" si="144"/>
        <v/>
      </c>
      <c r="M776" s="13">
        <f t="shared" si="148"/>
        <v>0</v>
      </c>
      <c r="N776" s="32">
        <f t="shared" si="149"/>
        <v>0</v>
      </c>
      <c r="O776" s="30">
        <f t="shared" si="150"/>
        <v>0</v>
      </c>
      <c r="P776" s="30">
        <f t="shared" si="151"/>
        <v>0</v>
      </c>
      <c r="Q776">
        <f t="shared" si="152"/>
        <v>0</v>
      </c>
      <c r="R776">
        <f t="shared" si="153"/>
        <v>0</v>
      </c>
      <c r="S776">
        <f t="shared" si="154"/>
        <v>0</v>
      </c>
    </row>
    <row r="777" spans="2:19" x14ac:dyDescent="0.2">
      <c r="B777" s="17" t="s">
        <v>68</v>
      </c>
      <c r="C777" s="17" t="s">
        <v>55</v>
      </c>
      <c r="D777" s="17" t="s">
        <v>106</v>
      </c>
      <c r="E777" s="18">
        <v>0.27916666666666667</v>
      </c>
      <c r="F777" s="3">
        <v>0.66527777777777775</v>
      </c>
      <c r="G777" s="12">
        <f t="shared" ref="G777:G840" si="155">IF(F777&gt;$G$3,F777-$G$3,)</f>
        <v>0</v>
      </c>
      <c r="H777" s="30">
        <f t="shared" si="145"/>
        <v>0</v>
      </c>
      <c r="I777" s="13" t="str">
        <f t="shared" si="147"/>
        <v>DIURNO</v>
      </c>
      <c r="J777" s="12" t="str">
        <f t="shared" si="146"/>
        <v/>
      </c>
      <c r="L777" s="13" t="str">
        <f t="shared" si="144"/>
        <v/>
      </c>
      <c r="M777" s="13">
        <f t="shared" si="148"/>
        <v>0</v>
      </c>
      <c r="N777" s="32">
        <f t="shared" si="149"/>
        <v>0</v>
      </c>
      <c r="O777" s="30">
        <f t="shared" si="150"/>
        <v>0</v>
      </c>
      <c r="P777" s="30">
        <f t="shared" si="151"/>
        <v>0</v>
      </c>
      <c r="Q777">
        <f t="shared" si="152"/>
        <v>0</v>
      </c>
      <c r="R777">
        <f t="shared" si="153"/>
        <v>0</v>
      </c>
      <c r="S777">
        <f t="shared" si="154"/>
        <v>0</v>
      </c>
    </row>
    <row r="778" spans="2:19" x14ac:dyDescent="0.2">
      <c r="B778" s="17" t="s">
        <v>68</v>
      </c>
      <c r="C778" s="17" t="s">
        <v>55</v>
      </c>
      <c r="D778" s="17" t="s">
        <v>107</v>
      </c>
      <c r="E778" s="18">
        <v>0.26597222222222222</v>
      </c>
      <c r="F778" s="3">
        <v>0.66736111111111107</v>
      </c>
      <c r="G778" s="12">
        <f t="shared" si="155"/>
        <v>6.9444444444444198E-4</v>
      </c>
      <c r="H778" s="30">
        <f t="shared" si="145"/>
        <v>1</v>
      </c>
      <c r="I778" s="13" t="str">
        <f t="shared" si="147"/>
        <v>DIURNO</v>
      </c>
      <c r="J778" s="12" t="str">
        <f t="shared" si="146"/>
        <v/>
      </c>
      <c r="L778" s="13" t="str">
        <f t="shared" si="144"/>
        <v/>
      </c>
      <c r="M778" s="13">
        <f t="shared" si="148"/>
        <v>0</v>
      </c>
      <c r="N778" s="32">
        <f t="shared" si="149"/>
        <v>0</v>
      </c>
      <c r="O778" s="30">
        <f t="shared" si="150"/>
        <v>0</v>
      </c>
      <c r="P778" s="30">
        <f t="shared" si="151"/>
        <v>0</v>
      </c>
      <c r="Q778">
        <f t="shared" si="152"/>
        <v>0</v>
      </c>
      <c r="R778">
        <f t="shared" si="153"/>
        <v>0</v>
      </c>
      <c r="S778">
        <f t="shared" si="154"/>
        <v>0</v>
      </c>
    </row>
    <row r="779" spans="2:19" x14ac:dyDescent="0.2">
      <c r="B779" s="17" t="s">
        <v>68</v>
      </c>
      <c r="C779" s="17" t="s">
        <v>55</v>
      </c>
      <c r="D779" s="17" t="s">
        <v>113</v>
      </c>
      <c r="E779" s="18">
        <v>0.27361111111111108</v>
      </c>
      <c r="F779" s="3">
        <v>0.66666666666666663</v>
      </c>
      <c r="G779" s="12">
        <f t="shared" si="155"/>
        <v>0</v>
      </c>
      <c r="H779" s="30">
        <f t="shared" si="145"/>
        <v>0</v>
      </c>
      <c r="I779" s="13" t="str">
        <f t="shared" si="147"/>
        <v>DIURNO</v>
      </c>
      <c r="J779" s="12" t="str">
        <f t="shared" si="146"/>
        <v/>
      </c>
      <c r="L779" s="13" t="str">
        <f t="shared" si="144"/>
        <v/>
      </c>
      <c r="M779" s="13">
        <f t="shared" si="148"/>
        <v>0</v>
      </c>
      <c r="N779" s="32">
        <f t="shared" si="149"/>
        <v>0</v>
      </c>
      <c r="O779" s="30">
        <f t="shared" si="150"/>
        <v>0</v>
      </c>
      <c r="P779" s="30">
        <f t="shared" si="151"/>
        <v>0</v>
      </c>
      <c r="Q779">
        <f t="shared" si="152"/>
        <v>0</v>
      </c>
      <c r="R779">
        <f t="shared" si="153"/>
        <v>0</v>
      </c>
      <c r="S779">
        <f t="shared" si="154"/>
        <v>0</v>
      </c>
    </row>
    <row r="780" spans="2:19" x14ac:dyDescent="0.2">
      <c r="B780" s="17" t="s">
        <v>68</v>
      </c>
      <c r="C780" s="17" t="s">
        <v>55</v>
      </c>
      <c r="D780" s="17" t="s">
        <v>108</v>
      </c>
      <c r="E780" s="18">
        <v>0.26874999999999999</v>
      </c>
      <c r="F780" s="3">
        <v>0.66805555555555562</v>
      </c>
      <c r="G780" s="12">
        <f t="shared" si="155"/>
        <v>1.388888888888995E-3</v>
      </c>
      <c r="H780" s="30">
        <f t="shared" si="145"/>
        <v>2</v>
      </c>
      <c r="I780" s="13" t="str">
        <f t="shared" si="147"/>
        <v>DIURNO</v>
      </c>
      <c r="J780" s="12" t="str">
        <f t="shared" si="146"/>
        <v/>
      </c>
      <c r="L780" s="13" t="str">
        <f t="shared" si="144"/>
        <v/>
      </c>
      <c r="M780" s="13">
        <f t="shared" si="148"/>
        <v>0</v>
      </c>
      <c r="N780" s="32">
        <f t="shared" si="149"/>
        <v>0</v>
      </c>
      <c r="O780" s="30">
        <f t="shared" si="150"/>
        <v>0</v>
      </c>
      <c r="P780" s="30">
        <f t="shared" si="151"/>
        <v>0</v>
      </c>
      <c r="Q780">
        <f t="shared" si="152"/>
        <v>0</v>
      </c>
      <c r="R780">
        <f t="shared" si="153"/>
        <v>0</v>
      </c>
      <c r="S780">
        <f t="shared" si="154"/>
        <v>0</v>
      </c>
    </row>
    <row r="781" spans="2:19" x14ac:dyDescent="0.2">
      <c r="B781" s="17" t="s">
        <v>68</v>
      </c>
      <c r="C781" s="17" t="s">
        <v>55</v>
      </c>
      <c r="D781" s="17" t="s">
        <v>114</v>
      </c>
      <c r="E781" s="18">
        <v>0.33333333333333331</v>
      </c>
      <c r="F781" s="3">
        <v>0.50624999999999998</v>
      </c>
      <c r="G781" s="12">
        <f t="shared" si="155"/>
        <v>0</v>
      </c>
      <c r="H781" s="30">
        <f t="shared" si="145"/>
        <v>0</v>
      </c>
      <c r="I781" s="13" t="str">
        <f t="shared" si="147"/>
        <v>DIURNO</v>
      </c>
      <c r="J781" s="12" t="str">
        <f t="shared" si="146"/>
        <v/>
      </c>
      <c r="L781" s="13" t="str">
        <f t="shared" si="144"/>
        <v/>
      </c>
      <c r="M781" s="13">
        <f t="shared" si="148"/>
        <v>0</v>
      </c>
      <c r="N781" s="32">
        <f t="shared" si="149"/>
        <v>0</v>
      </c>
      <c r="O781" s="30">
        <f t="shared" si="150"/>
        <v>0</v>
      </c>
      <c r="P781" s="30">
        <f t="shared" si="151"/>
        <v>0</v>
      </c>
      <c r="Q781">
        <f t="shared" si="152"/>
        <v>0</v>
      </c>
      <c r="R781">
        <f t="shared" si="153"/>
        <v>0</v>
      </c>
      <c r="S781">
        <f t="shared" si="154"/>
        <v>0</v>
      </c>
    </row>
    <row r="782" spans="2:19" x14ac:dyDescent="0.2">
      <c r="B782" s="17" t="s">
        <v>68</v>
      </c>
      <c r="C782" s="17" t="s">
        <v>55</v>
      </c>
      <c r="D782" s="17" t="s">
        <v>109</v>
      </c>
      <c r="E782" s="18">
        <v>0.27152777777777776</v>
      </c>
      <c r="F782" s="3">
        <v>0.66736111111111107</v>
      </c>
      <c r="G782" s="12">
        <f t="shared" si="155"/>
        <v>6.9444444444444198E-4</v>
      </c>
      <c r="H782" s="30">
        <f t="shared" si="145"/>
        <v>1</v>
      </c>
      <c r="I782" s="13" t="str">
        <f t="shared" si="147"/>
        <v>DIURNO</v>
      </c>
      <c r="J782" s="12" t="str">
        <f t="shared" si="146"/>
        <v/>
      </c>
      <c r="L782" s="13" t="str">
        <f t="shared" si="144"/>
        <v/>
      </c>
      <c r="M782" s="13">
        <f t="shared" si="148"/>
        <v>0</v>
      </c>
      <c r="N782" s="32">
        <f t="shared" si="149"/>
        <v>0</v>
      </c>
      <c r="O782" s="30">
        <f t="shared" si="150"/>
        <v>0</v>
      </c>
      <c r="P782" s="30">
        <f t="shared" si="151"/>
        <v>0</v>
      </c>
      <c r="Q782">
        <f t="shared" si="152"/>
        <v>0</v>
      </c>
      <c r="R782">
        <f t="shared" si="153"/>
        <v>0</v>
      </c>
      <c r="S782">
        <f t="shared" si="154"/>
        <v>0</v>
      </c>
    </row>
    <row r="783" spans="2:19" x14ac:dyDescent="0.2">
      <c r="B783" s="17" t="s">
        <v>68</v>
      </c>
      <c r="C783" s="17" t="s">
        <v>55</v>
      </c>
      <c r="D783" s="17" t="s">
        <v>110</v>
      </c>
      <c r="E783" s="18">
        <v>0.27152777777777776</v>
      </c>
      <c r="F783" s="3">
        <v>0.66805555555555562</v>
      </c>
      <c r="G783" s="12">
        <f t="shared" si="155"/>
        <v>1.388888888888995E-3</v>
      </c>
      <c r="H783" s="30">
        <f t="shared" si="145"/>
        <v>2</v>
      </c>
      <c r="I783" s="13" t="str">
        <f t="shared" si="147"/>
        <v>DIURNO</v>
      </c>
      <c r="J783" s="12" t="str">
        <f t="shared" si="146"/>
        <v/>
      </c>
      <c r="L783" s="13" t="str">
        <f t="shared" si="144"/>
        <v/>
      </c>
      <c r="M783" s="13">
        <f t="shared" si="148"/>
        <v>0</v>
      </c>
      <c r="N783" s="32">
        <f t="shared" si="149"/>
        <v>0</v>
      </c>
      <c r="O783" s="30">
        <f t="shared" si="150"/>
        <v>0</v>
      </c>
      <c r="P783" s="30">
        <f t="shared" si="151"/>
        <v>0</v>
      </c>
      <c r="Q783">
        <f t="shared" si="152"/>
        <v>0</v>
      </c>
      <c r="R783">
        <f t="shared" si="153"/>
        <v>0</v>
      </c>
      <c r="S783">
        <f t="shared" si="154"/>
        <v>0</v>
      </c>
    </row>
    <row r="784" spans="2:19" x14ac:dyDescent="0.2">
      <c r="B784" s="17" t="s">
        <v>68</v>
      </c>
      <c r="C784" s="17" t="s">
        <v>55</v>
      </c>
      <c r="D784" s="17" t="s">
        <v>111</v>
      </c>
      <c r="E784" s="18">
        <v>0.27083333333333331</v>
      </c>
      <c r="F784" s="3">
        <v>0.66805555555555562</v>
      </c>
      <c r="G784" s="12">
        <f t="shared" si="155"/>
        <v>1.388888888888995E-3</v>
      </c>
      <c r="H784" s="30">
        <f t="shared" si="145"/>
        <v>2</v>
      </c>
      <c r="I784" s="13" t="str">
        <f t="shared" si="147"/>
        <v>DIURNO</v>
      </c>
      <c r="J784" s="12" t="str">
        <f t="shared" si="146"/>
        <v/>
      </c>
      <c r="L784" s="13" t="str">
        <f t="shared" si="144"/>
        <v/>
      </c>
      <c r="M784" s="13">
        <f t="shared" si="148"/>
        <v>0</v>
      </c>
      <c r="N784" s="32">
        <f t="shared" si="149"/>
        <v>0</v>
      </c>
      <c r="O784" s="30">
        <f t="shared" si="150"/>
        <v>0</v>
      </c>
      <c r="P784" s="30">
        <f t="shared" si="151"/>
        <v>0</v>
      </c>
      <c r="Q784">
        <f t="shared" si="152"/>
        <v>0</v>
      </c>
      <c r="R784">
        <f t="shared" si="153"/>
        <v>0</v>
      </c>
      <c r="S784">
        <f t="shared" si="154"/>
        <v>0</v>
      </c>
    </row>
    <row r="785" spans="2:19" x14ac:dyDescent="0.2">
      <c r="B785" s="17" t="s">
        <v>68</v>
      </c>
      <c r="C785" s="17" t="s">
        <v>55</v>
      </c>
      <c r="D785" s="17" t="s">
        <v>112</v>
      </c>
      <c r="E785" s="18">
        <v>0.28750000000000003</v>
      </c>
      <c r="F785" s="3">
        <v>0.66875000000000007</v>
      </c>
      <c r="G785" s="12">
        <f t="shared" si="155"/>
        <v>2.083333333333437E-3</v>
      </c>
      <c r="H785" s="30">
        <f t="shared" si="145"/>
        <v>3</v>
      </c>
      <c r="I785" s="13" t="str">
        <f t="shared" si="147"/>
        <v>DIURNO</v>
      </c>
      <c r="J785" s="12" t="str">
        <f t="shared" si="146"/>
        <v/>
      </c>
      <c r="L785" s="13" t="str">
        <f t="shared" si="144"/>
        <v/>
      </c>
      <c r="M785" s="13">
        <f t="shared" si="148"/>
        <v>0</v>
      </c>
      <c r="N785" s="32">
        <f t="shared" si="149"/>
        <v>0</v>
      </c>
      <c r="O785" s="30">
        <f t="shared" si="150"/>
        <v>0</v>
      </c>
      <c r="P785" s="30">
        <f t="shared" si="151"/>
        <v>0</v>
      </c>
      <c r="Q785">
        <f t="shared" si="152"/>
        <v>0</v>
      </c>
      <c r="R785">
        <f t="shared" si="153"/>
        <v>0</v>
      </c>
      <c r="S785">
        <f t="shared" si="154"/>
        <v>0</v>
      </c>
    </row>
    <row r="786" spans="2:19" x14ac:dyDescent="0.2">
      <c r="B786" s="17" t="s">
        <v>69</v>
      </c>
      <c r="C786" s="17" t="s">
        <v>55</v>
      </c>
      <c r="D786" s="17" t="s">
        <v>102</v>
      </c>
      <c r="E786" s="18">
        <v>0.27152777777777776</v>
      </c>
      <c r="F786" s="3">
        <v>0.66666666666666663</v>
      </c>
      <c r="G786" s="12">
        <f t="shared" si="155"/>
        <v>0</v>
      </c>
      <c r="H786" s="30">
        <f t="shared" si="145"/>
        <v>0</v>
      </c>
      <c r="I786" s="13" t="str">
        <f t="shared" si="147"/>
        <v>DIURNO</v>
      </c>
      <c r="J786" s="12" t="str">
        <f t="shared" si="146"/>
        <v/>
      </c>
      <c r="L786" s="13" t="str">
        <f t="shared" si="144"/>
        <v/>
      </c>
      <c r="M786" s="13">
        <f t="shared" si="148"/>
        <v>0</v>
      </c>
      <c r="N786" s="32">
        <f t="shared" si="149"/>
        <v>0</v>
      </c>
      <c r="O786" s="30">
        <f t="shared" si="150"/>
        <v>0</v>
      </c>
      <c r="P786" s="30">
        <f t="shared" si="151"/>
        <v>0</v>
      </c>
      <c r="Q786">
        <f t="shared" si="152"/>
        <v>0</v>
      </c>
      <c r="R786">
        <f t="shared" si="153"/>
        <v>0</v>
      </c>
      <c r="S786">
        <f t="shared" si="154"/>
        <v>0</v>
      </c>
    </row>
    <row r="787" spans="2:19" x14ac:dyDescent="0.2">
      <c r="B787" s="17" t="s">
        <v>69</v>
      </c>
      <c r="C787" s="17" t="s">
        <v>55</v>
      </c>
      <c r="D787" s="17" t="s">
        <v>103</v>
      </c>
      <c r="E787" s="18">
        <v>0.27430555555555552</v>
      </c>
      <c r="F787" s="3">
        <v>0.66666666666666663</v>
      </c>
      <c r="G787" s="12">
        <f t="shared" si="155"/>
        <v>0</v>
      </c>
      <c r="H787" s="30">
        <f t="shared" si="145"/>
        <v>0</v>
      </c>
      <c r="I787" s="13" t="str">
        <f t="shared" si="147"/>
        <v>DIURNO</v>
      </c>
      <c r="J787" s="12" t="str">
        <f t="shared" si="146"/>
        <v/>
      </c>
      <c r="L787" s="13" t="str">
        <f t="shared" si="144"/>
        <v/>
      </c>
      <c r="M787" s="13">
        <f t="shared" si="148"/>
        <v>0</v>
      </c>
      <c r="N787" s="32">
        <f t="shared" si="149"/>
        <v>0</v>
      </c>
      <c r="O787" s="30">
        <f t="shared" si="150"/>
        <v>0</v>
      </c>
      <c r="P787" s="30">
        <f t="shared" si="151"/>
        <v>0</v>
      </c>
      <c r="Q787">
        <f t="shared" si="152"/>
        <v>0</v>
      </c>
      <c r="R787">
        <f t="shared" si="153"/>
        <v>0</v>
      </c>
      <c r="S787">
        <f t="shared" si="154"/>
        <v>0</v>
      </c>
    </row>
    <row r="788" spans="2:19" x14ac:dyDescent="0.2">
      <c r="B788" s="17" t="s">
        <v>69</v>
      </c>
      <c r="C788" s="17" t="s">
        <v>55</v>
      </c>
      <c r="D788" s="17" t="s">
        <v>104</v>
      </c>
      <c r="E788" s="18">
        <v>0.27638888888888885</v>
      </c>
      <c r="F788" s="3">
        <v>0.66666666666666663</v>
      </c>
      <c r="G788" s="12">
        <f t="shared" si="155"/>
        <v>0</v>
      </c>
      <c r="H788" s="30">
        <f t="shared" si="145"/>
        <v>0</v>
      </c>
      <c r="I788" s="13" t="str">
        <f t="shared" si="147"/>
        <v>DIURNO</v>
      </c>
      <c r="J788" s="12" t="str">
        <f t="shared" si="146"/>
        <v/>
      </c>
      <c r="L788" s="13" t="str">
        <f t="shared" si="144"/>
        <v/>
      </c>
      <c r="M788" s="13">
        <f t="shared" si="148"/>
        <v>0</v>
      </c>
      <c r="N788" s="32">
        <f t="shared" si="149"/>
        <v>0</v>
      </c>
      <c r="O788" s="30">
        <f t="shared" si="150"/>
        <v>0</v>
      </c>
      <c r="P788" s="30">
        <f t="shared" si="151"/>
        <v>0</v>
      </c>
      <c r="Q788">
        <f t="shared" si="152"/>
        <v>0</v>
      </c>
      <c r="R788">
        <f t="shared" si="153"/>
        <v>0</v>
      </c>
      <c r="S788">
        <f t="shared" si="154"/>
        <v>0</v>
      </c>
    </row>
    <row r="789" spans="2:19" x14ac:dyDescent="0.2">
      <c r="B789" s="17" t="s">
        <v>69</v>
      </c>
      <c r="C789" s="17" t="s">
        <v>55</v>
      </c>
      <c r="D789" s="17" t="s">
        <v>105</v>
      </c>
      <c r="E789" s="18">
        <v>0.27430555555555552</v>
      </c>
      <c r="F789" s="3">
        <v>0.66666666666666663</v>
      </c>
      <c r="G789" s="12">
        <f t="shared" si="155"/>
        <v>0</v>
      </c>
      <c r="H789" s="30">
        <f t="shared" si="145"/>
        <v>0</v>
      </c>
      <c r="I789" s="13" t="str">
        <f t="shared" si="147"/>
        <v>DIURNO</v>
      </c>
      <c r="J789" s="12" t="str">
        <f t="shared" si="146"/>
        <v/>
      </c>
      <c r="L789" s="13" t="str">
        <f t="shared" si="144"/>
        <v/>
      </c>
      <c r="M789" s="13">
        <f t="shared" si="148"/>
        <v>0</v>
      </c>
      <c r="N789" s="32">
        <f t="shared" si="149"/>
        <v>0</v>
      </c>
      <c r="O789" s="30">
        <f t="shared" si="150"/>
        <v>0</v>
      </c>
      <c r="P789" s="30">
        <f t="shared" si="151"/>
        <v>0</v>
      </c>
      <c r="Q789">
        <f t="shared" si="152"/>
        <v>0</v>
      </c>
      <c r="R789">
        <f t="shared" si="153"/>
        <v>0</v>
      </c>
      <c r="S789">
        <f t="shared" si="154"/>
        <v>0</v>
      </c>
    </row>
    <row r="790" spans="2:19" x14ac:dyDescent="0.2">
      <c r="B790" s="17" t="s">
        <v>69</v>
      </c>
      <c r="C790" s="17" t="s">
        <v>55</v>
      </c>
      <c r="D790" s="17" t="s">
        <v>106</v>
      </c>
      <c r="E790" s="18">
        <v>0.27986111111111112</v>
      </c>
      <c r="F790" s="3">
        <v>0.66666666666666663</v>
      </c>
      <c r="G790" s="12">
        <f t="shared" si="155"/>
        <v>0</v>
      </c>
      <c r="H790" s="30">
        <f t="shared" si="145"/>
        <v>0</v>
      </c>
      <c r="I790" s="13" t="str">
        <f t="shared" si="147"/>
        <v>DIURNO</v>
      </c>
      <c r="J790" s="12" t="str">
        <f t="shared" si="146"/>
        <v/>
      </c>
      <c r="L790" s="13" t="str">
        <f t="shared" si="144"/>
        <v/>
      </c>
      <c r="M790" s="13">
        <f t="shared" si="148"/>
        <v>0</v>
      </c>
      <c r="N790" s="32">
        <f t="shared" si="149"/>
        <v>0</v>
      </c>
      <c r="O790" s="30">
        <f t="shared" si="150"/>
        <v>0</v>
      </c>
      <c r="P790" s="30">
        <f t="shared" si="151"/>
        <v>0</v>
      </c>
      <c r="Q790">
        <f t="shared" si="152"/>
        <v>0</v>
      </c>
      <c r="R790">
        <f t="shared" si="153"/>
        <v>0</v>
      </c>
      <c r="S790">
        <f t="shared" si="154"/>
        <v>0</v>
      </c>
    </row>
    <row r="791" spans="2:19" x14ac:dyDescent="0.2">
      <c r="B791" s="17" t="s">
        <v>69</v>
      </c>
      <c r="C791" s="17" t="s">
        <v>55</v>
      </c>
      <c r="D791" s="17" t="s">
        <v>107</v>
      </c>
      <c r="E791" s="18">
        <v>0.2673611111111111</v>
      </c>
      <c r="F791" s="3">
        <v>0.66666666666666663</v>
      </c>
      <c r="G791" s="12">
        <f t="shared" si="155"/>
        <v>0</v>
      </c>
      <c r="H791" s="30">
        <f t="shared" si="145"/>
        <v>0</v>
      </c>
      <c r="I791" s="13" t="str">
        <f t="shared" si="147"/>
        <v>DIURNO</v>
      </c>
      <c r="J791" s="12" t="str">
        <f t="shared" si="146"/>
        <v/>
      </c>
      <c r="L791" s="13" t="str">
        <f t="shared" si="144"/>
        <v/>
      </c>
      <c r="M791" s="13">
        <f t="shared" si="148"/>
        <v>0</v>
      </c>
      <c r="N791" s="32">
        <f t="shared" si="149"/>
        <v>0</v>
      </c>
      <c r="O791" s="30">
        <f t="shared" si="150"/>
        <v>0</v>
      </c>
      <c r="P791" s="30">
        <f t="shared" si="151"/>
        <v>0</v>
      </c>
      <c r="Q791">
        <f t="shared" si="152"/>
        <v>0</v>
      </c>
      <c r="R791">
        <f t="shared" si="153"/>
        <v>0</v>
      </c>
      <c r="S791">
        <f t="shared" si="154"/>
        <v>0</v>
      </c>
    </row>
    <row r="792" spans="2:19" x14ac:dyDescent="0.2">
      <c r="B792" s="17" t="s">
        <v>69</v>
      </c>
      <c r="C792" s="17" t="s">
        <v>55</v>
      </c>
      <c r="D792" s="17" t="s">
        <v>113</v>
      </c>
      <c r="E792" s="18">
        <v>0.27569444444444446</v>
      </c>
      <c r="F792" s="3">
        <v>0.66666666666666663</v>
      </c>
      <c r="G792" s="12">
        <f t="shared" si="155"/>
        <v>0</v>
      </c>
      <c r="H792" s="30">
        <f t="shared" si="145"/>
        <v>0</v>
      </c>
      <c r="I792" s="13" t="str">
        <f t="shared" si="147"/>
        <v>DIURNO</v>
      </c>
      <c r="J792" s="12" t="str">
        <f t="shared" si="146"/>
        <v/>
      </c>
      <c r="L792" s="13" t="str">
        <f t="shared" si="144"/>
        <v/>
      </c>
      <c r="M792" s="13">
        <f t="shared" si="148"/>
        <v>0</v>
      </c>
      <c r="N792" s="32">
        <f t="shared" si="149"/>
        <v>0</v>
      </c>
      <c r="O792" s="30">
        <f t="shared" si="150"/>
        <v>0</v>
      </c>
      <c r="P792" s="30">
        <f t="shared" si="151"/>
        <v>0</v>
      </c>
      <c r="Q792">
        <f t="shared" si="152"/>
        <v>0</v>
      </c>
      <c r="R792">
        <f t="shared" si="153"/>
        <v>0</v>
      </c>
      <c r="S792">
        <f t="shared" si="154"/>
        <v>0</v>
      </c>
    </row>
    <row r="793" spans="2:19" x14ac:dyDescent="0.2">
      <c r="B793" s="17" t="s">
        <v>69</v>
      </c>
      <c r="C793" s="17" t="s">
        <v>55</v>
      </c>
      <c r="D793" s="17" t="s">
        <v>108</v>
      </c>
      <c r="E793" s="18">
        <v>0.2722222222222222</v>
      </c>
      <c r="F793" s="3">
        <v>0.66736111111111107</v>
      </c>
      <c r="G793" s="12">
        <f t="shared" si="155"/>
        <v>6.9444444444444198E-4</v>
      </c>
      <c r="H793" s="30">
        <f t="shared" si="145"/>
        <v>1</v>
      </c>
      <c r="I793" s="13" t="str">
        <f t="shared" si="147"/>
        <v>DIURNO</v>
      </c>
      <c r="J793" s="12" t="str">
        <f t="shared" si="146"/>
        <v/>
      </c>
      <c r="L793" s="13" t="str">
        <f t="shared" si="144"/>
        <v/>
      </c>
      <c r="M793" s="13">
        <f t="shared" si="148"/>
        <v>0</v>
      </c>
      <c r="N793" s="32">
        <f t="shared" si="149"/>
        <v>0</v>
      </c>
      <c r="O793" s="30">
        <f t="shared" si="150"/>
        <v>0</v>
      </c>
      <c r="P793" s="30">
        <f t="shared" si="151"/>
        <v>0</v>
      </c>
      <c r="Q793">
        <f t="shared" si="152"/>
        <v>0</v>
      </c>
      <c r="R793">
        <f t="shared" si="153"/>
        <v>0</v>
      </c>
      <c r="S793">
        <f t="shared" si="154"/>
        <v>0</v>
      </c>
    </row>
    <row r="794" spans="2:19" x14ac:dyDescent="0.2">
      <c r="B794" s="17" t="s">
        <v>69</v>
      </c>
      <c r="C794" s="17" t="s">
        <v>55</v>
      </c>
      <c r="D794" s="17" t="s">
        <v>114</v>
      </c>
      <c r="E794" s="18">
        <v>0.26458333333333334</v>
      </c>
      <c r="F794" s="3">
        <v>0.47916666666666669</v>
      </c>
      <c r="G794" s="12">
        <f t="shared" si="155"/>
        <v>0</v>
      </c>
      <c r="H794" s="30">
        <f t="shared" si="145"/>
        <v>0</v>
      </c>
      <c r="I794" s="13" t="str">
        <f t="shared" si="147"/>
        <v>DIURNO</v>
      </c>
      <c r="J794" s="12" t="str">
        <f t="shared" si="146"/>
        <v/>
      </c>
      <c r="L794" s="13" t="str">
        <f t="shared" si="144"/>
        <v/>
      </c>
      <c r="M794" s="13">
        <f t="shared" si="148"/>
        <v>0</v>
      </c>
      <c r="N794" s="32">
        <f t="shared" si="149"/>
        <v>0</v>
      </c>
      <c r="O794" s="30">
        <f t="shared" si="150"/>
        <v>0</v>
      </c>
      <c r="P794" s="30">
        <f t="shared" si="151"/>
        <v>0</v>
      </c>
      <c r="Q794">
        <f t="shared" si="152"/>
        <v>0</v>
      </c>
      <c r="R794">
        <f t="shared" si="153"/>
        <v>0</v>
      </c>
      <c r="S794">
        <f t="shared" si="154"/>
        <v>0</v>
      </c>
    </row>
    <row r="795" spans="2:19" x14ac:dyDescent="0.2">
      <c r="B795" s="17" t="s">
        <v>69</v>
      </c>
      <c r="C795" s="17" t="s">
        <v>55</v>
      </c>
      <c r="D795" s="17" t="s">
        <v>109</v>
      </c>
      <c r="E795" s="18">
        <v>0.27152777777777776</v>
      </c>
      <c r="F795" s="3">
        <v>0.66666666666666663</v>
      </c>
      <c r="G795" s="12">
        <f t="shared" si="155"/>
        <v>0</v>
      </c>
      <c r="H795" s="30">
        <f t="shared" si="145"/>
        <v>0</v>
      </c>
      <c r="I795" s="13" t="str">
        <f t="shared" si="147"/>
        <v>DIURNO</v>
      </c>
      <c r="J795" s="12" t="str">
        <f t="shared" si="146"/>
        <v/>
      </c>
      <c r="L795" s="13" t="str">
        <f t="shared" si="144"/>
        <v/>
      </c>
      <c r="M795" s="13">
        <f t="shared" si="148"/>
        <v>0</v>
      </c>
      <c r="N795" s="32">
        <f t="shared" si="149"/>
        <v>0</v>
      </c>
      <c r="O795" s="30">
        <f t="shared" si="150"/>
        <v>0</v>
      </c>
      <c r="P795" s="30">
        <f t="shared" si="151"/>
        <v>0</v>
      </c>
      <c r="Q795">
        <f t="shared" si="152"/>
        <v>0</v>
      </c>
      <c r="R795">
        <f t="shared" si="153"/>
        <v>0</v>
      </c>
      <c r="S795">
        <f t="shared" si="154"/>
        <v>0</v>
      </c>
    </row>
    <row r="796" spans="2:19" x14ac:dyDescent="0.2">
      <c r="B796" s="17" t="s">
        <v>69</v>
      </c>
      <c r="C796" s="17" t="s">
        <v>55</v>
      </c>
      <c r="D796" s="17" t="s">
        <v>110</v>
      </c>
      <c r="E796" s="18">
        <v>0.27291666666666664</v>
      </c>
      <c r="F796" s="3">
        <v>0.66666666666666663</v>
      </c>
      <c r="G796" s="12">
        <f t="shared" si="155"/>
        <v>0</v>
      </c>
      <c r="H796" s="30">
        <f t="shared" si="145"/>
        <v>0</v>
      </c>
      <c r="I796" s="13" t="str">
        <f t="shared" si="147"/>
        <v>DIURNO</v>
      </c>
      <c r="J796" s="12" t="str">
        <f t="shared" si="146"/>
        <v/>
      </c>
      <c r="L796" s="13" t="str">
        <f t="shared" si="144"/>
        <v/>
      </c>
      <c r="M796" s="13">
        <f t="shared" si="148"/>
        <v>0</v>
      </c>
      <c r="N796" s="32">
        <f t="shared" si="149"/>
        <v>0</v>
      </c>
      <c r="O796" s="30">
        <f t="shared" si="150"/>
        <v>0</v>
      </c>
      <c r="P796" s="30">
        <f t="shared" si="151"/>
        <v>0</v>
      </c>
      <c r="Q796">
        <f t="shared" si="152"/>
        <v>0</v>
      </c>
      <c r="R796">
        <f t="shared" si="153"/>
        <v>0</v>
      </c>
      <c r="S796">
        <f t="shared" si="154"/>
        <v>0</v>
      </c>
    </row>
    <row r="797" spans="2:19" x14ac:dyDescent="0.2">
      <c r="B797" s="17" t="s">
        <v>69</v>
      </c>
      <c r="C797" s="17" t="s">
        <v>55</v>
      </c>
      <c r="D797" s="17" t="s">
        <v>111</v>
      </c>
      <c r="E797" s="18">
        <v>0.27152777777777776</v>
      </c>
      <c r="F797" s="3">
        <v>0.66666666666666663</v>
      </c>
      <c r="G797" s="12">
        <f t="shared" si="155"/>
        <v>0</v>
      </c>
      <c r="H797" s="30">
        <f t="shared" si="145"/>
        <v>0</v>
      </c>
      <c r="I797" s="13" t="str">
        <f t="shared" si="147"/>
        <v>DIURNO</v>
      </c>
      <c r="J797" s="12" t="str">
        <f t="shared" si="146"/>
        <v/>
      </c>
      <c r="L797" s="13" t="str">
        <f t="shared" si="144"/>
        <v/>
      </c>
      <c r="M797" s="13">
        <f t="shared" si="148"/>
        <v>0</v>
      </c>
      <c r="N797" s="32">
        <f t="shared" si="149"/>
        <v>0</v>
      </c>
      <c r="O797" s="30">
        <f t="shared" si="150"/>
        <v>0</v>
      </c>
      <c r="P797" s="30">
        <f t="shared" si="151"/>
        <v>0</v>
      </c>
      <c r="Q797">
        <f t="shared" si="152"/>
        <v>0</v>
      </c>
      <c r="R797">
        <f t="shared" si="153"/>
        <v>0</v>
      </c>
      <c r="S797">
        <f t="shared" si="154"/>
        <v>0</v>
      </c>
    </row>
    <row r="798" spans="2:19" x14ac:dyDescent="0.2">
      <c r="B798" s="17" t="s">
        <v>69</v>
      </c>
      <c r="C798" s="17" t="s">
        <v>55</v>
      </c>
      <c r="D798" s="17" t="s">
        <v>112</v>
      </c>
      <c r="E798" s="18">
        <v>0.28819444444444448</v>
      </c>
      <c r="F798" s="3">
        <v>0.66666666666666663</v>
      </c>
      <c r="G798" s="12">
        <f t="shared" si="155"/>
        <v>0</v>
      </c>
      <c r="H798" s="30">
        <f t="shared" si="145"/>
        <v>0</v>
      </c>
      <c r="I798" s="13" t="str">
        <f t="shared" si="147"/>
        <v>DIURNO</v>
      </c>
      <c r="J798" s="12" t="str">
        <f t="shared" si="146"/>
        <v/>
      </c>
      <c r="L798" s="13" t="str">
        <f t="shared" si="144"/>
        <v/>
      </c>
      <c r="M798" s="13">
        <f t="shared" si="148"/>
        <v>0</v>
      </c>
      <c r="N798" s="32">
        <f t="shared" si="149"/>
        <v>0</v>
      </c>
      <c r="O798" s="30">
        <f t="shared" si="150"/>
        <v>0</v>
      </c>
      <c r="P798" s="30">
        <f t="shared" si="151"/>
        <v>0</v>
      </c>
      <c r="Q798">
        <f t="shared" si="152"/>
        <v>0</v>
      </c>
      <c r="R798">
        <f t="shared" si="153"/>
        <v>0</v>
      </c>
      <c r="S798">
        <f t="shared" si="154"/>
        <v>0</v>
      </c>
    </row>
    <row r="799" spans="2:19" x14ac:dyDescent="0.2">
      <c r="B799" s="17" t="s">
        <v>70</v>
      </c>
      <c r="C799" s="17" t="s">
        <v>55</v>
      </c>
      <c r="D799" s="17" t="s">
        <v>102</v>
      </c>
      <c r="E799" s="18">
        <v>0.27291666666666664</v>
      </c>
      <c r="F799" s="3">
        <v>0.66666666666666663</v>
      </c>
      <c r="G799" s="12">
        <f t="shared" si="155"/>
        <v>0</v>
      </c>
      <c r="H799" s="30">
        <f t="shared" si="145"/>
        <v>0</v>
      </c>
      <c r="I799" s="13" t="str">
        <f t="shared" si="147"/>
        <v>DIURNO</v>
      </c>
      <c r="J799" s="12" t="str">
        <f t="shared" si="146"/>
        <v/>
      </c>
      <c r="L799" s="13" t="str">
        <f t="shared" si="144"/>
        <v/>
      </c>
      <c r="M799" s="13">
        <f t="shared" si="148"/>
        <v>0</v>
      </c>
      <c r="N799" s="32">
        <f t="shared" si="149"/>
        <v>0</v>
      </c>
      <c r="O799" s="30">
        <f t="shared" si="150"/>
        <v>0</v>
      </c>
      <c r="P799" s="30">
        <f t="shared" si="151"/>
        <v>0</v>
      </c>
      <c r="Q799">
        <f t="shared" si="152"/>
        <v>0</v>
      </c>
      <c r="R799">
        <f t="shared" si="153"/>
        <v>0</v>
      </c>
      <c r="S799">
        <f t="shared" si="154"/>
        <v>0</v>
      </c>
    </row>
    <row r="800" spans="2:19" x14ac:dyDescent="0.2">
      <c r="B800" s="17" t="s">
        <v>70</v>
      </c>
      <c r="C800" s="17" t="s">
        <v>55</v>
      </c>
      <c r="D800" s="17" t="s">
        <v>103</v>
      </c>
      <c r="E800" s="18">
        <v>0.27777777777777779</v>
      </c>
      <c r="F800" s="3">
        <v>0.66666666666666663</v>
      </c>
      <c r="G800" s="12">
        <f t="shared" si="155"/>
        <v>0</v>
      </c>
      <c r="H800" s="30">
        <f t="shared" si="145"/>
        <v>0</v>
      </c>
      <c r="I800" s="13" t="str">
        <f t="shared" si="147"/>
        <v>DIURNO</v>
      </c>
      <c r="J800" s="12" t="str">
        <f t="shared" si="146"/>
        <v/>
      </c>
      <c r="L800" s="13" t="str">
        <f t="shared" si="144"/>
        <v/>
      </c>
      <c r="M800" s="13">
        <f t="shared" si="148"/>
        <v>0</v>
      </c>
      <c r="N800" s="32">
        <f t="shared" si="149"/>
        <v>0</v>
      </c>
      <c r="O800" s="30">
        <f t="shared" si="150"/>
        <v>0</v>
      </c>
      <c r="P800" s="30">
        <f t="shared" si="151"/>
        <v>0</v>
      </c>
      <c r="Q800">
        <f t="shared" si="152"/>
        <v>0</v>
      </c>
      <c r="R800">
        <f t="shared" si="153"/>
        <v>0</v>
      </c>
      <c r="S800">
        <f t="shared" si="154"/>
        <v>0</v>
      </c>
    </row>
    <row r="801" spans="2:19" x14ac:dyDescent="0.2">
      <c r="B801" s="17" t="s">
        <v>70</v>
      </c>
      <c r="C801" s="17" t="s">
        <v>55</v>
      </c>
      <c r="D801" s="17" t="s">
        <v>104</v>
      </c>
      <c r="E801" s="18">
        <v>0.27430555555555552</v>
      </c>
      <c r="F801" s="3">
        <v>0.66666666666666663</v>
      </c>
      <c r="G801" s="12">
        <f t="shared" si="155"/>
        <v>0</v>
      </c>
      <c r="H801" s="30">
        <f t="shared" si="145"/>
        <v>0</v>
      </c>
      <c r="I801" s="13" t="str">
        <f t="shared" si="147"/>
        <v>DIURNO</v>
      </c>
      <c r="J801" s="12" t="str">
        <f t="shared" si="146"/>
        <v/>
      </c>
      <c r="L801" s="13" t="str">
        <f t="shared" si="144"/>
        <v/>
      </c>
      <c r="M801" s="13">
        <f t="shared" si="148"/>
        <v>0</v>
      </c>
      <c r="N801" s="32">
        <f t="shared" si="149"/>
        <v>0</v>
      </c>
      <c r="O801" s="30">
        <f t="shared" si="150"/>
        <v>0</v>
      </c>
      <c r="P801" s="30">
        <f t="shared" si="151"/>
        <v>0</v>
      </c>
      <c r="Q801">
        <f t="shared" si="152"/>
        <v>0</v>
      </c>
      <c r="R801">
        <f t="shared" si="153"/>
        <v>0</v>
      </c>
      <c r="S801">
        <f t="shared" si="154"/>
        <v>0</v>
      </c>
    </row>
    <row r="802" spans="2:19" x14ac:dyDescent="0.2">
      <c r="B802" s="17" t="s">
        <v>70</v>
      </c>
      <c r="C802" s="17" t="s">
        <v>55</v>
      </c>
      <c r="D802" s="17" t="s">
        <v>105</v>
      </c>
      <c r="E802" s="18">
        <v>0.27569444444444446</v>
      </c>
      <c r="F802" s="3">
        <v>0.66736111111111107</v>
      </c>
      <c r="G802" s="12">
        <f t="shared" si="155"/>
        <v>6.9444444444444198E-4</v>
      </c>
      <c r="H802" s="30">
        <f t="shared" si="145"/>
        <v>1</v>
      </c>
      <c r="I802" s="13" t="str">
        <f t="shared" si="147"/>
        <v>DIURNO</v>
      </c>
      <c r="J802" s="12" t="str">
        <f t="shared" si="146"/>
        <v/>
      </c>
      <c r="L802" s="13" t="str">
        <f t="shared" si="144"/>
        <v/>
      </c>
      <c r="M802" s="13">
        <f t="shared" si="148"/>
        <v>0</v>
      </c>
      <c r="N802" s="32">
        <f t="shared" si="149"/>
        <v>0</v>
      </c>
      <c r="O802" s="30">
        <f t="shared" si="150"/>
        <v>0</v>
      </c>
      <c r="P802" s="30">
        <f t="shared" si="151"/>
        <v>0</v>
      </c>
      <c r="Q802">
        <f t="shared" si="152"/>
        <v>0</v>
      </c>
      <c r="R802">
        <f t="shared" si="153"/>
        <v>0</v>
      </c>
      <c r="S802">
        <f t="shared" si="154"/>
        <v>0</v>
      </c>
    </row>
    <row r="803" spans="2:19" x14ac:dyDescent="0.2">
      <c r="B803" s="17" t="s">
        <v>70</v>
      </c>
      <c r="C803" s="17" t="s">
        <v>55</v>
      </c>
      <c r="D803" s="17" t="s">
        <v>106</v>
      </c>
      <c r="E803" s="18">
        <v>0.47083333333333338</v>
      </c>
      <c r="F803" s="3">
        <v>0.66666666666666663</v>
      </c>
      <c r="G803" s="12">
        <f t="shared" si="155"/>
        <v>0</v>
      </c>
      <c r="H803" s="30">
        <f t="shared" si="145"/>
        <v>0</v>
      </c>
      <c r="I803" s="13" t="str">
        <f t="shared" si="147"/>
        <v>DIURNO</v>
      </c>
      <c r="J803" s="12" t="str">
        <f t="shared" si="146"/>
        <v/>
      </c>
      <c r="L803" s="13" t="str">
        <f t="shared" si="144"/>
        <v/>
      </c>
      <c r="M803" s="13">
        <f t="shared" si="148"/>
        <v>0</v>
      </c>
      <c r="N803" s="32">
        <f t="shared" si="149"/>
        <v>0</v>
      </c>
      <c r="O803" s="30">
        <f t="shared" si="150"/>
        <v>0</v>
      </c>
      <c r="P803" s="30">
        <f t="shared" si="151"/>
        <v>0</v>
      </c>
      <c r="Q803">
        <f t="shared" si="152"/>
        <v>0</v>
      </c>
      <c r="R803">
        <f t="shared" si="153"/>
        <v>0</v>
      </c>
      <c r="S803">
        <f t="shared" si="154"/>
        <v>0</v>
      </c>
    </row>
    <row r="804" spans="2:19" x14ac:dyDescent="0.2">
      <c r="B804" s="17" t="s">
        <v>70</v>
      </c>
      <c r="C804" s="17" t="s">
        <v>55</v>
      </c>
      <c r="D804" s="17" t="s">
        <v>107</v>
      </c>
      <c r="E804" s="18">
        <v>0.27152777777777776</v>
      </c>
      <c r="F804" s="3">
        <v>0.66666666666666663</v>
      </c>
      <c r="G804" s="12">
        <f t="shared" si="155"/>
        <v>0</v>
      </c>
      <c r="H804" s="30">
        <f t="shared" si="145"/>
        <v>0</v>
      </c>
      <c r="I804" s="13" t="str">
        <f t="shared" si="147"/>
        <v>DIURNO</v>
      </c>
      <c r="J804" s="12" t="str">
        <f t="shared" si="146"/>
        <v/>
      </c>
      <c r="L804" s="13" t="str">
        <f t="shared" si="144"/>
        <v/>
      </c>
      <c r="M804" s="13">
        <f t="shared" si="148"/>
        <v>0</v>
      </c>
      <c r="N804" s="32">
        <f t="shared" si="149"/>
        <v>0</v>
      </c>
      <c r="O804" s="30">
        <f t="shared" si="150"/>
        <v>0</v>
      </c>
      <c r="P804" s="30">
        <f t="shared" si="151"/>
        <v>0</v>
      </c>
      <c r="Q804">
        <f t="shared" si="152"/>
        <v>0</v>
      </c>
      <c r="R804">
        <f t="shared" si="153"/>
        <v>0</v>
      </c>
      <c r="S804">
        <f t="shared" si="154"/>
        <v>0</v>
      </c>
    </row>
    <row r="805" spans="2:19" x14ac:dyDescent="0.2">
      <c r="B805" s="17" t="s">
        <v>70</v>
      </c>
      <c r="C805" s="17" t="s">
        <v>55</v>
      </c>
      <c r="D805" s="17" t="s">
        <v>113</v>
      </c>
      <c r="E805" s="18">
        <v>0.27361111111111108</v>
      </c>
      <c r="F805" s="3">
        <v>0.66666666666666663</v>
      </c>
      <c r="G805" s="12">
        <f t="shared" si="155"/>
        <v>0</v>
      </c>
      <c r="H805" s="30">
        <f t="shared" si="145"/>
        <v>0</v>
      </c>
      <c r="I805" s="13" t="str">
        <f t="shared" si="147"/>
        <v>DIURNO</v>
      </c>
      <c r="J805" s="12" t="str">
        <f t="shared" si="146"/>
        <v/>
      </c>
      <c r="L805" s="13" t="str">
        <f t="shared" si="144"/>
        <v/>
      </c>
      <c r="M805" s="13">
        <f t="shared" si="148"/>
        <v>0</v>
      </c>
      <c r="N805" s="32">
        <f t="shared" si="149"/>
        <v>0</v>
      </c>
      <c r="O805" s="30">
        <f t="shared" si="150"/>
        <v>0</v>
      </c>
      <c r="P805" s="30">
        <f t="shared" si="151"/>
        <v>0</v>
      </c>
      <c r="Q805">
        <f t="shared" si="152"/>
        <v>0</v>
      </c>
      <c r="R805">
        <f t="shared" si="153"/>
        <v>0</v>
      </c>
      <c r="S805">
        <f t="shared" si="154"/>
        <v>0</v>
      </c>
    </row>
    <row r="806" spans="2:19" x14ac:dyDescent="0.2">
      <c r="B806" s="17" t="s">
        <v>70</v>
      </c>
      <c r="C806" s="17" t="s">
        <v>55</v>
      </c>
      <c r="D806" s="17" t="s">
        <v>108</v>
      </c>
      <c r="E806" s="18">
        <v>0.2722222222222222</v>
      </c>
      <c r="F806" s="3">
        <v>0.66736111111111107</v>
      </c>
      <c r="G806" s="12">
        <f t="shared" si="155"/>
        <v>6.9444444444444198E-4</v>
      </c>
      <c r="H806" s="30">
        <f t="shared" si="145"/>
        <v>1</v>
      </c>
      <c r="I806" s="13" t="str">
        <f t="shared" si="147"/>
        <v>DIURNO</v>
      </c>
      <c r="J806" s="12" t="str">
        <f t="shared" si="146"/>
        <v/>
      </c>
      <c r="L806" s="13" t="str">
        <f t="shared" si="144"/>
        <v/>
      </c>
      <c r="M806" s="13">
        <f t="shared" si="148"/>
        <v>0</v>
      </c>
      <c r="N806" s="32">
        <f t="shared" si="149"/>
        <v>0</v>
      </c>
      <c r="O806" s="30">
        <f t="shared" si="150"/>
        <v>0</v>
      </c>
      <c r="P806" s="30">
        <f t="shared" si="151"/>
        <v>0</v>
      </c>
      <c r="Q806">
        <f t="shared" si="152"/>
        <v>0</v>
      </c>
      <c r="R806">
        <f t="shared" si="153"/>
        <v>0</v>
      </c>
      <c r="S806">
        <f t="shared" si="154"/>
        <v>0</v>
      </c>
    </row>
    <row r="807" spans="2:19" x14ac:dyDescent="0.2">
      <c r="B807" s="17" t="s">
        <v>70</v>
      </c>
      <c r="C807" s="17" t="s">
        <v>55</v>
      </c>
      <c r="D807" s="17" t="s">
        <v>114</v>
      </c>
      <c r="E807" s="18">
        <v>0.26319444444444445</v>
      </c>
      <c r="F807" s="3">
        <v>0.47916666666666669</v>
      </c>
      <c r="G807" s="12">
        <f t="shared" si="155"/>
        <v>0</v>
      </c>
      <c r="H807" s="30">
        <f t="shared" si="145"/>
        <v>0</v>
      </c>
      <c r="I807" s="13" t="str">
        <f t="shared" si="147"/>
        <v>DIURNO</v>
      </c>
      <c r="J807" s="12" t="str">
        <f t="shared" si="146"/>
        <v/>
      </c>
      <c r="L807" s="13" t="str">
        <f t="shared" si="144"/>
        <v/>
      </c>
      <c r="M807" s="13">
        <f t="shared" si="148"/>
        <v>0</v>
      </c>
      <c r="N807" s="32">
        <f t="shared" si="149"/>
        <v>0</v>
      </c>
      <c r="O807" s="30">
        <f t="shared" si="150"/>
        <v>0</v>
      </c>
      <c r="P807" s="30">
        <f t="shared" si="151"/>
        <v>0</v>
      </c>
      <c r="Q807">
        <f t="shared" si="152"/>
        <v>0</v>
      </c>
      <c r="R807">
        <f t="shared" si="153"/>
        <v>0</v>
      </c>
      <c r="S807">
        <f t="shared" si="154"/>
        <v>0</v>
      </c>
    </row>
    <row r="808" spans="2:19" x14ac:dyDescent="0.2">
      <c r="B808" s="17" t="s">
        <v>70</v>
      </c>
      <c r="C808" s="17" t="s">
        <v>55</v>
      </c>
      <c r="D808" s="17" t="s">
        <v>109</v>
      </c>
      <c r="E808" s="18">
        <v>0.27152777777777776</v>
      </c>
      <c r="F808" s="3">
        <v>0.66666666666666663</v>
      </c>
      <c r="G808" s="12">
        <f t="shared" si="155"/>
        <v>0</v>
      </c>
      <c r="H808" s="30">
        <f t="shared" si="145"/>
        <v>0</v>
      </c>
      <c r="I808" s="13" t="str">
        <f t="shared" si="147"/>
        <v>DIURNO</v>
      </c>
      <c r="J808" s="12" t="str">
        <f t="shared" si="146"/>
        <v/>
      </c>
      <c r="L808" s="13" t="str">
        <f t="shared" si="144"/>
        <v/>
      </c>
      <c r="M808" s="13">
        <f t="shared" si="148"/>
        <v>0</v>
      </c>
      <c r="N808" s="32">
        <f t="shared" si="149"/>
        <v>0</v>
      </c>
      <c r="O808" s="30">
        <f t="shared" si="150"/>
        <v>0</v>
      </c>
      <c r="P808" s="30">
        <f t="shared" si="151"/>
        <v>0</v>
      </c>
      <c r="Q808">
        <f t="shared" si="152"/>
        <v>0</v>
      </c>
      <c r="R808">
        <f t="shared" si="153"/>
        <v>0</v>
      </c>
      <c r="S808">
        <f t="shared" si="154"/>
        <v>0</v>
      </c>
    </row>
    <row r="809" spans="2:19" x14ac:dyDescent="0.2">
      <c r="B809" s="17" t="s">
        <v>70</v>
      </c>
      <c r="C809" s="17" t="s">
        <v>55</v>
      </c>
      <c r="D809" s="17" t="s">
        <v>110</v>
      </c>
      <c r="E809" s="18">
        <v>0.27499999999999997</v>
      </c>
      <c r="F809" s="3">
        <v>0.66666666666666663</v>
      </c>
      <c r="G809" s="12">
        <f t="shared" si="155"/>
        <v>0</v>
      </c>
      <c r="H809" s="30">
        <f t="shared" si="145"/>
        <v>0</v>
      </c>
      <c r="I809" s="13" t="str">
        <f t="shared" si="147"/>
        <v>DIURNO</v>
      </c>
      <c r="J809" s="12" t="str">
        <f t="shared" si="146"/>
        <v/>
      </c>
      <c r="L809" s="13" t="str">
        <f t="shared" si="144"/>
        <v/>
      </c>
      <c r="M809" s="13">
        <f t="shared" si="148"/>
        <v>0</v>
      </c>
      <c r="N809" s="32">
        <f t="shared" si="149"/>
        <v>0</v>
      </c>
      <c r="O809" s="30">
        <f t="shared" si="150"/>
        <v>0</v>
      </c>
      <c r="P809" s="30">
        <f t="shared" si="151"/>
        <v>0</v>
      </c>
      <c r="Q809">
        <f t="shared" si="152"/>
        <v>0</v>
      </c>
      <c r="R809">
        <f t="shared" si="153"/>
        <v>0</v>
      </c>
      <c r="S809">
        <f t="shared" si="154"/>
        <v>0</v>
      </c>
    </row>
    <row r="810" spans="2:19" x14ac:dyDescent="0.2">
      <c r="B810" s="17" t="s">
        <v>70</v>
      </c>
      <c r="C810" s="17" t="s">
        <v>55</v>
      </c>
      <c r="D810" s="17" t="s">
        <v>111</v>
      </c>
      <c r="E810" s="18">
        <v>0.27361111111111108</v>
      </c>
      <c r="F810" s="3">
        <v>0.66736111111111107</v>
      </c>
      <c r="G810" s="12">
        <f t="shared" si="155"/>
        <v>6.9444444444444198E-4</v>
      </c>
      <c r="H810" s="30">
        <f t="shared" si="145"/>
        <v>1</v>
      </c>
      <c r="I810" s="13" t="str">
        <f t="shared" si="147"/>
        <v>DIURNO</v>
      </c>
      <c r="J810" s="12" t="str">
        <f t="shared" si="146"/>
        <v/>
      </c>
      <c r="L810" s="13" t="str">
        <f t="shared" si="144"/>
        <v/>
      </c>
      <c r="M810" s="13">
        <f t="shared" si="148"/>
        <v>0</v>
      </c>
      <c r="N810" s="32">
        <f t="shared" si="149"/>
        <v>0</v>
      </c>
      <c r="O810" s="30">
        <f t="shared" si="150"/>
        <v>0</v>
      </c>
      <c r="P810" s="30">
        <f t="shared" si="151"/>
        <v>0</v>
      </c>
      <c r="Q810">
        <f t="shared" si="152"/>
        <v>0</v>
      </c>
      <c r="R810">
        <f t="shared" si="153"/>
        <v>0</v>
      </c>
      <c r="S810">
        <f t="shared" si="154"/>
        <v>0</v>
      </c>
    </row>
    <row r="811" spans="2:19" x14ac:dyDescent="0.2">
      <c r="B811" s="17" t="s">
        <v>70</v>
      </c>
      <c r="C811" s="17" t="s">
        <v>55</v>
      </c>
      <c r="D811" s="17" t="s">
        <v>112</v>
      </c>
      <c r="E811" s="18">
        <v>0.27430555555555552</v>
      </c>
      <c r="F811" s="3">
        <v>0.66666666666666663</v>
      </c>
      <c r="G811" s="12">
        <f t="shared" si="155"/>
        <v>0</v>
      </c>
      <c r="H811" s="30">
        <f t="shared" si="145"/>
        <v>0</v>
      </c>
      <c r="I811" s="13" t="str">
        <f t="shared" si="147"/>
        <v>DIURNO</v>
      </c>
      <c r="J811" s="12" t="str">
        <f t="shared" si="146"/>
        <v/>
      </c>
      <c r="L811" s="13" t="str">
        <f t="shared" si="144"/>
        <v/>
      </c>
      <c r="M811" s="13">
        <f t="shared" si="148"/>
        <v>0</v>
      </c>
      <c r="N811" s="32">
        <f t="shared" si="149"/>
        <v>0</v>
      </c>
      <c r="O811" s="30">
        <f t="shared" si="150"/>
        <v>0</v>
      </c>
      <c r="P811" s="30">
        <f t="shared" si="151"/>
        <v>0</v>
      </c>
      <c r="Q811">
        <f t="shared" si="152"/>
        <v>0</v>
      </c>
      <c r="R811">
        <f t="shared" si="153"/>
        <v>0</v>
      </c>
      <c r="S811">
        <f t="shared" si="154"/>
        <v>0</v>
      </c>
    </row>
    <row r="812" spans="2:19" x14ac:dyDescent="0.2">
      <c r="B812" s="17" t="s">
        <v>71</v>
      </c>
      <c r="C812" s="17" t="s">
        <v>72</v>
      </c>
      <c r="D812" s="17" t="s">
        <v>102</v>
      </c>
      <c r="E812" s="18">
        <v>0.26666666666666666</v>
      </c>
      <c r="F812" s="3">
        <v>0.68472222222222223</v>
      </c>
      <c r="G812" s="12">
        <f t="shared" si="155"/>
        <v>1.8055555555555602E-2</v>
      </c>
      <c r="H812" s="30">
        <f t="shared" si="145"/>
        <v>26</v>
      </c>
      <c r="I812" s="13" t="str">
        <f t="shared" si="147"/>
        <v>DIURNO</v>
      </c>
      <c r="J812" s="12" t="str">
        <f t="shared" si="146"/>
        <v/>
      </c>
      <c r="L812" s="13" t="str">
        <f t="shared" si="144"/>
        <v/>
      </c>
      <c r="M812" s="13">
        <f t="shared" si="148"/>
        <v>0.5</v>
      </c>
      <c r="N812" s="32">
        <f t="shared" si="149"/>
        <v>0</v>
      </c>
      <c r="O812" s="30">
        <f t="shared" si="150"/>
        <v>0</v>
      </c>
      <c r="P812" s="30">
        <f t="shared" si="151"/>
        <v>0</v>
      </c>
      <c r="Q812">
        <f t="shared" si="152"/>
        <v>0</v>
      </c>
      <c r="R812">
        <f t="shared" si="153"/>
        <v>0</v>
      </c>
      <c r="S812">
        <f t="shared" si="154"/>
        <v>0.5</v>
      </c>
    </row>
    <row r="813" spans="2:19" x14ac:dyDescent="0.2">
      <c r="B813" s="17" t="s">
        <v>71</v>
      </c>
      <c r="C813" s="17" t="s">
        <v>72</v>
      </c>
      <c r="D813" s="17" t="s">
        <v>103</v>
      </c>
      <c r="E813" s="18">
        <v>0.26458333333333334</v>
      </c>
      <c r="F813" s="3">
        <v>0.72569444444444453</v>
      </c>
      <c r="G813" s="12">
        <f t="shared" si="155"/>
        <v>5.9027777777777901E-2</v>
      </c>
      <c r="H813" s="30">
        <f t="shared" si="145"/>
        <v>25</v>
      </c>
      <c r="I813" s="13" t="str">
        <f t="shared" si="147"/>
        <v>DIURNO</v>
      </c>
      <c r="J813" s="12" t="str">
        <f t="shared" si="146"/>
        <v/>
      </c>
      <c r="L813" s="13" t="str">
        <f t="shared" si="144"/>
        <v/>
      </c>
      <c r="M813" s="13">
        <f t="shared" si="148"/>
        <v>0.5</v>
      </c>
      <c r="N813" s="32">
        <f t="shared" si="149"/>
        <v>0</v>
      </c>
      <c r="O813" s="30">
        <f t="shared" si="150"/>
        <v>0</v>
      </c>
      <c r="P813" s="30">
        <f t="shared" si="151"/>
        <v>1</v>
      </c>
      <c r="Q813">
        <f t="shared" si="152"/>
        <v>0</v>
      </c>
      <c r="R813">
        <f t="shared" si="153"/>
        <v>1</v>
      </c>
      <c r="S813">
        <f t="shared" si="154"/>
        <v>0.5</v>
      </c>
    </row>
    <row r="814" spans="2:19" x14ac:dyDescent="0.2">
      <c r="B814" s="17" t="s">
        <v>71</v>
      </c>
      <c r="C814" s="17" t="s">
        <v>72</v>
      </c>
      <c r="D814" s="17" t="s">
        <v>117</v>
      </c>
      <c r="E814" s="18">
        <v>0.29305555555555557</v>
      </c>
      <c r="F814" s="3">
        <v>0.36527777777777781</v>
      </c>
      <c r="G814" s="12">
        <f t="shared" si="155"/>
        <v>0</v>
      </c>
      <c r="H814" s="30">
        <f t="shared" si="145"/>
        <v>0</v>
      </c>
      <c r="I814" s="13" t="str">
        <f t="shared" si="147"/>
        <v>DIURNO</v>
      </c>
      <c r="J814" s="12" t="str">
        <f t="shared" si="146"/>
        <v/>
      </c>
      <c r="L814" s="13" t="str">
        <f t="shared" si="144"/>
        <v/>
      </c>
      <c r="M814" s="13">
        <f t="shared" si="148"/>
        <v>0</v>
      </c>
      <c r="N814" s="32">
        <f t="shared" si="149"/>
        <v>0</v>
      </c>
      <c r="O814" s="30">
        <f t="shared" si="150"/>
        <v>0</v>
      </c>
      <c r="P814" s="30">
        <f t="shared" si="151"/>
        <v>0</v>
      </c>
      <c r="Q814">
        <f t="shared" si="152"/>
        <v>0</v>
      </c>
      <c r="R814">
        <f t="shared" si="153"/>
        <v>0</v>
      </c>
      <c r="S814">
        <f t="shared" si="154"/>
        <v>0</v>
      </c>
    </row>
    <row r="815" spans="2:19" x14ac:dyDescent="0.2">
      <c r="B815" s="17" t="s">
        <v>71</v>
      </c>
      <c r="C815" s="17" t="s">
        <v>72</v>
      </c>
      <c r="D815" s="17" t="s">
        <v>104</v>
      </c>
      <c r="E815" s="18">
        <v>0.26527777777777778</v>
      </c>
      <c r="F815" s="3">
        <v>0.68541666666666667</v>
      </c>
      <c r="G815" s="12">
        <f t="shared" si="155"/>
        <v>1.8750000000000044E-2</v>
      </c>
      <c r="H815" s="30">
        <f t="shared" si="145"/>
        <v>27</v>
      </c>
      <c r="I815" s="13" t="str">
        <f t="shared" si="147"/>
        <v>DIURNO</v>
      </c>
      <c r="J815" s="12" t="str">
        <f t="shared" si="146"/>
        <v/>
      </c>
      <c r="L815" s="13" t="str">
        <f t="shared" si="144"/>
        <v/>
      </c>
      <c r="M815" s="13">
        <f t="shared" si="148"/>
        <v>0.5</v>
      </c>
      <c r="N815" s="32">
        <f t="shared" si="149"/>
        <v>0</v>
      </c>
      <c r="O815" s="30">
        <f t="shared" si="150"/>
        <v>0</v>
      </c>
      <c r="P815" s="30">
        <f t="shared" si="151"/>
        <v>0</v>
      </c>
      <c r="Q815">
        <f t="shared" si="152"/>
        <v>0</v>
      </c>
      <c r="R815">
        <f t="shared" si="153"/>
        <v>0</v>
      </c>
      <c r="S815">
        <f t="shared" si="154"/>
        <v>0.5</v>
      </c>
    </row>
    <row r="816" spans="2:19" x14ac:dyDescent="0.2">
      <c r="B816" s="17" t="s">
        <v>71</v>
      </c>
      <c r="C816" s="17" t="s">
        <v>72</v>
      </c>
      <c r="D816" s="17" t="s">
        <v>105</v>
      </c>
      <c r="E816" s="18">
        <v>0.2673611111111111</v>
      </c>
      <c r="F816" s="3">
        <v>0.67083333333333339</v>
      </c>
      <c r="G816" s="12">
        <f t="shared" si="155"/>
        <v>4.1666666666667629E-3</v>
      </c>
      <c r="H816" s="30">
        <f t="shared" si="145"/>
        <v>6</v>
      </c>
      <c r="I816" s="13" t="str">
        <f t="shared" si="147"/>
        <v>DIURNO</v>
      </c>
      <c r="J816" s="12" t="str">
        <f t="shared" si="146"/>
        <v/>
      </c>
      <c r="L816" s="13" t="str">
        <f t="shared" si="144"/>
        <v/>
      </c>
      <c r="M816" s="13">
        <f t="shared" si="148"/>
        <v>0.25</v>
      </c>
      <c r="N816" s="32">
        <f t="shared" si="149"/>
        <v>0</v>
      </c>
      <c r="O816" s="30">
        <f t="shared" si="150"/>
        <v>0</v>
      </c>
      <c r="P816" s="30">
        <f t="shared" si="151"/>
        <v>0</v>
      </c>
      <c r="Q816">
        <f t="shared" si="152"/>
        <v>0</v>
      </c>
      <c r="R816">
        <f t="shared" si="153"/>
        <v>0</v>
      </c>
      <c r="S816">
        <f t="shared" si="154"/>
        <v>0.25</v>
      </c>
    </row>
    <row r="817" spans="2:19" x14ac:dyDescent="0.2">
      <c r="B817" s="17" t="s">
        <v>71</v>
      </c>
      <c r="C817" s="17" t="s">
        <v>72</v>
      </c>
      <c r="D817" s="17" t="s">
        <v>106</v>
      </c>
      <c r="E817" s="18">
        <v>0.26527777777777778</v>
      </c>
      <c r="F817" s="3">
        <v>0.6694444444444444</v>
      </c>
      <c r="G817" s="12">
        <f t="shared" si="155"/>
        <v>2.7777777777777679E-3</v>
      </c>
      <c r="H817" s="30">
        <f t="shared" si="145"/>
        <v>4</v>
      </c>
      <c r="I817" s="13" t="str">
        <f t="shared" si="147"/>
        <v>DIURNO</v>
      </c>
      <c r="J817" s="12" t="str">
        <f t="shared" si="146"/>
        <v/>
      </c>
      <c r="L817" s="13" t="str">
        <f t="shared" si="144"/>
        <v/>
      </c>
      <c r="M817" s="13">
        <f t="shared" si="148"/>
        <v>0</v>
      </c>
      <c r="N817" s="32">
        <f t="shared" si="149"/>
        <v>0</v>
      </c>
      <c r="O817" s="30">
        <f t="shared" si="150"/>
        <v>0</v>
      </c>
      <c r="P817" s="30">
        <f t="shared" si="151"/>
        <v>0</v>
      </c>
      <c r="Q817">
        <f t="shared" si="152"/>
        <v>0</v>
      </c>
      <c r="R817">
        <f t="shared" si="153"/>
        <v>0</v>
      </c>
      <c r="S817">
        <f t="shared" si="154"/>
        <v>0</v>
      </c>
    </row>
    <row r="818" spans="2:19" x14ac:dyDescent="0.2">
      <c r="B818" s="17" t="s">
        <v>71</v>
      </c>
      <c r="C818" s="17" t="s">
        <v>72</v>
      </c>
      <c r="D818" s="17" t="s">
        <v>107</v>
      </c>
      <c r="E818" s="18">
        <v>0.26180555555555557</v>
      </c>
      <c r="F818" s="3">
        <v>0.67361111111111116</v>
      </c>
      <c r="G818" s="12">
        <f t="shared" si="155"/>
        <v>6.9444444444445308E-3</v>
      </c>
      <c r="H818" s="30">
        <f t="shared" si="145"/>
        <v>10</v>
      </c>
      <c r="I818" s="13" t="str">
        <f t="shared" si="147"/>
        <v>DIURNO</v>
      </c>
      <c r="J818" s="12" t="str">
        <f t="shared" si="146"/>
        <v/>
      </c>
      <c r="L818" s="13" t="str">
        <f t="shared" si="144"/>
        <v/>
      </c>
      <c r="M818" s="13">
        <f t="shared" si="148"/>
        <v>0.25</v>
      </c>
      <c r="N818" s="32">
        <f t="shared" si="149"/>
        <v>0</v>
      </c>
      <c r="O818" s="30">
        <f t="shared" si="150"/>
        <v>0</v>
      </c>
      <c r="P818" s="30">
        <f t="shared" si="151"/>
        <v>0</v>
      </c>
      <c r="Q818">
        <f t="shared" si="152"/>
        <v>0</v>
      </c>
      <c r="R818">
        <f t="shared" si="153"/>
        <v>0</v>
      </c>
      <c r="S818">
        <f t="shared" si="154"/>
        <v>0.25</v>
      </c>
    </row>
    <row r="819" spans="2:19" x14ac:dyDescent="0.2">
      <c r="B819" s="17" t="s">
        <v>71</v>
      </c>
      <c r="C819" s="17" t="s">
        <v>72</v>
      </c>
      <c r="D819" s="17" t="s">
        <v>113</v>
      </c>
      <c r="E819" s="18">
        <v>0.26250000000000001</v>
      </c>
      <c r="G819" s="12">
        <f t="shared" si="155"/>
        <v>0</v>
      </c>
      <c r="H819" s="30">
        <f t="shared" si="145"/>
        <v>0</v>
      </c>
      <c r="I819" s="13" t="str">
        <f t="shared" si="147"/>
        <v>DIURNO</v>
      </c>
      <c r="J819" s="12" t="str">
        <f t="shared" si="146"/>
        <v/>
      </c>
      <c r="L819" s="13" t="str">
        <f t="shared" si="144"/>
        <v/>
      </c>
      <c r="M819" s="13">
        <f t="shared" si="148"/>
        <v>0</v>
      </c>
      <c r="N819" s="32">
        <f t="shared" si="149"/>
        <v>0</v>
      </c>
      <c r="O819" s="30">
        <f t="shared" si="150"/>
        <v>0</v>
      </c>
      <c r="P819" s="30">
        <f t="shared" si="151"/>
        <v>0</v>
      </c>
      <c r="Q819">
        <f t="shared" si="152"/>
        <v>0</v>
      </c>
      <c r="R819">
        <f t="shared" si="153"/>
        <v>0</v>
      </c>
      <c r="S819">
        <f t="shared" si="154"/>
        <v>0</v>
      </c>
    </row>
    <row r="820" spans="2:19" x14ac:dyDescent="0.2">
      <c r="B820" s="17" t="s">
        <v>71</v>
      </c>
      <c r="C820" s="17" t="s">
        <v>72</v>
      </c>
      <c r="D820" s="17" t="s">
        <v>108</v>
      </c>
      <c r="E820" s="18">
        <v>0.26527777777777778</v>
      </c>
      <c r="F820" s="3">
        <v>0.67291666666666661</v>
      </c>
      <c r="G820" s="12">
        <f t="shared" si="155"/>
        <v>6.2499999999999778E-3</v>
      </c>
      <c r="H820" s="30">
        <f t="shared" si="145"/>
        <v>9</v>
      </c>
      <c r="I820" s="13" t="str">
        <f t="shared" si="147"/>
        <v>DIURNO</v>
      </c>
      <c r="J820" s="12" t="str">
        <f t="shared" si="146"/>
        <v/>
      </c>
      <c r="L820" s="13" t="str">
        <f t="shared" si="144"/>
        <v/>
      </c>
      <c r="M820" s="13">
        <f t="shared" si="148"/>
        <v>0.25</v>
      </c>
      <c r="N820" s="32">
        <f t="shared" si="149"/>
        <v>0</v>
      </c>
      <c r="O820" s="30">
        <f t="shared" si="150"/>
        <v>0</v>
      </c>
      <c r="P820" s="30">
        <f t="shared" si="151"/>
        <v>0</v>
      </c>
      <c r="Q820">
        <f t="shared" si="152"/>
        <v>0</v>
      </c>
      <c r="R820">
        <f t="shared" si="153"/>
        <v>0</v>
      </c>
      <c r="S820">
        <f t="shared" si="154"/>
        <v>0.25</v>
      </c>
    </row>
    <row r="821" spans="2:19" x14ac:dyDescent="0.2">
      <c r="B821" s="17" t="s">
        <v>71</v>
      </c>
      <c r="C821" s="17" t="s">
        <v>72</v>
      </c>
      <c r="D821" s="17" t="s">
        <v>114</v>
      </c>
      <c r="E821" s="18">
        <v>0.24791666666666667</v>
      </c>
      <c r="F821" s="3">
        <v>0.41388888888888892</v>
      </c>
      <c r="G821" s="12">
        <f t="shared" si="155"/>
        <v>0</v>
      </c>
      <c r="H821" s="30">
        <f t="shared" si="145"/>
        <v>0</v>
      </c>
      <c r="I821" s="13" t="str">
        <f t="shared" si="147"/>
        <v>DIURNO</v>
      </c>
      <c r="J821" s="12" t="str">
        <f t="shared" si="146"/>
        <v/>
      </c>
      <c r="L821" s="13" t="str">
        <f t="shared" si="144"/>
        <v/>
      </c>
      <c r="M821" s="13">
        <f t="shared" si="148"/>
        <v>0</v>
      </c>
      <c r="N821" s="32">
        <f t="shared" si="149"/>
        <v>0</v>
      </c>
      <c r="O821" s="30">
        <f t="shared" si="150"/>
        <v>0</v>
      </c>
      <c r="P821" s="30">
        <f t="shared" si="151"/>
        <v>0</v>
      </c>
      <c r="Q821">
        <f t="shared" si="152"/>
        <v>0</v>
      </c>
      <c r="R821">
        <f t="shared" si="153"/>
        <v>0</v>
      </c>
      <c r="S821">
        <f t="shared" si="154"/>
        <v>0</v>
      </c>
    </row>
    <row r="822" spans="2:19" x14ac:dyDescent="0.2">
      <c r="B822" s="17" t="s">
        <v>71</v>
      </c>
      <c r="C822" s="17" t="s">
        <v>72</v>
      </c>
      <c r="D822" s="17" t="s">
        <v>109</v>
      </c>
      <c r="E822" s="18">
        <v>0.26111111111111113</v>
      </c>
      <c r="F822" s="3">
        <v>0.67083333333333339</v>
      </c>
      <c r="G822" s="12">
        <f t="shared" si="155"/>
        <v>4.1666666666667629E-3</v>
      </c>
      <c r="H822" s="30">
        <f t="shared" si="145"/>
        <v>6</v>
      </c>
      <c r="I822" s="13" t="str">
        <f t="shared" si="147"/>
        <v>DIURNO</v>
      </c>
      <c r="J822" s="12" t="str">
        <f t="shared" si="146"/>
        <v/>
      </c>
      <c r="L822" s="13" t="str">
        <f t="shared" si="144"/>
        <v/>
      </c>
      <c r="M822" s="13">
        <f t="shared" si="148"/>
        <v>0.25</v>
      </c>
      <c r="N822" s="32">
        <f t="shared" si="149"/>
        <v>0</v>
      </c>
      <c r="O822" s="30">
        <f t="shared" si="150"/>
        <v>0</v>
      </c>
      <c r="P822" s="30">
        <f t="shared" si="151"/>
        <v>0</v>
      </c>
      <c r="Q822">
        <f t="shared" si="152"/>
        <v>0</v>
      </c>
      <c r="R822">
        <f t="shared" si="153"/>
        <v>0</v>
      </c>
      <c r="S822">
        <f t="shared" si="154"/>
        <v>0.25</v>
      </c>
    </row>
    <row r="823" spans="2:19" x14ac:dyDescent="0.2">
      <c r="B823" s="17" t="s">
        <v>71</v>
      </c>
      <c r="C823" s="17" t="s">
        <v>72</v>
      </c>
      <c r="D823" s="17" t="s">
        <v>110</v>
      </c>
      <c r="E823" s="18">
        <v>0.26666666666666666</v>
      </c>
      <c r="F823" s="3">
        <v>0.68263888888888891</v>
      </c>
      <c r="G823" s="12">
        <f t="shared" si="155"/>
        <v>1.5972222222222276E-2</v>
      </c>
      <c r="H823" s="30">
        <f t="shared" si="145"/>
        <v>23</v>
      </c>
      <c r="I823" s="13" t="str">
        <f t="shared" si="147"/>
        <v>DIURNO</v>
      </c>
      <c r="J823" s="12" t="str">
        <f t="shared" si="146"/>
        <v/>
      </c>
      <c r="L823" s="13" t="str">
        <f t="shared" si="144"/>
        <v/>
      </c>
      <c r="M823" s="13">
        <f t="shared" si="148"/>
        <v>0.5</v>
      </c>
      <c r="N823" s="32">
        <f t="shared" si="149"/>
        <v>0</v>
      </c>
      <c r="O823" s="30">
        <f t="shared" si="150"/>
        <v>0</v>
      </c>
      <c r="P823" s="30">
        <f t="shared" si="151"/>
        <v>0</v>
      </c>
      <c r="Q823">
        <f t="shared" si="152"/>
        <v>0</v>
      </c>
      <c r="R823">
        <f t="shared" si="153"/>
        <v>0</v>
      </c>
      <c r="S823">
        <f t="shared" si="154"/>
        <v>0.5</v>
      </c>
    </row>
    <row r="824" spans="2:19" x14ac:dyDescent="0.2">
      <c r="B824" s="17" t="s">
        <v>71</v>
      </c>
      <c r="C824" s="17" t="s">
        <v>72</v>
      </c>
      <c r="D824" s="17" t="s">
        <v>111</v>
      </c>
      <c r="E824" s="18">
        <v>0.26458333333333334</v>
      </c>
      <c r="F824" s="3">
        <v>0.67083333333333339</v>
      </c>
      <c r="G824" s="12">
        <f t="shared" si="155"/>
        <v>4.1666666666667629E-3</v>
      </c>
      <c r="H824" s="30">
        <f t="shared" si="145"/>
        <v>6</v>
      </c>
      <c r="I824" s="13" t="str">
        <f t="shared" si="147"/>
        <v>DIURNO</v>
      </c>
      <c r="J824" s="12" t="str">
        <f t="shared" si="146"/>
        <v/>
      </c>
      <c r="L824" s="13" t="str">
        <f t="shared" si="144"/>
        <v/>
      </c>
      <c r="M824" s="13">
        <f t="shared" si="148"/>
        <v>0.25</v>
      </c>
      <c r="N824" s="32">
        <f t="shared" si="149"/>
        <v>0</v>
      </c>
      <c r="O824" s="30">
        <f t="shared" si="150"/>
        <v>0</v>
      </c>
      <c r="P824" s="30">
        <f t="shared" si="151"/>
        <v>0</v>
      </c>
      <c r="Q824">
        <f t="shared" si="152"/>
        <v>0</v>
      </c>
      <c r="R824">
        <f t="shared" si="153"/>
        <v>0</v>
      </c>
      <c r="S824">
        <f t="shared" si="154"/>
        <v>0.25</v>
      </c>
    </row>
    <row r="825" spans="2:19" x14ac:dyDescent="0.2">
      <c r="B825" s="17" t="s">
        <v>71</v>
      </c>
      <c r="C825" s="17" t="s">
        <v>72</v>
      </c>
      <c r="D825" s="17" t="s">
        <v>112</v>
      </c>
      <c r="E825" s="18">
        <v>0.26597222222222222</v>
      </c>
      <c r="F825" s="3">
        <v>0.6743055555555556</v>
      </c>
      <c r="G825" s="12">
        <f t="shared" si="155"/>
        <v>7.6388888888889728E-3</v>
      </c>
      <c r="H825" s="30">
        <f t="shared" si="145"/>
        <v>11</v>
      </c>
      <c r="I825" s="13" t="str">
        <f t="shared" si="147"/>
        <v>DIURNO</v>
      </c>
      <c r="J825" s="12" t="str">
        <f t="shared" si="146"/>
        <v/>
      </c>
      <c r="L825" s="13" t="str">
        <f t="shared" si="144"/>
        <v/>
      </c>
      <c r="M825" s="13">
        <f t="shared" si="148"/>
        <v>0.25</v>
      </c>
      <c r="N825" s="32">
        <f t="shared" si="149"/>
        <v>0</v>
      </c>
      <c r="O825" s="30">
        <f t="shared" si="150"/>
        <v>0</v>
      </c>
      <c r="P825" s="30">
        <f t="shared" si="151"/>
        <v>0</v>
      </c>
      <c r="Q825">
        <f t="shared" si="152"/>
        <v>0</v>
      </c>
      <c r="R825">
        <f t="shared" si="153"/>
        <v>0</v>
      </c>
      <c r="S825">
        <f t="shared" si="154"/>
        <v>0.25</v>
      </c>
    </row>
    <row r="826" spans="2:19" x14ac:dyDescent="0.2">
      <c r="B826" s="17" t="s">
        <v>73</v>
      </c>
      <c r="C826" s="17" t="s">
        <v>72</v>
      </c>
      <c r="D826" s="17" t="s">
        <v>102</v>
      </c>
      <c r="E826" s="18">
        <v>0.26805555555555555</v>
      </c>
      <c r="F826" s="3">
        <v>0.76041666666666663</v>
      </c>
      <c r="G826" s="12">
        <f t="shared" si="155"/>
        <v>9.375E-2</v>
      </c>
      <c r="H826" s="30">
        <f t="shared" si="145"/>
        <v>15</v>
      </c>
      <c r="I826" s="13" t="str">
        <f t="shared" si="147"/>
        <v>DIURNO</v>
      </c>
      <c r="J826" s="12" t="str">
        <f t="shared" si="146"/>
        <v/>
      </c>
      <c r="L826" s="13" t="str">
        <f t="shared" si="144"/>
        <v/>
      </c>
      <c r="M826" s="13">
        <f t="shared" si="148"/>
        <v>0.25</v>
      </c>
      <c r="N826" s="32">
        <f t="shared" si="149"/>
        <v>0</v>
      </c>
      <c r="O826" s="30">
        <f t="shared" si="150"/>
        <v>0</v>
      </c>
      <c r="P826" s="30">
        <f t="shared" si="151"/>
        <v>2</v>
      </c>
      <c r="Q826">
        <f t="shared" si="152"/>
        <v>0</v>
      </c>
      <c r="R826">
        <f t="shared" si="153"/>
        <v>2</v>
      </c>
      <c r="S826">
        <f t="shared" si="154"/>
        <v>0.25</v>
      </c>
    </row>
    <row r="827" spans="2:19" x14ac:dyDescent="0.2">
      <c r="B827" s="17" t="s">
        <v>73</v>
      </c>
      <c r="C827" s="17" t="s">
        <v>72</v>
      </c>
      <c r="D827" s="17" t="s">
        <v>103</v>
      </c>
      <c r="E827" s="18">
        <v>0.27083333333333331</v>
      </c>
      <c r="F827" s="3">
        <v>0.73263888888888884</v>
      </c>
      <c r="G827" s="12">
        <f t="shared" si="155"/>
        <v>6.597222222222221E-2</v>
      </c>
      <c r="H827" s="30">
        <f t="shared" si="145"/>
        <v>35</v>
      </c>
      <c r="I827" s="13" t="str">
        <f t="shared" si="147"/>
        <v>DIURNO</v>
      </c>
      <c r="J827" s="12" t="str">
        <f t="shared" si="146"/>
        <v/>
      </c>
      <c r="L827" s="13" t="str">
        <f t="shared" si="144"/>
        <v/>
      </c>
      <c r="M827" s="13">
        <f t="shared" si="148"/>
        <v>0.5</v>
      </c>
      <c r="N827" s="32">
        <f t="shared" si="149"/>
        <v>0</v>
      </c>
      <c r="O827" s="30">
        <f t="shared" si="150"/>
        <v>0</v>
      </c>
      <c r="P827" s="30">
        <f t="shared" si="151"/>
        <v>1</v>
      </c>
      <c r="Q827">
        <f t="shared" si="152"/>
        <v>0</v>
      </c>
      <c r="R827">
        <f t="shared" si="153"/>
        <v>1</v>
      </c>
      <c r="S827">
        <f t="shared" si="154"/>
        <v>0.5</v>
      </c>
    </row>
    <row r="828" spans="2:19" x14ac:dyDescent="0.2">
      <c r="B828" s="17" t="s">
        <v>73</v>
      </c>
      <c r="C828" s="17" t="s">
        <v>72</v>
      </c>
      <c r="D828" s="17" t="s">
        <v>117</v>
      </c>
      <c r="E828" s="18">
        <v>0.27986111111111112</v>
      </c>
      <c r="F828" s="3">
        <v>0.67986111111111114</v>
      </c>
      <c r="G828" s="12">
        <f t="shared" si="155"/>
        <v>1.3194444444444509E-2</v>
      </c>
      <c r="H828" s="30">
        <f t="shared" si="145"/>
        <v>19</v>
      </c>
      <c r="I828" s="13" t="str">
        <f t="shared" si="147"/>
        <v>DIURNO</v>
      </c>
      <c r="J828" s="12" t="str">
        <f t="shared" si="146"/>
        <v/>
      </c>
      <c r="L828" s="13" t="str">
        <f t="shared" si="144"/>
        <v/>
      </c>
      <c r="M828" s="13">
        <f t="shared" si="148"/>
        <v>0.25</v>
      </c>
      <c r="N828" s="32">
        <f t="shared" si="149"/>
        <v>0</v>
      </c>
      <c r="O828" s="30">
        <f t="shared" si="150"/>
        <v>0</v>
      </c>
      <c r="P828" s="30">
        <f t="shared" si="151"/>
        <v>0</v>
      </c>
      <c r="Q828">
        <f t="shared" si="152"/>
        <v>0</v>
      </c>
      <c r="R828">
        <f t="shared" si="153"/>
        <v>0</v>
      </c>
      <c r="S828">
        <f t="shared" si="154"/>
        <v>0.25</v>
      </c>
    </row>
    <row r="829" spans="2:19" x14ac:dyDescent="0.2">
      <c r="B829" s="17" t="s">
        <v>73</v>
      </c>
      <c r="C829" s="17" t="s">
        <v>72</v>
      </c>
      <c r="D829" s="17" t="s">
        <v>104</v>
      </c>
      <c r="E829" s="18">
        <v>0.27152777777777776</v>
      </c>
      <c r="F829" s="3">
        <v>0.79166666666666663</v>
      </c>
      <c r="G829" s="12">
        <f t="shared" si="155"/>
        <v>0.125</v>
      </c>
      <c r="H829" s="30">
        <f t="shared" si="145"/>
        <v>0</v>
      </c>
      <c r="I829" s="13" t="str">
        <f t="shared" si="147"/>
        <v>DIURNO</v>
      </c>
      <c r="J829" s="12" t="str">
        <f t="shared" si="146"/>
        <v/>
      </c>
      <c r="L829" s="13" t="str">
        <f t="shared" si="144"/>
        <v/>
      </c>
      <c r="M829" s="13">
        <f t="shared" si="148"/>
        <v>0</v>
      </c>
      <c r="N829" s="32">
        <f t="shared" si="149"/>
        <v>0</v>
      </c>
      <c r="O829" s="30">
        <f t="shared" si="150"/>
        <v>0</v>
      </c>
      <c r="P829" s="30">
        <f t="shared" si="151"/>
        <v>3</v>
      </c>
      <c r="Q829">
        <f t="shared" si="152"/>
        <v>0</v>
      </c>
      <c r="R829">
        <f t="shared" si="153"/>
        <v>3</v>
      </c>
      <c r="S829">
        <f t="shared" si="154"/>
        <v>0</v>
      </c>
    </row>
    <row r="830" spans="2:19" x14ac:dyDescent="0.2">
      <c r="B830" s="17" t="s">
        <v>73</v>
      </c>
      <c r="C830" s="17" t="s">
        <v>72</v>
      </c>
      <c r="D830" s="17" t="s">
        <v>105</v>
      </c>
      <c r="E830" s="18">
        <v>0.26944444444444443</v>
      </c>
      <c r="F830" s="3">
        <v>0.69305555555555554</v>
      </c>
      <c r="G830" s="12">
        <f t="shared" si="155"/>
        <v>2.6388888888888906E-2</v>
      </c>
      <c r="H830" s="30">
        <f t="shared" si="145"/>
        <v>38</v>
      </c>
      <c r="I830" s="13" t="str">
        <f t="shared" si="147"/>
        <v>DIURNO</v>
      </c>
      <c r="J830" s="12" t="str">
        <f t="shared" si="146"/>
        <v/>
      </c>
      <c r="L830" s="13" t="str">
        <f t="shared" si="144"/>
        <v/>
      </c>
      <c r="M830" s="13">
        <f t="shared" si="148"/>
        <v>0.5</v>
      </c>
      <c r="N830" s="32">
        <f t="shared" si="149"/>
        <v>0</v>
      </c>
      <c r="O830" s="30">
        <f t="shared" si="150"/>
        <v>0</v>
      </c>
      <c r="P830" s="30">
        <f t="shared" si="151"/>
        <v>0</v>
      </c>
      <c r="Q830">
        <f t="shared" si="152"/>
        <v>0</v>
      </c>
      <c r="R830">
        <f t="shared" si="153"/>
        <v>0</v>
      </c>
      <c r="S830">
        <f t="shared" si="154"/>
        <v>0.5</v>
      </c>
    </row>
    <row r="831" spans="2:19" x14ac:dyDescent="0.2">
      <c r="B831" s="17" t="s">
        <v>73</v>
      </c>
      <c r="C831" s="17" t="s">
        <v>72</v>
      </c>
      <c r="D831" s="17" t="s">
        <v>106</v>
      </c>
      <c r="E831" s="18">
        <v>0.27083333333333331</v>
      </c>
      <c r="F831" s="3">
        <v>0.66736111111111107</v>
      </c>
      <c r="G831" s="12">
        <f t="shared" si="155"/>
        <v>6.9444444444444198E-4</v>
      </c>
      <c r="H831" s="30">
        <f t="shared" si="145"/>
        <v>1</v>
      </c>
      <c r="I831" s="13" t="str">
        <f t="shared" si="147"/>
        <v>DIURNO</v>
      </c>
      <c r="J831" s="12" t="str">
        <f t="shared" si="146"/>
        <v/>
      </c>
      <c r="L831" s="13" t="str">
        <f t="shared" si="144"/>
        <v/>
      </c>
      <c r="M831" s="13">
        <f t="shared" si="148"/>
        <v>0</v>
      </c>
      <c r="N831" s="32">
        <f t="shared" si="149"/>
        <v>0</v>
      </c>
      <c r="O831" s="30">
        <f t="shared" si="150"/>
        <v>0</v>
      </c>
      <c r="P831" s="30">
        <f t="shared" si="151"/>
        <v>0</v>
      </c>
      <c r="Q831">
        <f t="shared" si="152"/>
        <v>0</v>
      </c>
      <c r="R831">
        <f t="shared" si="153"/>
        <v>0</v>
      </c>
      <c r="S831">
        <f t="shared" si="154"/>
        <v>0</v>
      </c>
    </row>
    <row r="832" spans="2:19" x14ac:dyDescent="0.2">
      <c r="B832" s="17" t="s">
        <v>73</v>
      </c>
      <c r="C832" s="17" t="s">
        <v>72</v>
      </c>
      <c r="D832" s="17" t="s">
        <v>107</v>
      </c>
      <c r="E832" s="18">
        <v>0.20416666666666669</v>
      </c>
      <c r="F832" s="3">
        <v>0.8930555555555556</v>
      </c>
      <c r="G832" s="12">
        <f t="shared" si="155"/>
        <v>0.22638888888888897</v>
      </c>
      <c r="H832" s="30">
        <f t="shared" si="145"/>
        <v>26</v>
      </c>
      <c r="I832" s="13" t="str">
        <f t="shared" si="147"/>
        <v>DIURNO</v>
      </c>
      <c r="J832" s="12" t="str">
        <f t="shared" si="146"/>
        <v/>
      </c>
      <c r="L832" s="13" t="str">
        <f t="shared" si="144"/>
        <v/>
      </c>
      <c r="M832" s="13">
        <f t="shared" si="148"/>
        <v>0.5</v>
      </c>
      <c r="N832" s="32">
        <f t="shared" si="149"/>
        <v>0</v>
      </c>
      <c r="O832" s="30">
        <f t="shared" si="150"/>
        <v>0</v>
      </c>
      <c r="P832" s="30">
        <f t="shared" si="151"/>
        <v>5</v>
      </c>
      <c r="Q832">
        <f t="shared" si="152"/>
        <v>0</v>
      </c>
      <c r="R832">
        <f t="shared" si="153"/>
        <v>5</v>
      </c>
      <c r="S832">
        <f t="shared" si="154"/>
        <v>0.5</v>
      </c>
    </row>
    <row r="833" spans="2:19" x14ac:dyDescent="0.2">
      <c r="B833" s="17" t="s">
        <v>73</v>
      </c>
      <c r="C833" s="17" t="s">
        <v>72</v>
      </c>
      <c r="D833" s="17" t="s">
        <v>113</v>
      </c>
      <c r="E833" s="18">
        <v>0.26597222222222222</v>
      </c>
      <c r="F833" s="3">
        <v>0.90486111111111101</v>
      </c>
      <c r="G833" s="12">
        <f t="shared" si="155"/>
        <v>0.23819444444444438</v>
      </c>
      <c r="H833" s="30">
        <f t="shared" si="145"/>
        <v>43</v>
      </c>
      <c r="I833" s="13" t="str">
        <f t="shared" si="147"/>
        <v>DIURNO</v>
      </c>
      <c r="J833" s="12" t="str">
        <f t="shared" si="146"/>
        <v/>
      </c>
      <c r="L833" s="13" t="str">
        <f t="shared" si="144"/>
        <v/>
      </c>
      <c r="M833" s="13">
        <f t="shared" si="148"/>
        <v>0.75</v>
      </c>
      <c r="N833" s="32">
        <f t="shared" si="149"/>
        <v>0</v>
      </c>
      <c r="O833" s="30">
        <f t="shared" si="150"/>
        <v>0</v>
      </c>
      <c r="P833" s="30">
        <f t="shared" si="151"/>
        <v>5</v>
      </c>
      <c r="Q833">
        <f t="shared" si="152"/>
        <v>0</v>
      </c>
      <c r="R833">
        <f t="shared" si="153"/>
        <v>5</v>
      </c>
      <c r="S833">
        <f t="shared" si="154"/>
        <v>0.75</v>
      </c>
    </row>
    <row r="834" spans="2:19" x14ac:dyDescent="0.2">
      <c r="B834" s="17" t="s">
        <v>73</v>
      </c>
      <c r="C834" s="17" t="s">
        <v>72</v>
      </c>
      <c r="D834" s="17" t="s">
        <v>108</v>
      </c>
      <c r="E834" s="18">
        <v>0.27291666666666664</v>
      </c>
      <c r="F834" s="3">
        <v>0.79861111111111116</v>
      </c>
      <c r="G834" s="12">
        <f t="shared" si="155"/>
        <v>0.13194444444444453</v>
      </c>
      <c r="H834" s="30">
        <f t="shared" si="145"/>
        <v>10</v>
      </c>
      <c r="I834" s="13" t="str">
        <f t="shared" si="147"/>
        <v>DIURNO</v>
      </c>
      <c r="J834" s="12" t="str">
        <f t="shared" si="146"/>
        <v/>
      </c>
      <c r="L834" s="13" t="str">
        <f t="shared" si="144"/>
        <v/>
      </c>
      <c r="M834" s="13">
        <f t="shared" si="148"/>
        <v>0.25</v>
      </c>
      <c r="N834" s="32">
        <f t="shared" si="149"/>
        <v>0</v>
      </c>
      <c r="O834" s="30">
        <f t="shared" si="150"/>
        <v>0</v>
      </c>
      <c r="P834" s="30">
        <f t="shared" si="151"/>
        <v>3</v>
      </c>
      <c r="Q834">
        <f t="shared" si="152"/>
        <v>0</v>
      </c>
      <c r="R834">
        <f t="shared" si="153"/>
        <v>3</v>
      </c>
      <c r="S834">
        <f t="shared" si="154"/>
        <v>0.25</v>
      </c>
    </row>
    <row r="835" spans="2:19" x14ac:dyDescent="0.2">
      <c r="B835" s="17" t="s">
        <v>73</v>
      </c>
      <c r="C835" s="17" t="s">
        <v>72</v>
      </c>
      <c r="D835" s="17" t="s">
        <v>114</v>
      </c>
      <c r="E835" s="18">
        <v>0.32500000000000001</v>
      </c>
      <c r="F835" s="3">
        <v>0.52708333333333335</v>
      </c>
      <c r="G835" s="12">
        <f t="shared" si="155"/>
        <v>0</v>
      </c>
      <c r="H835" s="30">
        <f t="shared" si="145"/>
        <v>0</v>
      </c>
      <c r="I835" s="13" t="str">
        <f t="shared" si="147"/>
        <v>DIURNO</v>
      </c>
      <c r="J835" s="12" t="str">
        <f t="shared" si="146"/>
        <v/>
      </c>
      <c r="L835" s="13" t="str">
        <f t="shared" ref="L835:L898" si="156">IF(J835="SI","5,5","")</f>
        <v/>
      </c>
      <c r="M835" s="13">
        <f t="shared" si="148"/>
        <v>0</v>
      </c>
      <c r="N835" s="32">
        <f t="shared" si="149"/>
        <v>0</v>
      </c>
      <c r="O835" s="30">
        <f t="shared" si="150"/>
        <v>0</v>
      </c>
      <c r="P835" s="30">
        <f t="shared" si="151"/>
        <v>0</v>
      </c>
      <c r="Q835">
        <f t="shared" si="152"/>
        <v>0</v>
      </c>
      <c r="R835">
        <f t="shared" si="153"/>
        <v>0</v>
      </c>
      <c r="S835">
        <f t="shared" si="154"/>
        <v>0</v>
      </c>
    </row>
    <row r="836" spans="2:19" x14ac:dyDescent="0.2">
      <c r="B836" s="17" t="s">
        <v>73</v>
      </c>
      <c r="C836" s="17" t="s">
        <v>72</v>
      </c>
      <c r="D836" s="17" t="s">
        <v>109</v>
      </c>
      <c r="E836" s="18">
        <v>0.27291666666666664</v>
      </c>
      <c r="F836" s="3">
        <v>0.69930555555555562</v>
      </c>
      <c r="G836" s="12">
        <f t="shared" si="155"/>
        <v>3.2638888888888995E-2</v>
      </c>
      <c r="H836" s="30">
        <f t="shared" si="145"/>
        <v>47</v>
      </c>
      <c r="I836" s="13" t="str">
        <f t="shared" si="147"/>
        <v>DIURNO</v>
      </c>
      <c r="J836" s="12" t="str">
        <f t="shared" si="146"/>
        <v/>
      </c>
      <c r="L836" s="13" t="str">
        <f t="shared" si="156"/>
        <v/>
      </c>
      <c r="M836" s="13">
        <f t="shared" si="148"/>
        <v>0.75</v>
      </c>
      <c r="N836" s="32">
        <f t="shared" si="149"/>
        <v>0</v>
      </c>
      <c r="O836" s="30">
        <f t="shared" si="150"/>
        <v>0</v>
      </c>
      <c r="P836" s="30">
        <f t="shared" si="151"/>
        <v>0</v>
      </c>
      <c r="Q836">
        <f t="shared" si="152"/>
        <v>0</v>
      </c>
      <c r="R836">
        <f t="shared" si="153"/>
        <v>0</v>
      </c>
      <c r="S836">
        <f t="shared" si="154"/>
        <v>0.75</v>
      </c>
    </row>
    <row r="837" spans="2:19" x14ac:dyDescent="0.2">
      <c r="B837" s="17" t="s">
        <v>73</v>
      </c>
      <c r="C837" s="17" t="s">
        <v>72</v>
      </c>
      <c r="D837" s="17" t="s">
        <v>110</v>
      </c>
      <c r="E837" s="18">
        <v>0.27013888888888887</v>
      </c>
      <c r="F837" s="3">
        <v>0.70138888888888884</v>
      </c>
      <c r="G837" s="12">
        <f t="shared" si="155"/>
        <v>3.472222222222221E-2</v>
      </c>
      <c r="H837" s="30">
        <f t="shared" ref="H837:H900" si="157">MINUTE(G837)</f>
        <v>50</v>
      </c>
      <c r="I837" s="13" t="str">
        <f t="shared" si="147"/>
        <v>DIURNO</v>
      </c>
      <c r="J837" s="12" t="str">
        <f t="shared" si="146"/>
        <v/>
      </c>
      <c r="L837" s="13" t="str">
        <f t="shared" si="156"/>
        <v/>
      </c>
      <c r="M837" s="13">
        <f t="shared" si="148"/>
        <v>0.75</v>
      </c>
      <c r="N837" s="32">
        <f t="shared" si="149"/>
        <v>0</v>
      </c>
      <c r="O837" s="30">
        <f t="shared" si="150"/>
        <v>0</v>
      </c>
      <c r="P837" s="30">
        <f t="shared" si="151"/>
        <v>0</v>
      </c>
      <c r="Q837">
        <f t="shared" si="152"/>
        <v>0</v>
      </c>
      <c r="R837">
        <f t="shared" si="153"/>
        <v>0</v>
      </c>
      <c r="S837">
        <f t="shared" si="154"/>
        <v>0.75</v>
      </c>
    </row>
    <row r="838" spans="2:19" x14ac:dyDescent="0.2">
      <c r="B838" s="17" t="s">
        <v>73</v>
      </c>
      <c r="C838" s="17" t="s">
        <v>72</v>
      </c>
      <c r="D838" s="17" t="s">
        <v>111</v>
      </c>
      <c r="E838" s="18">
        <v>0.27152777777777776</v>
      </c>
      <c r="F838" s="3">
        <v>0.68680555555555556</v>
      </c>
      <c r="G838" s="12">
        <f t="shared" si="155"/>
        <v>2.0138888888888928E-2</v>
      </c>
      <c r="H838" s="30">
        <f t="shared" si="157"/>
        <v>29</v>
      </c>
      <c r="I838" s="13" t="str">
        <f t="shared" si="147"/>
        <v>DIURNO</v>
      </c>
      <c r="J838" s="12" t="str">
        <f t="shared" ref="J838:J901" si="158">IF(E838&gt;=$G$3,"SI","")</f>
        <v/>
      </c>
      <c r="L838" s="13" t="str">
        <f t="shared" si="156"/>
        <v/>
      </c>
      <c r="M838" s="13">
        <f t="shared" si="148"/>
        <v>0.5</v>
      </c>
      <c r="N838" s="32">
        <f t="shared" si="149"/>
        <v>0</v>
      </c>
      <c r="O838" s="30">
        <f t="shared" si="150"/>
        <v>0</v>
      </c>
      <c r="P838" s="30">
        <f t="shared" si="151"/>
        <v>0</v>
      </c>
      <c r="Q838">
        <f t="shared" si="152"/>
        <v>0</v>
      </c>
      <c r="R838">
        <f t="shared" si="153"/>
        <v>0</v>
      </c>
      <c r="S838">
        <f t="shared" si="154"/>
        <v>0.5</v>
      </c>
    </row>
    <row r="839" spans="2:19" x14ac:dyDescent="0.2">
      <c r="B839" s="17" t="s">
        <v>73</v>
      </c>
      <c r="C839" s="17" t="s">
        <v>72</v>
      </c>
      <c r="D839" s="17" t="s">
        <v>112</v>
      </c>
      <c r="E839" s="18">
        <v>0.2722222222222222</v>
      </c>
      <c r="F839" s="3">
        <v>0.68819444444444444</v>
      </c>
      <c r="G839" s="12">
        <f t="shared" si="155"/>
        <v>2.1527777777777812E-2</v>
      </c>
      <c r="H839" s="30">
        <f t="shared" si="157"/>
        <v>31</v>
      </c>
      <c r="I839" s="13" t="str">
        <f t="shared" ref="I839:I902" si="159">IF(F839&lt;$I$3,"DIURNO",IF(F839&gt;$I$3,"EXTRANOC",""))</f>
        <v>DIURNO</v>
      </c>
      <c r="J839" s="12" t="str">
        <f t="shared" si="158"/>
        <v/>
      </c>
      <c r="L839" s="13" t="str">
        <f t="shared" si="156"/>
        <v/>
      </c>
      <c r="M839" s="13">
        <f t="shared" ref="M839:M902" si="160">IF(H839&lt;=5,0,IF(H839&lt;=20,0.25,IF(H839&lt;=40,0.5,IF(H839&lt;=55,0.75,1))))</f>
        <v>0.5</v>
      </c>
      <c r="N839" s="32">
        <f t="shared" ref="N839:N902" si="161">IF(F839&gt;$I$3,F839-$I$3,0)</f>
        <v>0</v>
      </c>
      <c r="O839" s="30">
        <f t="shared" ref="O839:O902" si="162">MINUTE(N839)</f>
        <v>0</v>
      </c>
      <c r="P839" s="30">
        <f t="shared" ref="P839:P902" si="163">HOUR(G839)</f>
        <v>0</v>
      </c>
      <c r="Q839">
        <f t="shared" ref="Q839:Q902" si="164">HOUR(N839)</f>
        <v>0</v>
      </c>
      <c r="R839">
        <f t="shared" ref="R839:R902" si="165">P839-Q839</f>
        <v>0</v>
      </c>
      <c r="S839">
        <f t="shared" ref="S839:S902" si="166">M839</f>
        <v>0.5</v>
      </c>
    </row>
    <row r="840" spans="2:19" x14ac:dyDescent="0.2">
      <c r="B840" s="17" t="s">
        <v>74</v>
      </c>
      <c r="C840" s="17" t="s">
        <v>72</v>
      </c>
      <c r="D840" s="17" t="s">
        <v>102</v>
      </c>
      <c r="E840" s="18">
        <v>0.26319444444444445</v>
      </c>
      <c r="F840" s="3">
        <v>0.6875</v>
      </c>
      <c r="G840" s="12">
        <f t="shared" si="155"/>
        <v>2.083333333333337E-2</v>
      </c>
      <c r="H840" s="30">
        <f t="shared" si="157"/>
        <v>30</v>
      </c>
      <c r="I840" s="13" t="str">
        <f t="shared" si="159"/>
        <v>DIURNO</v>
      </c>
      <c r="J840" s="12" t="str">
        <f t="shared" si="158"/>
        <v/>
      </c>
      <c r="L840" s="13" t="str">
        <f t="shared" si="156"/>
        <v/>
      </c>
      <c r="M840" s="13">
        <f t="shared" si="160"/>
        <v>0.5</v>
      </c>
      <c r="N840" s="32">
        <f t="shared" si="161"/>
        <v>0</v>
      </c>
      <c r="O840" s="30">
        <f t="shared" si="162"/>
        <v>0</v>
      </c>
      <c r="P840" s="30">
        <f t="shared" si="163"/>
        <v>0</v>
      </c>
      <c r="Q840">
        <f t="shared" si="164"/>
        <v>0</v>
      </c>
      <c r="R840">
        <f t="shared" si="165"/>
        <v>0</v>
      </c>
      <c r="S840">
        <f t="shared" si="166"/>
        <v>0.5</v>
      </c>
    </row>
    <row r="841" spans="2:19" x14ac:dyDescent="0.2">
      <c r="B841" s="17" t="s">
        <v>74</v>
      </c>
      <c r="C841" s="17" t="s">
        <v>72</v>
      </c>
      <c r="D841" s="17" t="s">
        <v>103</v>
      </c>
      <c r="E841" s="18">
        <v>0.26250000000000001</v>
      </c>
      <c r="F841" s="3">
        <v>0.7319444444444444</v>
      </c>
      <c r="G841" s="12">
        <f t="shared" ref="G841:G904" si="167">IF(F841&gt;$G$3,F841-$G$3,)</f>
        <v>6.5277777777777768E-2</v>
      </c>
      <c r="H841" s="30">
        <f t="shared" si="157"/>
        <v>34</v>
      </c>
      <c r="I841" s="13" t="str">
        <f t="shared" si="159"/>
        <v>DIURNO</v>
      </c>
      <c r="J841" s="12" t="str">
        <f t="shared" si="158"/>
        <v/>
      </c>
      <c r="L841" s="13" t="str">
        <f t="shared" si="156"/>
        <v/>
      </c>
      <c r="M841" s="13">
        <f t="shared" si="160"/>
        <v>0.5</v>
      </c>
      <c r="N841" s="32">
        <f t="shared" si="161"/>
        <v>0</v>
      </c>
      <c r="O841" s="30">
        <f t="shared" si="162"/>
        <v>0</v>
      </c>
      <c r="P841" s="30">
        <f t="shared" si="163"/>
        <v>1</v>
      </c>
      <c r="Q841">
        <f t="shared" si="164"/>
        <v>0</v>
      </c>
      <c r="R841">
        <f t="shared" si="165"/>
        <v>1</v>
      </c>
      <c r="S841">
        <f t="shared" si="166"/>
        <v>0.5</v>
      </c>
    </row>
    <row r="842" spans="2:19" x14ac:dyDescent="0.2">
      <c r="B842" s="17" t="s">
        <v>74</v>
      </c>
      <c r="C842" s="17" t="s">
        <v>72</v>
      </c>
      <c r="D842" s="17" t="s">
        <v>117</v>
      </c>
      <c r="E842" s="18">
        <v>0.27499999999999997</v>
      </c>
      <c r="F842" s="3">
        <v>0.6791666666666667</v>
      </c>
      <c r="G842" s="12">
        <f t="shared" si="167"/>
        <v>1.2500000000000067E-2</v>
      </c>
      <c r="H842" s="30">
        <f t="shared" si="157"/>
        <v>18</v>
      </c>
      <c r="I842" s="13" t="str">
        <f t="shared" si="159"/>
        <v>DIURNO</v>
      </c>
      <c r="J842" s="12" t="str">
        <f t="shared" si="158"/>
        <v/>
      </c>
      <c r="L842" s="13" t="str">
        <f t="shared" si="156"/>
        <v/>
      </c>
      <c r="M842" s="13">
        <f t="shared" si="160"/>
        <v>0.25</v>
      </c>
      <c r="N842" s="32">
        <f t="shared" si="161"/>
        <v>0</v>
      </c>
      <c r="O842" s="30">
        <f t="shared" si="162"/>
        <v>0</v>
      </c>
      <c r="P842" s="30">
        <f t="shared" si="163"/>
        <v>0</v>
      </c>
      <c r="Q842">
        <f t="shared" si="164"/>
        <v>0</v>
      </c>
      <c r="R842">
        <f t="shared" si="165"/>
        <v>0</v>
      </c>
      <c r="S842">
        <f t="shared" si="166"/>
        <v>0.25</v>
      </c>
    </row>
    <row r="843" spans="2:19" x14ac:dyDescent="0.2">
      <c r="B843" s="17" t="s">
        <v>74</v>
      </c>
      <c r="C843" s="17" t="s">
        <v>72</v>
      </c>
      <c r="D843" s="17" t="s">
        <v>104</v>
      </c>
      <c r="E843" s="18">
        <v>0.26319444444444445</v>
      </c>
      <c r="F843" s="3">
        <v>0.68125000000000002</v>
      </c>
      <c r="G843" s="12">
        <f t="shared" si="167"/>
        <v>1.4583333333333393E-2</v>
      </c>
      <c r="H843" s="30">
        <f t="shared" si="157"/>
        <v>21</v>
      </c>
      <c r="I843" s="13" t="str">
        <f t="shared" si="159"/>
        <v>DIURNO</v>
      </c>
      <c r="J843" s="12" t="str">
        <f t="shared" si="158"/>
        <v/>
      </c>
      <c r="L843" s="13" t="str">
        <f t="shared" si="156"/>
        <v/>
      </c>
      <c r="M843" s="13">
        <f t="shared" si="160"/>
        <v>0.5</v>
      </c>
      <c r="N843" s="32">
        <f t="shared" si="161"/>
        <v>0</v>
      </c>
      <c r="O843" s="30">
        <f t="shared" si="162"/>
        <v>0</v>
      </c>
      <c r="P843" s="30">
        <f t="shared" si="163"/>
        <v>0</v>
      </c>
      <c r="Q843">
        <f t="shared" si="164"/>
        <v>0</v>
      </c>
      <c r="R843">
        <f t="shared" si="165"/>
        <v>0</v>
      </c>
      <c r="S843">
        <f t="shared" si="166"/>
        <v>0.5</v>
      </c>
    </row>
    <row r="844" spans="2:19" x14ac:dyDescent="0.2">
      <c r="B844" s="17" t="s">
        <v>74</v>
      </c>
      <c r="C844" s="17" t="s">
        <v>72</v>
      </c>
      <c r="D844" s="17" t="s">
        <v>105</v>
      </c>
      <c r="E844" s="18">
        <v>0.26319444444444445</v>
      </c>
      <c r="F844" s="3">
        <v>0.70277777777777783</v>
      </c>
      <c r="G844" s="12">
        <f t="shared" si="167"/>
        <v>3.6111111111111205E-2</v>
      </c>
      <c r="H844" s="30">
        <f t="shared" si="157"/>
        <v>52</v>
      </c>
      <c r="I844" s="13" t="str">
        <f t="shared" si="159"/>
        <v>DIURNO</v>
      </c>
      <c r="J844" s="12" t="str">
        <f t="shared" si="158"/>
        <v/>
      </c>
      <c r="L844" s="13" t="str">
        <f t="shared" si="156"/>
        <v/>
      </c>
      <c r="M844" s="13">
        <f t="shared" si="160"/>
        <v>0.75</v>
      </c>
      <c r="N844" s="32">
        <f t="shared" si="161"/>
        <v>0</v>
      </c>
      <c r="O844" s="30">
        <f t="shared" si="162"/>
        <v>0</v>
      </c>
      <c r="P844" s="30">
        <f t="shared" si="163"/>
        <v>0</v>
      </c>
      <c r="Q844">
        <f t="shared" si="164"/>
        <v>0</v>
      </c>
      <c r="R844">
        <f t="shared" si="165"/>
        <v>0</v>
      </c>
      <c r="S844">
        <f t="shared" si="166"/>
        <v>0.75</v>
      </c>
    </row>
    <row r="845" spans="2:19" x14ac:dyDescent="0.2">
      <c r="B845" s="17" t="s">
        <v>74</v>
      </c>
      <c r="C845" s="17" t="s">
        <v>72</v>
      </c>
      <c r="D845" s="17" t="s">
        <v>106</v>
      </c>
      <c r="E845" s="18">
        <v>0.26458333333333334</v>
      </c>
      <c r="F845" s="3">
        <v>0.68958333333333333</v>
      </c>
      <c r="G845" s="12">
        <f t="shared" si="167"/>
        <v>2.2916666666666696E-2</v>
      </c>
      <c r="H845" s="30">
        <f t="shared" si="157"/>
        <v>33</v>
      </c>
      <c r="I845" s="13" t="str">
        <f t="shared" si="159"/>
        <v>DIURNO</v>
      </c>
      <c r="J845" s="12" t="str">
        <f t="shared" si="158"/>
        <v/>
      </c>
      <c r="L845" s="13" t="str">
        <f t="shared" si="156"/>
        <v/>
      </c>
      <c r="M845" s="13">
        <f t="shared" si="160"/>
        <v>0.5</v>
      </c>
      <c r="N845" s="32">
        <f t="shared" si="161"/>
        <v>0</v>
      </c>
      <c r="O845" s="30">
        <f t="shared" si="162"/>
        <v>0</v>
      </c>
      <c r="P845" s="30">
        <f t="shared" si="163"/>
        <v>0</v>
      </c>
      <c r="Q845">
        <f t="shared" si="164"/>
        <v>0</v>
      </c>
      <c r="R845">
        <f t="shared" si="165"/>
        <v>0</v>
      </c>
      <c r="S845">
        <f t="shared" si="166"/>
        <v>0.5</v>
      </c>
    </row>
    <row r="846" spans="2:19" x14ac:dyDescent="0.2">
      <c r="B846" s="17" t="s">
        <v>74</v>
      </c>
      <c r="C846" s="17" t="s">
        <v>72</v>
      </c>
      <c r="D846" s="17" t="s">
        <v>107</v>
      </c>
      <c r="E846" s="18">
        <v>0.26180555555555557</v>
      </c>
      <c r="F846" s="3">
        <v>0.69027777777777777</v>
      </c>
      <c r="G846" s="12">
        <f t="shared" si="167"/>
        <v>2.3611111111111138E-2</v>
      </c>
      <c r="H846" s="30">
        <f t="shared" si="157"/>
        <v>34</v>
      </c>
      <c r="I846" s="13" t="str">
        <f t="shared" si="159"/>
        <v>DIURNO</v>
      </c>
      <c r="J846" s="12" t="str">
        <f t="shared" si="158"/>
        <v/>
      </c>
      <c r="L846" s="13" t="str">
        <f t="shared" si="156"/>
        <v/>
      </c>
      <c r="M846" s="13">
        <f t="shared" si="160"/>
        <v>0.5</v>
      </c>
      <c r="N846" s="32">
        <f t="shared" si="161"/>
        <v>0</v>
      </c>
      <c r="O846" s="30">
        <f t="shared" si="162"/>
        <v>0</v>
      </c>
      <c r="P846" s="30">
        <f t="shared" si="163"/>
        <v>0</v>
      </c>
      <c r="Q846">
        <f t="shared" si="164"/>
        <v>0</v>
      </c>
      <c r="R846">
        <f t="shared" si="165"/>
        <v>0</v>
      </c>
      <c r="S846">
        <f t="shared" si="166"/>
        <v>0.5</v>
      </c>
    </row>
    <row r="847" spans="2:19" x14ac:dyDescent="0.2">
      <c r="B847" s="17" t="s">
        <v>74</v>
      </c>
      <c r="C847" s="17" t="s">
        <v>72</v>
      </c>
      <c r="D847" s="17" t="s">
        <v>113</v>
      </c>
      <c r="E847" s="18">
        <v>0.2638888888888889</v>
      </c>
      <c r="F847" s="3">
        <v>0.71111111111111114</v>
      </c>
      <c r="G847" s="12">
        <f t="shared" si="167"/>
        <v>4.4444444444444509E-2</v>
      </c>
      <c r="H847" s="30">
        <f t="shared" si="157"/>
        <v>4</v>
      </c>
      <c r="I847" s="13" t="str">
        <f t="shared" si="159"/>
        <v>DIURNO</v>
      </c>
      <c r="J847" s="12" t="str">
        <f t="shared" si="158"/>
        <v/>
      </c>
      <c r="L847" s="13" t="str">
        <f t="shared" si="156"/>
        <v/>
      </c>
      <c r="M847" s="13">
        <f t="shared" si="160"/>
        <v>0</v>
      </c>
      <c r="N847" s="32">
        <f t="shared" si="161"/>
        <v>0</v>
      </c>
      <c r="O847" s="30">
        <f t="shared" si="162"/>
        <v>0</v>
      </c>
      <c r="P847" s="30">
        <f t="shared" si="163"/>
        <v>1</v>
      </c>
      <c r="Q847">
        <f t="shared" si="164"/>
        <v>0</v>
      </c>
      <c r="R847">
        <f t="shared" si="165"/>
        <v>1</v>
      </c>
      <c r="S847">
        <f t="shared" si="166"/>
        <v>0</v>
      </c>
    </row>
    <row r="848" spans="2:19" x14ac:dyDescent="0.2">
      <c r="B848" s="17" t="s">
        <v>74</v>
      </c>
      <c r="C848" s="17" t="s">
        <v>72</v>
      </c>
      <c r="D848" s="17" t="s">
        <v>108</v>
      </c>
      <c r="E848" s="18">
        <v>0.26666666666666666</v>
      </c>
      <c r="F848" s="3">
        <v>0.68888888888888899</v>
      </c>
      <c r="G848" s="12">
        <f t="shared" si="167"/>
        <v>2.2222222222222365E-2</v>
      </c>
      <c r="H848" s="30">
        <f t="shared" si="157"/>
        <v>32</v>
      </c>
      <c r="I848" s="13" t="str">
        <f t="shared" si="159"/>
        <v>DIURNO</v>
      </c>
      <c r="J848" s="12" t="str">
        <f t="shared" si="158"/>
        <v/>
      </c>
      <c r="L848" s="13" t="str">
        <f t="shared" si="156"/>
        <v/>
      </c>
      <c r="M848" s="13">
        <f t="shared" si="160"/>
        <v>0.5</v>
      </c>
      <c r="N848" s="32">
        <f t="shared" si="161"/>
        <v>0</v>
      </c>
      <c r="O848" s="30">
        <f t="shared" si="162"/>
        <v>0</v>
      </c>
      <c r="P848" s="30">
        <f t="shared" si="163"/>
        <v>0</v>
      </c>
      <c r="Q848">
        <f t="shared" si="164"/>
        <v>0</v>
      </c>
      <c r="R848">
        <f t="shared" si="165"/>
        <v>0</v>
      </c>
      <c r="S848">
        <f t="shared" si="166"/>
        <v>0.5</v>
      </c>
    </row>
    <row r="849" spans="2:19" x14ac:dyDescent="0.2">
      <c r="B849" s="17" t="s">
        <v>74</v>
      </c>
      <c r="C849" s="17" t="s">
        <v>72</v>
      </c>
      <c r="D849" s="17" t="s">
        <v>114</v>
      </c>
      <c r="E849" s="18">
        <v>0.32430555555555557</v>
      </c>
      <c r="F849" s="3">
        <v>0.52777777777777779</v>
      </c>
      <c r="G849" s="12">
        <f t="shared" si="167"/>
        <v>0</v>
      </c>
      <c r="H849" s="30">
        <f t="shared" si="157"/>
        <v>0</v>
      </c>
      <c r="I849" s="13" t="str">
        <f t="shared" si="159"/>
        <v>DIURNO</v>
      </c>
      <c r="J849" s="12" t="str">
        <f t="shared" si="158"/>
        <v/>
      </c>
      <c r="L849" s="13" t="str">
        <f t="shared" si="156"/>
        <v/>
      </c>
      <c r="M849" s="13">
        <f t="shared" si="160"/>
        <v>0</v>
      </c>
      <c r="N849" s="32">
        <f t="shared" si="161"/>
        <v>0</v>
      </c>
      <c r="O849" s="30">
        <f t="shared" si="162"/>
        <v>0</v>
      </c>
      <c r="P849" s="30">
        <f t="shared" si="163"/>
        <v>0</v>
      </c>
      <c r="Q849">
        <f t="shared" si="164"/>
        <v>0</v>
      </c>
      <c r="R849">
        <f t="shared" si="165"/>
        <v>0</v>
      </c>
      <c r="S849">
        <f t="shared" si="166"/>
        <v>0</v>
      </c>
    </row>
    <row r="850" spans="2:19" x14ac:dyDescent="0.2">
      <c r="B850" s="17" t="s">
        <v>74</v>
      </c>
      <c r="C850" s="17" t="s">
        <v>72</v>
      </c>
      <c r="D850" s="17" t="s">
        <v>109</v>
      </c>
      <c r="E850" s="18">
        <v>0.26944444444444443</v>
      </c>
      <c r="F850" s="3">
        <v>0.68611111111111101</v>
      </c>
      <c r="G850" s="12">
        <f t="shared" si="167"/>
        <v>1.9444444444444375E-2</v>
      </c>
      <c r="H850" s="30">
        <f t="shared" si="157"/>
        <v>28</v>
      </c>
      <c r="I850" s="13" t="str">
        <f t="shared" si="159"/>
        <v>DIURNO</v>
      </c>
      <c r="J850" s="12" t="str">
        <f t="shared" si="158"/>
        <v/>
      </c>
      <c r="L850" s="13" t="str">
        <f t="shared" si="156"/>
        <v/>
      </c>
      <c r="M850" s="13">
        <f t="shared" si="160"/>
        <v>0.5</v>
      </c>
      <c r="N850" s="32">
        <f t="shared" si="161"/>
        <v>0</v>
      </c>
      <c r="O850" s="30">
        <f t="shared" si="162"/>
        <v>0</v>
      </c>
      <c r="P850" s="30">
        <f t="shared" si="163"/>
        <v>0</v>
      </c>
      <c r="Q850">
        <f t="shared" si="164"/>
        <v>0</v>
      </c>
      <c r="R850">
        <f t="shared" si="165"/>
        <v>0</v>
      </c>
      <c r="S850">
        <f t="shared" si="166"/>
        <v>0.5</v>
      </c>
    </row>
    <row r="851" spans="2:19" x14ac:dyDescent="0.2">
      <c r="B851" s="17" t="s">
        <v>74</v>
      </c>
      <c r="C851" s="17" t="s">
        <v>72</v>
      </c>
      <c r="D851" s="17" t="s">
        <v>110</v>
      </c>
      <c r="E851" s="18">
        <v>0.2638888888888889</v>
      </c>
      <c r="F851" s="3">
        <v>0.79027777777777775</v>
      </c>
      <c r="G851" s="12">
        <f t="shared" si="167"/>
        <v>0.12361111111111112</v>
      </c>
      <c r="H851" s="30">
        <f t="shared" si="157"/>
        <v>58</v>
      </c>
      <c r="I851" s="13" t="str">
        <f t="shared" si="159"/>
        <v>DIURNO</v>
      </c>
      <c r="J851" s="12" t="str">
        <f t="shared" si="158"/>
        <v/>
      </c>
      <c r="L851" s="13" t="str">
        <f t="shared" si="156"/>
        <v/>
      </c>
      <c r="M851" s="13">
        <f t="shared" si="160"/>
        <v>1</v>
      </c>
      <c r="N851" s="32">
        <f t="shared" si="161"/>
        <v>0</v>
      </c>
      <c r="O851" s="30">
        <f t="shared" si="162"/>
        <v>0</v>
      </c>
      <c r="P851" s="30">
        <f t="shared" si="163"/>
        <v>2</v>
      </c>
      <c r="Q851">
        <f t="shared" si="164"/>
        <v>0</v>
      </c>
      <c r="R851">
        <f t="shared" si="165"/>
        <v>2</v>
      </c>
      <c r="S851">
        <f t="shared" si="166"/>
        <v>1</v>
      </c>
    </row>
    <row r="852" spans="2:19" x14ac:dyDescent="0.2">
      <c r="B852" s="17" t="s">
        <v>74</v>
      </c>
      <c r="C852" s="17" t="s">
        <v>72</v>
      </c>
      <c r="D852" s="17" t="s">
        <v>111</v>
      </c>
      <c r="E852" s="18">
        <v>0.26319444444444445</v>
      </c>
      <c r="F852" s="3">
        <v>0.68611111111111101</v>
      </c>
      <c r="G852" s="12">
        <f t="shared" si="167"/>
        <v>1.9444444444444375E-2</v>
      </c>
      <c r="H852" s="30">
        <f t="shared" si="157"/>
        <v>28</v>
      </c>
      <c r="I852" s="13" t="str">
        <f t="shared" si="159"/>
        <v>DIURNO</v>
      </c>
      <c r="J852" s="12" t="str">
        <f t="shared" si="158"/>
        <v/>
      </c>
      <c r="L852" s="13" t="str">
        <f t="shared" si="156"/>
        <v/>
      </c>
      <c r="M852" s="13">
        <f t="shared" si="160"/>
        <v>0.5</v>
      </c>
      <c r="N852" s="32">
        <f t="shared" si="161"/>
        <v>0</v>
      </c>
      <c r="O852" s="30">
        <f t="shared" si="162"/>
        <v>0</v>
      </c>
      <c r="P852" s="30">
        <f t="shared" si="163"/>
        <v>0</v>
      </c>
      <c r="Q852">
        <f t="shared" si="164"/>
        <v>0</v>
      </c>
      <c r="R852">
        <f t="shared" si="165"/>
        <v>0</v>
      </c>
      <c r="S852">
        <f t="shared" si="166"/>
        <v>0.5</v>
      </c>
    </row>
    <row r="853" spans="2:19" x14ac:dyDescent="0.2">
      <c r="B853" s="17" t="s">
        <v>74</v>
      </c>
      <c r="C853" s="17" t="s">
        <v>72</v>
      </c>
      <c r="D853" s="17" t="s">
        <v>112</v>
      </c>
      <c r="E853" s="18">
        <v>0.26319444444444445</v>
      </c>
      <c r="F853" s="3">
        <v>0.68125000000000002</v>
      </c>
      <c r="G853" s="12">
        <f t="shared" si="167"/>
        <v>1.4583333333333393E-2</v>
      </c>
      <c r="H853" s="30">
        <f t="shared" si="157"/>
        <v>21</v>
      </c>
      <c r="I853" s="13" t="str">
        <f t="shared" si="159"/>
        <v>DIURNO</v>
      </c>
      <c r="J853" s="12" t="str">
        <f t="shared" si="158"/>
        <v/>
      </c>
      <c r="L853" s="13" t="str">
        <f t="shared" si="156"/>
        <v/>
      </c>
      <c r="M853" s="13">
        <f t="shared" si="160"/>
        <v>0.5</v>
      </c>
      <c r="N853" s="32">
        <f t="shared" si="161"/>
        <v>0</v>
      </c>
      <c r="O853" s="30">
        <f t="shared" si="162"/>
        <v>0</v>
      </c>
      <c r="P853" s="30">
        <f t="shared" si="163"/>
        <v>0</v>
      </c>
      <c r="Q853">
        <f t="shared" si="164"/>
        <v>0</v>
      </c>
      <c r="R853">
        <f t="shared" si="165"/>
        <v>0</v>
      </c>
      <c r="S853">
        <f t="shared" si="166"/>
        <v>0.5</v>
      </c>
    </row>
    <row r="854" spans="2:19" x14ac:dyDescent="0.2">
      <c r="B854" s="17" t="s">
        <v>75</v>
      </c>
      <c r="C854" s="17" t="s">
        <v>72</v>
      </c>
      <c r="D854" s="17" t="s">
        <v>102</v>
      </c>
      <c r="E854" s="18">
        <v>0.27152777777777776</v>
      </c>
      <c r="F854" s="3">
        <v>0.68888888888888899</v>
      </c>
      <c r="G854" s="12">
        <f t="shared" si="167"/>
        <v>2.2222222222222365E-2</v>
      </c>
      <c r="H854" s="30">
        <f t="shared" si="157"/>
        <v>32</v>
      </c>
      <c r="I854" s="13" t="str">
        <f t="shared" si="159"/>
        <v>DIURNO</v>
      </c>
      <c r="J854" s="12" t="str">
        <f t="shared" si="158"/>
        <v/>
      </c>
      <c r="L854" s="13" t="str">
        <f t="shared" si="156"/>
        <v/>
      </c>
      <c r="M854" s="13">
        <f t="shared" si="160"/>
        <v>0.5</v>
      </c>
      <c r="N854" s="32">
        <f t="shared" si="161"/>
        <v>0</v>
      </c>
      <c r="O854" s="30">
        <f t="shared" si="162"/>
        <v>0</v>
      </c>
      <c r="P854" s="30">
        <f t="shared" si="163"/>
        <v>0</v>
      </c>
      <c r="Q854">
        <f t="shared" si="164"/>
        <v>0</v>
      </c>
      <c r="R854">
        <f t="shared" si="165"/>
        <v>0</v>
      </c>
      <c r="S854">
        <f t="shared" si="166"/>
        <v>0.5</v>
      </c>
    </row>
    <row r="855" spans="2:19" x14ac:dyDescent="0.2">
      <c r="B855" s="17" t="s">
        <v>75</v>
      </c>
      <c r="C855" s="17" t="s">
        <v>72</v>
      </c>
      <c r="D855" s="17" t="s">
        <v>103</v>
      </c>
      <c r="E855" s="18">
        <v>0.27569444444444446</v>
      </c>
      <c r="F855" s="3">
        <v>0.73055555555555562</v>
      </c>
      <c r="G855" s="12">
        <f t="shared" si="167"/>
        <v>6.3888888888888995E-2</v>
      </c>
      <c r="H855" s="30">
        <f t="shared" si="157"/>
        <v>32</v>
      </c>
      <c r="I855" s="13" t="str">
        <f t="shared" si="159"/>
        <v>DIURNO</v>
      </c>
      <c r="J855" s="12" t="str">
        <f t="shared" si="158"/>
        <v/>
      </c>
      <c r="L855" s="13" t="str">
        <f t="shared" si="156"/>
        <v/>
      </c>
      <c r="M855" s="13">
        <f t="shared" si="160"/>
        <v>0.5</v>
      </c>
      <c r="N855" s="32">
        <f t="shared" si="161"/>
        <v>0</v>
      </c>
      <c r="O855" s="30">
        <f t="shared" si="162"/>
        <v>0</v>
      </c>
      <c r="P855" s="30">
        <f t="shared" si="163"/>
        <v>1</v>
      </c>
      <c r="Q855">
        <f t="shared" si="164"/>
        <v>0</v>
      </c>
      <c r="R855">
        <f t="shared" si="165"/>
        <v>1</v>
      </c>
      <c r="S855">
        <f t="shared" si="166"/>
        <v>0.5</v>
      </c>
    </row>
    <row r="856" spans="2:19" x14ac:dyDescent="0.2">
      <c r="B856" s="17" t="s">
        <v>75</v>
      </c>
      <c r="C856" s="17" t="s">
        <v>72</v>
      </c>
      <c r="D856" s="17" t="s">
        <v>117</v>
      </c>
      <c r="E856" s="18">
        <v>0.29305555555555557</v>
      </c>
      <c r="F856" s="3">
        <v>0.6791666666666667</v>
      </c>
      <c r="G856" s="12">
        <f t="shared" si="167"/>
        <v>1.2500000000000067E-2</v>
      </c>
      <c r="H856" s="30">
        <f t="shared" si="157"/>
        <v>18</v>
      </c>
      <c r="I856" s="13" t="str">
        <f t="shared" si="159"/>
        <v>DIURNO</v>
      </c>
      <c r="J856" s="12" t="str">
        <f t="shared" si="158"/>
        <v/>
      </c>
      <c r="L856" s="13" t="str">
        <f t="shared" si="156"/>
        <v/>
      </c>
      <c r="M856" s="13">
        <f t="shared" si="160"/>
        <v>0.25</v>
      </c>
      <c r="N856" s="32">
        <f t="shared" si="161"/>
        <v>0</v>
      </c>
      <c r="O856" s="30">
        <f t="shared" si="162"/>
        <v>0</v>
      </c>
      <c r="P856" s="30">
        <f t="shared" si="163"/>
        <v>0</v>
      </c>
      <c r="Q856">
        <f t="shared" si="164"/>
        <v>0</v>
      </c>
      <c r="R856">
        <f t="shared" si="165"/>
        <v>0</v>
      </c>
      <c r="S856">
        <f t="shared" si="166"/>
        <v>0.25</v>
      </c>
    </row>
    <row r="857" spans="2:19" x14ac:dyDescent="0.2">
      <c r="B857" s="17" t="s">
        <v>75</v>
      </c>
      <c r="C857" s="17" t="s">
        <v>72</v>
      </c>
      <c r="D857" s="17" t="s">
        <v>104</v>
      </c>
      <c r="E857" s="18">
        <v>0.27361111111111108</v>
      </c>
      <c r="F857" s="3">
        <v>0.7895833333333333</v>
      </c>
      <c r="G857" s="12">
        <f t="shared" si="167"/>
        <v>0.12291666666666667</v>
      </c>
      <c r="H857" s="30">
        <f t="shared" si="157"/>
        <v>57</v>
      </c>
      <c r="I857" s="13" t="str">
        <f t="shared" si="159"/>
        <v>DIURNO</v>
      </c>
      <c r="J857" s="12" t="str">
        <f t="shared" si="158"/>
        <v/>
      </c>
      <c r="L857" s="13" t="str">
        <f t="shared" si="156"/>
        <v/>
      </c>
      <c r="M857" s="13">
        <f t="shared" si="160"/>
        <v>1</v>
      </c>
      <c r="N857" s="32">
        <f t="shared" si="161"/>
        <v>0</v>
      </c>
      <c r="O857" s="30">
        <f t="shared" si="162"/>
        <v>0</v>
      </c>
      <c r="P857" s="30">
        <f t="shared" si="163"/>
        <v>2</v>
      </c>
      <c r="Q857">
        <f t="shared" si="164"/>
        <v>0</v>
      </c>
      <c r="R857">
        <f t="shared" si="165"/>
        <v>2</v>
      </c>
      <c r="S857">
        <f t="shared" si="166"/>
        <v>1</v>
      </c>
    </row>
    <row r="858" spans="2:19" x14ac:dyDescent="0.2">
      <c r="B858" s="17" t="s">
        <v>75</v>
      </c>
      <c r="C858" s="17" t="s">
        <v>72</v>
      </c>
      <c r="D858" s="17" t="s">
        <v>105</v>
      </c>
      <c r="E858" s="18">
        <v>0.2673611111111111</v>
      </c>
      <c r="F858" s="3">
        <v>0.69097222222222221</v>
      </c>
      <c r="G858" s="12">
        <f t="shared" si="167"/>
        <v>2.430555555555558E-2</v>
      </c>
      <c r="H858" s="30">
        <f t="shared" si="157"/>
        <v>35</v>
      </c>
      <c r="I858" s="13" t="str">
        <f t="shared" si="159"/>
        <v>DIURNO</v>
      </c>
      <c r="J858" s="12" t="str">
        <f t="shared" si="158"/>
        <v/>
      </c>
      <c r="L858" s="13" t="str">
        <f t="shared" si="156"/>
        <v/>
      </c>
      <c r="M858" s="13">
        <f t="shared" si="160"/>
        <v>0.5</v>
      </c>
      <c r="N858" s="32">
        <f t="shared" si="161"/>
        <v>0</v>
      </c>
      <c r="O858" s="30">
        <f t="shared" si="162"/>
        <v>0</v>
      </c>
      <c r="P858" s="30">
        <f t="shared" si="163"/>
        <v>0</v>
      </c>
      <c r="Q858">
        <f t="shared" si="164"/>
        <v>0</v>
      </c>
      <c r="R858">
        <f t="shared" si="165"/>
        <v>0</v>
      </c>
      <c r="S858">
        <f t="shared" si="166"/>
        <v>0.5</v>
      </c>
    </row>
    <row r="859" spans="2:19" x14ac:dyDescent="0.2">
      <c r="B859" s="17" t="s">
        <v>75</v>
      </c>
      <c r="C859" s="17" t="s">
        <v>72</v>
      </c>
      <c r="D859" s="17" t="s">
        <v>106</v>
      </c>
      <c r="E859" s="18">
        <v>0.27708333333333335</v>
      </c>
      <c r="F859" s="3">
        <v>0.6875</v>
      </c>
      <c r="G859" s="12">
        <f t="shared" si="167"/>
        <v>2.083333333333337E-2</v>
      </c>
      <c r="H859" s="30">
        <f t="shared" si="157"/>
        <v>30</v>
      </c>
      <c r="I859" s="13" t="str">
        <f t="shared" si="159"/>
        <v>DIURNO</v>
      </c>
      <c r="J859" s="12" t="str">
        <f t="shared" si="158"/>
        <v/>
      </c>
      <c r="L859" s="13" t="str">
        <f t="shared" si="156"/>
        <v/>
      </c>
      <c r="M859" s="13">
        <f t="shared" si="160"/>
        <v>0.5</v>
      </c>
      <c r="N859" s="32">
        <f t="shared" si="161"/>
        <v>0</v>
      </c>
      <c r="O859" s="30">
        <f t="shared" si="162"/>
        <v>0</v>
      </c>
      <c r="P859" s="30">
        <f t="shared" si="163"/>
        <v>0</v>
      </c>
      <c r="Q859">
        <f t="shared" si="164"/>
        <v>0</v>
      </c>
      <c r="R859">
        <f t="shared" si="165"/>
        <v>0</v>
      </c>
      <c r="S859">
        <f t="shared" si="166"/>
        <v>0.5</v>
      </c>
    </row>
    <row r="860" spans="2:19" x14ac:dyDescent="0.2">
      <c r="B860" s="17" t="s">
        <v>75</v>
      </c>
      <c r="C860" s="17" t="s">
        <v>72</v>
      </c>
      <c r="D860" s="17" t="s">
        <v>107</v>
      </c>
      <c r="E860" s="18">
        <v>0.27083333333333331</v>
      </c>
      <c r="G860" s="12">
        <f t="shared" si="167"/>
        <v>0</v>
      </c>
      <c r="H860" s="30">
        <f t="shared" si="157"/>
        <v>0</v>
      </c>
      <c r="I860" s="13" t="str">
        <f t="shared" si="159"/>
        <v>DIURNO</v>
      </c>
      <c r="J860" s="12" t="str">
        <f t="shared" si="158"/>
        <v/>
      </c>
      <c r="L860" s="13" t="str">
        <f t="shared" si="156"/>
        <v/>
      </c>
      <c r="M860" s="13">
        <f t="shared" si="160"/>
        <v>0</v>
      </c>
      <c r="N860" s="32">
        <f t="shared" si="161"/>
        <v>0</v>
      </c>
      <c r="O860" s="30">
        <f t="shared" si="162"/>
        <v>0</v>
      </c>
      <c r="P860" s="30">
        <f t="shared" si="163"/>
        <v>0</v>
      </c>
      <c r="Q860">
        <f t="shared" si="164"/>
        <v>0</v>
      </c>
      <c r="R860">
        <f t="shared" si="165"/>
        <v>0</v>
      </c>
      <c r="S860">
        <f t="shared" si="166"/>
        <v>0</v>
      </c>
    </row>
    <row r="861" spans="2:19" x14ac:dyDescent="0.2">
      <c r="B861" s="17" t="s">
        <v>75</v>
      </c>
      <c r="C861" s="17" t="s">
        <v>72</v>
      </c>
      <c r="D861" s="17" t="s">
        <v>113</v>
      </c>
      <c r="E861" s="18">
        <v>0.2673611111111111</v>
      </c>
      <c r="G861" s="12">
        <f t="shared" si="167"/>
        <v>0</v>
      </c>
      <c r="H861" s="30">
        <f t="shared" si="157"/>
        <v>0</v>
      </c>
      <c r="I861" s="13" t="str">
        <f t="shared" si="159"/>
        <v>DIURNO</v>
      </c>
      <c r="J861" s="12" t="str">
        <f t="shared" si="158"/>
        <v/>
      </c>
      <c r="L861" s="13" t="str">
        <f t="shared" si="156"/>
        <v/>
      </c>
      <c r="M861" s="13">
        <f t="shared" si="160"/>
        <v>0</v>
      </c>
      <c r="N861" s="32">
        <f t="shared" si="161"/>
        <v>0</v>
      </c>
      <c r="O861" s="30">
        <f t="shared" si="162"/>
        <v>0</v>
      </c>
      <c r="P861" s="30">
        <f t="shared" si="163"/>
        <v>0</v>
      </c>
      <c r="Q861">
        <f t="shared" si="164"/>
        <v>0</v>
      </c>
      <c r="R861">
        <f t="shared" si="165"/>
        <v>0</v>
      </c>
      <c r="S861">
        <f t="shared" si="166"/>
        <v>0</v>
      </c>
    </row>
    <row r="862" spans="2:19" x14ac:dyDescent="0.2">
      <c r="B862" s="17" t="s">
        <v>75</v>
      </c>
      <c r="C862" s="17" t="s">
        <v>72</v>
      </c>
      <c r="D862" s="17" t="s">
        <v>108</v>
      </c>
      <c r="E862" s="18">
        <v>0.27361111111111108</v>
      </c>
      <c r="F862" s="3">
        <v>0.68958333333333333</v>
      </c>
      <c r="G862" s="12">
        <f t="shared" si="167"/>
        <v>2.2916666666666696E-2</v>
      </c>
      <c r="H862" s="30">
        <f t="shared" si="157"/>
        <v>33</v>
      </c>
      <c r="I862" s="13" t="str">
        <f t="shared" si="159"/>
        <v>DIURNO</v>
      </c>
      <c r="J862" s="12" t="str">
        <f t="shared" si="158"/>
        <v/>
      </c>
      <c r="L862" s="13" t="str">
        <f t="shared" si="156"/>
        <v/>
      </c>
      <c r="M862" s="13">
        <f t="shared" si="160"/>
        <v>0.5</v>
      </c>
      <c r="N862" s="32">
        <f t="shared" si="161"/>
        <v>0</v>
      </c>
      <c r="O862" s="30">
        <f t="shared" si="162"/>
        <v>0</v>
      </c>
      <c r="P862" s="30">
        <f t="shared" si="163"/>
        <v>0</v>
      </c>
      <c r="Q862">
        <f t="shared" si="164"/>
        <v>0</v>
      </c>
      <c r="R862">
        <f t="shared" si="165"/>
        <v>0</v>
      </c>
      <c r="S862">
        <f t="shared" si="166"/>
        <v>0.5</v>
      </c>
    </row>
    <row r="863" spans="2:19" x14ac:dyDescent="0.2">
      <c r="B863" s="17" t="s">
        <v>75</v>
      </c>
      <c r="C863" s="17" t="s">
        <v>72</v>
      </c>
      <c r="D863" s="17" t="s">
        <v>114</v>
      </c>
      <c r="E863" s="18">
        <v>0.34513888888888888</v>
      </c>
      <c r="F863" s="3">
        <v>0.5</v>
      </c>
      <c r="G863" s="12">
        <f t="shared" si="167"/>
        <v>0</v>
      </c>
      <c r="H863" s="30">
        <f t="shared" si="157"/>
        <v>0</v>
      </c>
      <c r="I863" s="13" t="str">
        <f t="shared" si="159"/>
        <v>DIURNO</v>
      </c>
      <c r="J863" s="12" t="str">
        <f t="shared" si="158"/>
        <v/>
      </c>
      <c r="L863" s="13" t="str">
        <f t="shared" si="156"/>
        <v/>
      </c>
      <c r="M863" s="13">
        <f t="shared" si="160"/>
        <v>0</v>
      </c>
      <c r="N863" s="32">
        <f t="shared" si="161"/>
        <v>0</v>
      </c>
      <c r="O863" s="30">
        <f t="shared" si="162"/>
        <v>0</v>
      </c>
      <c r="P863" s="30">
        <f t="shared" si="163"/>
        <v>0</v>
      </c>
      <c r="Q863">
        <f t="shared" si="164"/>
        <v>0</v>
      </c>
      <c r="R863">
        <f t="shared" si="165"/>
        <v>0</v>
      </c>
      <c r="S863">
        <f t="shared" si="166"/>
        <v>0</v>
      </c>
    </row>
    <row r="864" spans="2:19" x14ac:dyDescent="0.2">
      <c r="B864" s="17" t="s">
        <v>75</v>
      </c>
      <c r="C864" s="17" t="s">
        <v>72</v>
      </c>
      <c r="D864" s="17" t="s">
        <v>109</v>
      </c>
      <c r="E864" s="18">
        <v>0.27291666666666664</v>
      </c>
      <c r="F864" s="3">
        <v>0.68680555555555556</v>
      </c>
      <c r="G864" s="12">
        <f t="shared" si="167"/>
        <v>2.0138888888888928E-2</v>
      </c>
      <c r="H864" s="30">
        <f t="shared" si="157"/>
        <v>29</v>
      </c>
      <c r="I864" s="13" t="str">
        <f t="shared" si="159"/>
        <v>DIURNO</v>
      </c>
      <c r="J864" s="12" t="str">
        <f t="shared" si="158"/>
        <v/>
      </c>
      <c r="L864" s="13" t="str">
        <f t="shared" si="156"/>
        <v/>
      </c>
      <c r="M864" s="13">
        <f t="shared" si="160"/>
        <v>0.5</v>
      </c>
      <c r="N864" s="32">
        <f t="shared" si="161"/>
        <v>0</v>
      </c>
      <c r="O864" s="30">
        <f t="shared" si="162"/>
        <v>0</v>
      </c>
      <c r="P864" s="30">
        <f t="shared" si="163"/>
        <v>0</v>
      </c>
      <c r="Q864">
        <f t="shared" si="164"/>
        <v>0</v>
      </c>
      <c r="R864">
        <f t="shared" si="165"/>
        <v>0</v>
      </c>
      <c r="S864">
        <f t="shared" si="166"/>
        <v>0.5</v>
      </c>
    </row>
    <row r="865" spans="2:19" x14ac:dyDescent="0.2">
      <c r="B865" s="17" t="s">
        <v>75</v>
      </c>
      <c r="C865" s="17" t="s">
        <v>72</v>
      </c>
      <c r="D865" s="17" t="s">
        <v>111</v>
      </c>
      <c r="E865" s="18">
        <v>0.26944444444444443</v>
      </c>
      <c r="F865" s="3">
        <v>0.72361111111111109</v>
      </c>
      <c r="G865" s="12">
        <f t="shared" si="167"/>
        <v>5.6944444444444464E-2</v>
      </c>
      <c r="H865" s="30">
        <f t="shared" si="157"/>
        <v>22</v>
      </c>
      <c r="I865" s="13" t="str">
        <f t="shared" si="159"/>
        <v>DIURNO</v>
      </c>
      <c r="J865" s="12" t="str">
        <f t="shared" si="158"/>
        <v/>
      </c>
      <c r="L865" s="13" t="str">
        <f t="shared" si="156"/>
        <v/>
      </c>
      <c r="M865" s="13">
        <f t="shared" si="160"/>
        <v>0.5</v>
      </c>
      <c r="N865" s="32">
        <f t="shared" si="161"/>
        <v>0</v>
      </c>
      <c r="O865" s="30">
        <f t="shared" si="162"/>
        <v>0</v>
      </c>
      <c r="P865" s="30">
        <f t="shared" si="163"/>
        <v>1</v>
      </c>
      <c r="Q865">
        <f t="shared" si="164"/>
        <v>0</v>
      </c>
      <c r="R865">
        <f t="shared" si="165"/>
        <v>1</v>
      </c>
      <c r="S865">
        <f t="shared" si="166"/>
        <v>0.5</v>
      </c>
    </row>
    <row r="866" spans="2:19" x14ac:dyDescent="0.2">
      <c r="B866" s="17" t="s">
        <v>75</v>
      </c>
      <c r="C866" s="17" t="s">
        <v>72</v>
      </c>
      <c r="D866" s="17" t="s">
        <v>112</v>
      </c>
      <c r="E866" s="18">
        <v>0.27291666666666664</v>
      </c>
      <c r="F866" s="3">
        <v>0.68819444444444444</v>
      </c>
      <c r="G866" s="12">
        <f t="shared" si="167"/>
        <v>2.1527777777777812E-2</v>
      </c>
      <c r="H866" s="30">
        <f t="shared" si="157"/>
        <v>31</v>
      </c>
      <c r="I866" s="13" t="str">
        <f t="shared" si="159"/>
        <v>DIURNO</v>
      </c>
      <c r="J866" s="12" t="str">
        <f t="shared" si="158"/>
        <v/>
      </c>
      <c r="L866" s="13" t="str">
        <f t="shared" si="156"/>
        <v/>
      </c>
      <c r="M866" s="13">
        <f t="shared" si="160"/>
        <v>0.5</v>
      </c>
      <c r="N866" s="32">
        <f t="shared" si="161"/>
        <v>0</v>
      </c>
      <c r="O866" s="30">
        <f t="shared" si="162"/>
        <v>0</v>
      </c>
      <c r="P866" s="30">
        <f t="shared" si="163"/>
        <v>0</v>
      </c>
      <c r="Q866">
        <f t="shared" si="164"/>
        <v>0</v>
      </c>
      <c r="R866">
        <f t="shared" si="165"/>
        <v>0</v>
      </c>
      <c r="S866">
        <f t="shared" si="166"/>
        <v>0.5</v>
      </c>
    </row>
    <row r="867" spans="2:19" x14ac:dyDescent="0.2">
      <c r="B867" s="17" t="s">
        <v>76</v>
      </c>
      <c r="C867" s="17" t="s">
        <v>72</v>
      </c>
      <c r="D867" s="17" t="s">
        <v>102</v>
      </c>
      <c r="E867" s="18">
        <v>0.27013888888888887</v>
      </c>
      <c r="F867" s="3">
        <v>0.67499999999999993</v>
      </c>
      <c r="G867" s="12">
        <f t="shared" si="167"/>
        <v>8.3333333333333037E-3</v>
      </c>
      <c r="H867" s="30">
        <f t="shared" si="157"/>
        <v>12</v>
      </c>
      <c r="I867" s="13" t="str">
        <f t="shared" si="159"/>
        <v>DIURNO</v>
      </c>
      <c r="J867" s="12" t="str">
        <f t="shared" si="158"/>
        <v/>
      </c>
      <c r="L867" s="13" t="str">
        <f t="shared" si="156"/>
        <v/>
      </c>
      <c r="M867" s="13">
        <f t="shared" si="160"/>
        <v>0.25</v>
      </c>
      <c r="N867" s="32">
        <f t="shared" si="161"/>
        <v>0</v>
      </c>
      <c r="O867" s="30">
        <f t="shared" si="162"/>
        <v>0</v>
      </c>
      <c r="P867" s="30">
        <f t="shared" si="163"/>
        <v>0</v>
      </c>
      <c r="Q867">
        <f t="shared" si="164"/>
        <v>0</v>
      </c>
      <c r="R867">
        <f t="shared" si="165"/>
        <v>0</v>
      </c>
      <c r="S867">
        <f t="shared" si="166"/>
        <v>0.25</v>
      </c>
    </row>
    <row r="868" spans="2:19" x14ac:dyDescent="0.2">
      <c r="B868" s="17" t="s">
        <v>76</v>
      </c>
      <c r="C868" s="17" t="s">
        <v>72</v>
      </c>
      <c r="D868" s="17" t="s">
        <v>103</v>
      </c>
      <c r="E868" s="18">
        <v>0.27361111111111108</v>
      </c>
      <c r="F868" s="3">
        <v>0.73472222222222217</v>
      </c>
      <c r="G868" s="12">
        <f t="shared" si="167"/>
        <v>6.8055555555555536E-2</v>
      </c>
      <c r="H868" s="30">
        <f t="shared" si="157"/>
        <v>38</v>
      </c>
      <c r="I868" s="13" t="str">
        <f t="shared" si="159"/>
        <v>DIURNO</v>
      </c>
      <c r="J868" s="12" t="str">
        <f t="shared" si="158"/>
        <v/>
      </c>
      <c r="L868" s="13" t="str">
        <f t="shared" si="156"/>
        <v/>
      </c>
      <c r="M868" s="13">
        <f t="shared" si="160"/>
        <v>0.5</v>
      </c>
      <c r="N868" s="32">
        <f t="shared" si="161"/>
        <v>0</v>
      </c>
      <c r="O868" s="30">
        <f t="shared" si="162"/>
        <v>0</v>
      </c>
      <c r="P868" s="30">
        <f t="shared" si="163"/>
        <v>1</v>
      </c>
      <c r="Q868">
        <f t="shared" si="164"/>
        <v>0</v>
      </c>
      <c r="R868">
        <f t="shared" si="165"/>
        <v>1</v>
      </c>
      <c r="S868">
        <f t="shared" si="166"/>
        <v>0.5</v>
      </c>
    </row>
    <row r="869" spans="2:19" x14ac:dyDescent="0.2">
      <c r="B869" s="17" t="s">
        <v>76</v>
      </c>
      <c r="C869" s="17" t="s">
        <v>72</v>
      </c>
      <c r="D869" s="17" t="s">
        <v>117</v>
      </c>
      <c r="E869" s="18">
        <v>0.29583333333333334</v>
      </c>
      <c r="F869" s="3">
        <v>0.67986111111111114</v>
      </c>
      <c r="G869" s="12">
        <f t="shared" si="167"/>
        <v>1.3194444444444509E-2</v>
      </c>
      <c r="H869" s="30">
        <f t="shared" si="157"/>
        <v>19</v>
      </c>
      <c r="I869" s="13" t="str">
        <f t="shared" si="159"/>
        <v>DIURNO</v>
      </c>
      <c r="J869" s="12" t="str">
        <f t="shared" si="158"/>
        <v/>
      </c>
      <c r="L869" s="13" t="str">
        <f t="shared" si="156"/>
        <v/>
      </c>
      <c r="M869" s="13">
        <f t="shared" si="160"/>
        <v>0.25</v>
      </c>
      <c r="N869" s="32">
        <f t="shared" si="161"/>
        <v>0</v>
      </c>
      <c r="O869" s="30">
        <f t="shared" si="162"/>
        <v>0</v>
      </c>
      <c r="P869" s="30">
        <f t="shared" si="163"/>
        <v>0</v>
      </c>
      <c r="Q869">
        <f t="shared" si="164"/>
        <v>0</v>
      </c>
      <c r="R869">
        <f t="shared" si="165"/>
        <v>0</v>
      </c>
      <c r="S869">
        <f t="shared" si="166"/>
        <v>0.25</v>
      </c>
    </row>
    <row r="870" spans="2:19" x14ac:dyDescent="0.2">
      <c r="B870" s="17" t="s">
        <v>76</v>
      </c>
      <c r="C870" s="17" t="s">
        <v>72</v>
      </c>
      <c r="D870" s="17" t="s">
        <v>104</v>
      </c>
      <c r="E870" s="18">
        <v>0.26944444444444443</v>
      </c>
      <c r="F870" s="3">
        <v>0.68958333333333333</v>
      </c>
      <c r="G870" s="12">
        <f t="shared" si="167"/>
        <v>2.2916666666666696E-2</v>
      </c>
      <c r="H870" s="30">
        <f t="shared" si="157"/>
        <v>33</v>
      </c>
      <c r="I870" s="13" t="str">
        <f t="shared" si="159"/>
        <v>DIURNO</v>
      </c>
      <c r="J870" s="12" t="str">
        <f t="shared" si="158"/>
        <v/>
      </c>
      <c r="L870" s="13" t="str">
        <f t="shared" si="156"/>
        <v/>
      </c>
      <c r="M870" s="13">
        <f t="shared" si="160"/>
        <v>0.5</v>
      </c>
      <c r="N870" s="32">
        <f t="shared" si="161"/>
        <v>0</v>
      </c>
      <c r="O870" s="30">
        <f t="shared" si="162"/>
        <v>0</v>
      </c>
      <c r="P870" s="30">
        <f t="shared" si="163"/>
        <v>0</v>
      </c>
      <c r="Q870">
        <f t="shared" si="164"/>
        <v>0</v>
      </c>
      <c r="R870">
        <f t="shared" si="165"/>
        <v>0</v>
      </c>
      <c r="S870">
        <f t="shared" si="166"/>
        <v>0.5</v>
      </c>
    </row>
    <row r="871" spans="2:19" x14ac:dyDescent="0.2">
      <c r="B871" s="17" t="s">
        <v>76</v>
      </c>
      <c r="C871" s="17" t="s">
        <v>72</v>
      </c>
      <c r="D871" s="17" t="s">
        <v>105</v>
      </c>
      <c r="E871" s="18">
        <v>0.27013888888888887</v>
      </c>
      <c r="F871" s="3">
        <v>0.68402777777777779</v>
      </c>
      <c r="G871" s="12">
        <f t="shared" si="167"/>
        <v>1.736111111111116E-2</v>
      </c>
      <c r="H871" s="30">
        <f t="shared" si="157"/>
        <v>25</v>
      </c>
      <c r="I871" s="13" t="str">
        <f t="shared" si="159"/>
        <v>DIURNO</v>
      </c>
      <c r="J871" s="12" t="str">
        <f t="shared" si="158"/>
        <v/>
      </c>
      <c r="L871" s="13" t="str">
        <f t="shared" si="156"/>
        <v/>
      </c>
      <c r="M871" s="13">
        <f t="shared" si="160"/>
        <v>0.5</v>
      </c>
      <c r="N871" s="32">
        <f t="shared" si="161"/>
        <v>0</v>
      </c>
      <c r="O871" s="30">
        <f t="shared" si="162"/>
        <v>0</v>
      </c>
      <c r="P871" s="30">
        <f t="shared" si="163"/>
        <v>0</v>
      </c>
      <c r="Q871">
        <f t="shared" si="164"/>
        <v>0</v>
      </c>
      <c r="R871">
        <f t="shared" si="165"/>
        <v>0</v>
      </c>
      <c r="S871">
        <f t="shared" si="166"/>
        <v>0.5</v>
      </c>
    </row>
    <row r="872" spans="2:19" x14ac:dyDescent="0.2">
      <c r="B872" s="17" t="s">
        <v>76</v>
      </c>
      <c r="C872" s="17" t="s">
        <v>72</v>
      </c>
      <c r="D872" s="17" t="s">
        <v>106</v>
      </c>
      <c r="E872" s="18">
        <v>0.27083333333333331</v>
      </c>
      <c r="F872" s="3">
        <v>0.6972222222222223</v>
      </c>
      <c r="G872" s="12">
        <f t="shared" si="167"/>
        <v>3.0555555555555669E-2</v>
      </c>
      <c r="H872" s="30">
        <f t="shared" si="157"/>
        <v>44</v>
      </c>
      <c r="I872" s="13" t="str">
        <f t="shared" si="159"/>
        <v>DIURNO</v>
      </c>
      <c r="J872" s="12" t="str">
        <f t="shared" si="158"/>
        <v/>
      </c>
      <c r="L872" s="13" t="str">
        <f t="shared" si="156"/>
        <v/>
      </c>
      <c r="M872" s="13">
        <f t="shared" si="160"/>
        <v>0.75</v>
      </c>
      <c r="N872" s="32">
        <f t="shared" si="161"/>
        <v>0</v>
      </c>
      <c r="O872" s="30">
        <f t="shared" si="162"/>
        <v>0</v>
      </c>
      <c r="P872" s="30">
        <f t="shared" si="163"/>
        <v>0</v>
      </c>
      <c r="Q872">
        <f t="shared" si="164"/>
        <v>0</v>
      </c>
      <c r="R872">
        <f t="shared" si="165"/>
        <v>0</v>
      </c>
      <c r="S872">
        <f t="shared" si="166"/>
        <v>0.75</v>
      </c>
    </row>
    <row r="873" spans="2:19" x14ac:dyDescent="0.2">
      <c r="B873" s="17" t="s">
        <v>76</v>
      </c>
      <c r="C873" s="17" t="s">
        <v>72</v>
      </c>
      <c r="D873" s="17" t="s">
        <v>107</v>
      </c>
      <c r="E873" s="18">
        <v>0.2722222222222222</v>
      </c>
      <c r="F873" s="3">
        <v>0.69374999999999998</v>
      </c>
      <c r="G873" s="12">
        <f t="shared" si="167"/>
        <v>2.7083333333333348E-2</v>
      </c>
      <c r="H873" s="30">
        <f t="shared" si="157"/>
        <v>39</v>
      </c>
      <c r="I873" s="13" t="str">
        <f t="shared" si="159"/>
        <v>DIURNO</v>
      </c>
      <c r="J873" s="12" t="str">
        <f t="shared" si="158"/>
        <v/>
      </c>
      <c r="L873" s="13" t="str">
        <f t="shared" si="156"/>
        <v/>
      </c>
      <c r="M873" s="13">
        <f t="shared" si="160"/>
        <v>0.5</v>
      </c>
      <c r="N873" s="32">
        <f t="shared" si="161"/>
        <v>0</v>
      </c>
      <c r="O873" s="30">
        <f t="shared" si="162"/>
        <v>0</v>
      </c>
      <c r="P873" s="30">
        <f t="shared" si="163"/>
        <v>0</v>
      </c>
      <c r="Q873">
        <f t="shared" si="164"/>
        <v>0</v>
      </c>
      <c r="R873">
        <f t="shared" si="165"/>
        <v>0</v>
      </c>
      <c r="S873">
        <f t="shared" si="166"/>
        <v>0.5</v>
      </c>
    </row>
    <row r="874" spans="2:19" x14ac:dyDescent="0.2">
      <c r="B874" s="17" t="s">
        <v>76</v>
      </c>
      <c r="C874" s="17" t="s">
        <v>72</v>
      </c>
      <c r="D874" s="17" t="s">
        <v>113</v>
      </c>
      <c r="E874" s="18">
        <v>0.27361111111111108</v>
      </c>
      <c r="F874" s="3">
        <v>0.71527777777777779</v>
      </c>
      <c r="G874" s="12">
        <f t="shared" si="167"/>
        <v>4.861111111111116E-2</v>
      </c>
      <c r="H874" s="30">
        <f t="shared" si="157"/>
        <v>10</v>
      </c>
      <c r="I874" s="13" t="str">
        <f t="shared" si="159"/>
        <v>DIURNO</v>
      </c>
      <c r="J874" s="12" t="str">
        <f t="shared" si="158"/>
        <v/>
      </c>
      <c r="L874" s="13" t="str">
        <f t="shared" si="156"/>
        <v/>
      </c>
      <c r="M874" s="13">
        <f t="shared" si="160"/>
        <v>0.25</v>
      </c>
      <c r="N874" s="32">
        <f t="shared" si="161"/>
        <v>0</v>
      </c>
      <c r="O874" s="30">
        <f t="shared" si="162"/>
        <v>0</v>
      </c>
      <c r="P874" s="30">
        <f t="shared" si="163"/>
        <v>1</v>
      </c>
      <c r="Q874">
        <f t="shared" si="164"/>
        <v>0</v>
      </c>
      <c r="R874">
        <f t="shared" si="165"/>
        <v>1</v>
      </c>
      <c r="S874">
        <f t="shared" si="166"/>
        <v>0.25</v>
      </c>
    </row>
    <row r="875" spans="2:19" x14ac:dyDescent="0.2">
      <c r="B875" s="17" t="s">
        <v>76</v>
      </c>
      <c r="C875" s="17" t="s">
        <v>72</v>
      </c>
      <c r="D875" s="17" t="s">
        <v>108</v>
      </c>
      <c r="E875" s="18">
        <v>0.27083333333333331</v>
      </c>
      <c r="F875" s="3">
        <v>0.74861111111111101</v>
      </c>
      <c r="G875" s="12">
        <f t="shared" si="167"/>
        <v>8.1944444444444375E-2</v>
      </c>
      <c r="H875" s="30">
        <f t="shared" si="157"/>
        <v>58</v>
      </c>
      <c r="I875" s="13" t="str">
        <f t="shared" si="159"/>
        <v>DIURNO</v>
      </c>
      <c r="J875" s="12" t="str">
        <f t="shared" si="158"/>
        <v/>
      </c>
      <c r="L875" s="13" t="str">
        <f t="shared" si="156"/>
        <v/>
      </c>
      <c r="M875" s="13">
        <f t="shared" si="160"/>
        <v>1</v>
      </c>
      <c r="N875" s="32">
        <f t="shared" si="161"/>
        <v>0</v>
      </c>
      <c r="O875" s="30">
        <f t="shared" si="162"/>
        <v>0</v>
      </c>
      <c r="P875" s="30">
        <f t="shared" si="163"/>
        <v>1</v>
      </c>
      <c r="Q875">
        <f t="shared" si="164"/>
        <v>0</v>
      </c>
      <c r="R875">
        <f t="shared" si="165"/>
        <v>1</v>
      </c>
      <c r="S875">
        <f t="shared" si="166"/>
        <v>1</v>
      </c>
    </row>
    <row r="876" spans="2:19" x14ac:dyDescent="0.2">
      <c r="B876" s="17" t="s">
        <v>76</v>
      </c>
      <c r="C876" s="17" t="s">
        <v>72</v>
      </c>
      <c r="D876" s="17" t="s">
        <v>114</v>
      </c>
      <c r="E876" s="18">
        <v>0.33958333333333335</v>
      </c>
      <c r="F876" s="3">
        <v>0.54027777777777775</v>
      </c>
      <c r="G876" s="12">
        <f t="shared" si="167"/>
        <v>0</v>
      </c>
      <c r="H876" s="30">
        <f t="shared" si="157"/>
        <v>0</v>
      </c>
      <c r="I876" s="13" t="str">
        <f t="shared" si="159"/>
        <v>DIURNO</v>
      </c>
      <c r="J876" s="12" t="str">
        <f t="shared" si="158"/>
        <v/>
      </c>
      <c r="L876" s="13" t="str">
        <f t="shared" si="156"/>
        <v/>
      </c>
      <c r="M876" s="13">
        <f t="shared" si="160"/>
        <v>0</v>
      </c>
      <c r="N876" s="32">
        <f t="shared" si="161"/>
        <v>0</v>
      </c>
      <c r="O876" s="30">
        <f t="shared" si="162"/>
        <v>0</v>
      </c>
      <c r="P876" s="30">
        <f t="shared" si="163"/>
        <v>0</v>
      </c>
      <c r="Q876">
        <f t="shared" si="164"/>
        <v>0</v>
      </c>
      <c r="R876">
        <f t="shared" si="165"/>
        <v>0</v>
      </c>
      <c r="S876">
        <f t="shared" si="166"/>
        <v>0</v>
      </c>
    </row>
    <row r="877" spans="2:19" x14ac:dyDescent="0.2">
      <c r="B877" s="17" t="s">
        <v>76</v>
      </c>
      <c r="C877" s="17" t="s">
        <v>72</v>
      </c>
      <c r="D877" s="17" t="s">
        <v>109</v>
      </c>
      <c r="E877" s="18">
        <v>0.27430555555555552</v>
      </c>
      <c r="F877" s="3">
        <v>0.6875</v>
      </c>
      <c r="G877" s="12">
        <f t="shared" si="167"/>
        <v>2.083333333333337E-2</v>
      </c>
      <c r="H877" s="30">
        <f t="shared" si="157"/>
        <v>30</v>
      </c>
      <c r="I877" s="13" t="str">
        <f t="shared" si="159"/>
        <v>DIURNO</v>
      </c>
      <c r="J877" s="12" t="str">
        <f t="shared" si="158"/>
        <v/>
      </c>
      <c r="L877" s="13" t="str">
        <f t="shared" si="156"/>
        <v/>
      </c>
      <c r="M877" s="13">
        <f t="shared" si="160"/>
        <v>0.5</v>
      </c>
      <c r="N877" s="32">
        <f t="shared" si="161"/>
        <v>0</v>
      </c>
      <c r="O877" s="30">
        <f t="shared" si="162"/>
        <v>0</v>
      </c>
      <c r="P877" s="30">
        <f t="shared" si="163"/>
        <v>0</v>
      </c>
      <c r="Q877">
        <f t="shared" si="164"/>
        <v>0</v>
      </c>
      <c r="R877">
        <f t="shared" si="165"/>
        <v>0</v>
      </c>
      <c r="S877">
        <f t="shared" si="166"/>
        <v>0.5</v>
      </c>
    </row>
    <row r="878" spans="2:19" x14ac:dyDescent="0.2">
      <c r="B878" s="17" t="s">
        <v>76</v>
      </c>
      <c r="C878" s="17" t="s">
        <v>72</v>
      </c>
      <c r="D878" s="17" t="s">
        <v>110</v>
      </c>
      <c r="E878" s="18">
        <v>0.27291666666666664</v>
      </c>
      <c r="F878" s="3">
        <v>0.68541666666666667</v>
      </c>
      <c r="G878" s="12">
        <f t="shared" si="167"/>
        <v>1.8750000000000044E-2</v>
      </c>
      <c r="H878" s="30">
        <f t="shared" si="157"/>
        <v>27</v>
      </c>
      <c r="I878" s="13" t="str">
        <f t="shared" si="159"/>
        <v>DIURNO</v>
      </c>
      <c r="J878" s="12" t="str">
        <f t="shared" si="158"/>
        <v/>
      </c>
      <c r="L878" s="13" t="str">
        <f t="shared" si="156"/>
        <v/>
      </c>
      <c r="M878" s="13">
        <f t="shared" si="160"/>
        <v>0.5</v>
      </c>
      <c r="N878" s="32">
        <f t="shared" si="161"/>
        <v>0</v>
      </c>
      <c r="O878" s="30">
        <f t="shared" si="162"/>
        <v>0</v>
      </c>
      <c r="P878" s="30">
        <f t="shared" si="163"/>
        <v>0</v>
      </c>
      <c r="Q878">
        <f t="shared" si="164"/>
        <v>0</v>
      </c>
      <c r="R878">
        <f t="shared" si="165"/>
        <v>0</v>
      </c>
      <c r="S878">
        <f t="shared" si="166"/>
        <v>0.5</v>
      </c>
    </row>
    <row r="879" spans="2:19" x14ac:dyDescent="0.2">
      <c r="B879" s="17" t="s">
        <v>76</v>
      </c>
      <c r="C879" s="17" t="s">
        <v>72</v>
      </c>
      <c r="D879" s="17" t="s">
        <v>111</v>
      </c>
      <c r="E879" s="18">
        <v>0.2722222222222222</v>
      </c>
      <c r="F879" s="3">
        <v>0.68819444444444444</v>
      </c>
      <c r="G879" s="12">
        <f t="shared" si="167"/>
        <v>2.1527777777777812E-2</v>
      </c>
      <c r="H879" s="30">
        <f t="shared" si="157"/>
        <v>31</v>
      </c>
      <c r="I879" s="13" t="str">
        <f t="shared" si="159"/>
        <v>DIURNO</v>
      </c>
      <c r="J879" s="12" t="str">
        <f t="shared" si="158"/>
        <v/>
      </c>
      <c r="L879" s="13" t="str">
        <f t="shared" si="156"/>
        <v/>
      </c>
      <c r="M879" s="13">
        <f t="shared" si="160"/>
        <v>0.5</v>
      </c>
      <c r="N879" s="32">
        <f t="shared" si="161"/>
        <v>0</v>
      </c>
      <c r="O879" s="30">
        <f t="shared" si="162"/>
        <v>0</v>
      </c>
      <c r="P879" s="30">
        <f t="shared" si="163"/>
        <v>0</v>
      </c>
      <c r="Q879">
        <f t="shared" si="164"/>
        <v>0</v>
      </c>
      <c r="R879">
        <f t="shared" si="165"/>
        <v>0</v>
      </c>
      <c r="S879">
        <f t="shared" si="166"/>
        <v>0.5</v>
      </c>
    </row>
    <row r="880" spans="2:19" x14ac:dyDescent="0.2">
      <c r="B880" s="17" t="s">
        <v>76</v>
      </c>
      <c r="C880" s="17" t="s">
        <v>72</v>
      </c>
      <c r="D880" s="17" t="s">
        <v>112</v>
      </c>
      <c r="E880" s="18">
        <v>0.27430555555555552</v>
      </c>
      <c r="F880" s="3">
        <v>0.69166666666666676</v>
      </c>
      <c r="G880" s="12">
        <f t="shared" si="167"/>
        <v>2.5000000000000133E-2</v>
      </c>
      <c r="H880" s="30">
        <f t="shared" si="157"/>
        <v>36</v>
      </c>
      <c r="I880" s="13" t="str">
        <f t="shared" si="159"/>
        <v>DIURNO</v>
      </c>
      <c r="J880" s="12" t="str">
        <f t="shared" si="158"/>
        <v/>
      </c>
      <c r="L880" s="13" t="str">
        <f t="shared" si="156"/>
        <v/>
      </c>
      <c r="M880" s="13">
        <f t="shared" si="160"/>
        <v>0.5</v>
      </c>
      <c r="N880" s="32">
        <f t="shared" si="161"/>
        <v>0</v>
      </c>
      <c r="O880" s="30">
        <f t="shared" si="162"/>
        <v>0</v>
      </c>
      <c r="P880" s="30">
        <f t="shared" si="163"/>
        <v>0</v>
      </c>
      <c r="Q880">
        <f t="shared" si="164"/>
        <v>0</v>
      </c>
      <c r="R880">
        <f t="shared" si="165"/>
        <v>0</v>
      </c>
      <c r="S880">
        <f t="shared" si="166"/>
        <v>0.5</v>
      </c>
    </row>
    <row r="881" spans="2:19" x14ac:dyDescent="0.2">
      <c r="B881" s="17" t="s">
        <v>77</v>
      </c>
      <c r="C881" s="17" t="s">
        <v>72</v>
      </c>
      <c r="D881" s="17" t="s">
        <v>102</v>
      </c>
      <c r="E881" s="18">
        <v>0.25625000000000003</v>
      </c>
      <c r="F881" s="3">
        <v>0.7631944444444444</v>
      </c>
      <c r="G881" s="12">
        <f t="shared" si="167"/>
        <v>9.6527777777777768E-2</v>
      </c>
      <c r="H881" s="30">
        <f t="shared" si="157"/>
        <v>19</v>
      </c>
      <c r="I881" s="13" t="str">
        <f t="shared" si="159"/>
        <v>DIURNO</v>
      </c>
      <c r="J881" s="12" t="str">
        <f t="shared" si="158"/>
        <v/>
      </c>
      <c r="L881" s="13" t="str">
        <f t="shared" si="156"/>
        <v/>
      </c>
      <c r="M881" s="13">
        <f t="shared" si="160"/>
        <v>0.25</v>
      </c>
      <c r="N881" s="32">
        <f t="shared" si="161"/>
        <v>0</v>
      </c>
      <c r="O881" s="30">
        <f t="shared" si="162"/>
        <v>0</v>
      </c>
      <c r="P881" s="30">
        <f t="shared" si="163"/>
        <v>2</v>
      </c>
      <c r="Q881">
        <f t="shared" si="164"/>
        <v>0</v>
      </c>
      <c r="R881">
        <f t="shared" si="165"/>
        <v>2</v>
      </c>
      <c r="S881">
        <f t="shared" si="166"/>
        <v>0.25</v>
      </c>
    </row>
    <row r="882" spans="2:19" x14ac:dyDescent="0.2">
      <c r="B882" s="17" t="s">
        <v>77</v>
      </c>
      <c r="C882" s="17" t="s">
        <v>72</v>
      </c>
      <c r="D882" s="17" t="s">
        <v>117</v>
      </c>
      <c r="E882" s="18">
        <v>0.71527777777777779</v>
      </c>
      <c r="G882" s="12">
        <f t="shared" si="167"/>
        <v>0</v>
      </c>
      <c r="H882" s="30">
        <f t="shared" si="157"/>
        <v>0</v>
      </c>
      <c r="I882" s="13" t="str">
        <f t="shared" si="159"/>
        <v>DIURNO</v>
      </c>
      <c r="J882" s="12" t="str">
        <f t="shared" si="158"/>
        <v>SI</v>
      </c>
      <c r="L882" s="13" t="str">
        <f t="shared" si="156"/>
        <v>5,5</v>
      </c>
      <c r="M882" s="13">
        <f t="shared" si="160"/>
        <v>0</v>
      </c>
      <c r="N882" s="32">
        <f t="shared" si="161"/>
        <v>0</v>
      </c>
      <c r="O882" s="30">
        <f t="shared" si="162"/>
        <v>0</v>
      </c>
      <c r="P882" s="30">
        <f t="shared" si="163"/>
        <v>0</v>
      </c>
      <c r="Q882">
        <f t="shared" si="164"/>
        <v>0</v>
      </c>
      <c r="R882">
        <f t="shared" si="165"/>
        <v>0</v>
      </c>
      <c r="S882">
        <f t="shared" si="166"/>
        <v>0</v>
      </c>
    </row>
    <row r="883" spans="2:19" x14ac:dyDescent="0.2">
      <c r="B883" s="17" t="s">
        <v>77</v>
      </c>
      <c r="C883" s="17" t="s">
        <v>72</v>
      </c>
      <c r="D883" s="17" t="s">
        <v>104</v>
      </c>
      <c r="E883" s="18">
        <v>0.25416666666666665</v>
      </c>
      <c r="F883" s="3">
        <v>0.79236111111111107</v>
      </c>
      <c r="G883" s="12">
        <f t="shared" si="167"/>
        <v>0.12569444444444444</v>
      </c>
      <c r="H883" s="30">
        <f t="shared" si="157"/>
        <v>1</v>
      </c>
      <c r="I883" s="13" t="str">
        <f t="shared" si="159"/>
        <v>DIURNO</v>
      </c>
      <c r="J883" s="12" t="str">
        <f t="shared" si="158"/>
        <v/>
      </c>
      <c r="L883" s="13" t="str">
        <f t="shared" si="156"/>
        <v/>
      </c>
      <c r="M883" s="13">
        <f t="shared" si="160"/>
        <v>0</v>
      </c>
      <c r="N883" s="32">
        <f t="shared" si="161"/>
        <v>0</v>
      </c>
      <c r="O883" s="30">
        <f t="shared" si="162"/>
        <v>0</v>
      </c>
      <c r="P883" s="30">
        <f t="shared" si="163"/>
        <v>3</v>
      </c>
      <c r="Q883">
        <f t="shared" si="164"/>
        <v>0</v>
      </c>
      <c r="R883">
        <f t="shared" si="165"/>
        <v>3</v>
      </c>
      <c r="S883">
        <f t="shared" si="166"/>
        <v>0</v>
      </c>
    </row>
    <row r="884" spans="2:19" x14ac:dyDescent="0.2">
      <c r="B884" s="17" t="s">
        <v>77</v>
      </c>
      <c r="C884" s="17" t="s">
        <v>72</v>
      </c>
      <c r="D884" s="17" t="s">
        <v>105</v>
      </c>
      <c r="E884" s="18">
        <v>0.25486111111111109</v>
      </c>
      <c r="F884" s="3">
        <v>0.6972222222222223</v>
      </c>
      <c r="G884" s="12">
        <f t="shared" si="167"/>
        <v>3.0555555555555669E-2</v>
      </c>
      <c r="H884" s="30">
        <f t="shared" si="157"/>
        <v>44</v>
      </c>
      <c r="I884" s="13" t="str">
        <f t="shared" si="159"/>
        <v>DIURNO</v>
      </c>
      <c r="J884" s="12" t="str">
        <f t="shared" si="158"/>
        <v/>
      </c>
      <c r="L884" s="13" t="str">
        <f t="shared" si="156"/>
        <v/>
      </c>
      <c r="M884" s="13">
        <f t="shared" si="160"/>
        <v>0.75</v>
      </c>
      <c r="N884" s="32">
        <f t="shared" si="161"/>
        <v>0</v>
      </c>
      <c r="O884" s="30">
        <f t="shared" si="162"/>
        <v>0</v>
      </c>
      <c r="P884" s="30">
        <f t="shared" si="163"/>
        <v>0</v>
      </c>
      <c r="Q884">
        <f t="shared" si="164"/>
        <v>0</v>
      </c>
      <c r="R884">
        <f t="shared" si="165"/>
        <v>0</v>
      </c>
      <c r="S884">
        <f t="shared" si="166"/>
        <v>0.75</v>
      </c>
    </row>
    <row r="885" spans="2:19" x14ac:dyDescent="0.2">
      <c r="B885" s="17" t="s">
        <v>77</v>
      </c>
      <c r="C885" s="17" t="s">
        <v>72</v>
      </c>
      <c r="D885" s="17" t="s">
        <v>106</v>
      </c>
      <c r="E885" s="18">
        <v>0.25694444444444448</v>
      </c>
      <c r="F885" s="3">
        <v>0.25694444444444448</v>
      </c>
      <c r="G885" s="12">
        <f t="shared" si="167"/>
        <v>0</v>
      </c>
      <c r="H885" s="30">
        <f t="shared" si="157"/>
        <v>0</v>
      </c>
      <c r="I885" s="13" t="str">
        <f t="shared" si="159"/>
        <v>DIURNO</v>
      </c>
      <c r="J885" s="12" t="str">
        <f t="shared" si="158"/>
        <v/>
      </c>
      <c r="L885" s="13" t="str">
        <f t="shared" si="156"/>
        <v/>
      </c>
      <c r="M885" s="13">
        <f t="shared" si="160"/>
        <v>0</v>
      </c>
      <c r="N885" s="32">
        <f t="shared" si="161"/>
        <v>0</v>
      </c>
      <c r="O885" s="30">
        <f t="shared" si="162"/>
        <v>0</v>
      </c>
      <c r="P885" s="30">
        <f t="shared" si="163"/>
        <v>0</v>
      </c>
      <c r="Q885">
        <f t="shared" si="164"/>
        <v>0</v>
      </c>
      <c r="R885">
        <f t="shared" si="165"/>
        <v>0</v>
      </c>
      <c r="S885">
        <f t="shared" si="166"/>
        <v>0</v>
      </c>
    </row>
    <row r="886" spans="2:19" x14ac:dyDescent="0.2">
      <c r="B886" s="17" t="s">
        <v>77</v>
      </c>
      <c r="C886" s="17" t="s">
        <v>72</v>
      </c>
      <c r="D886" s="17" t="s">
        <v>107</v>
      </c>
      <c r="E886" s="18">
        <v>0.20208333333333331</v>
      </c>
      <c r="F886" s="3">
        <v>0.91805555555555562</v>
      </c>
      <c r="G886" s="12">
        <f t="shared" si="167"/>
        <v>0.25138888888888899</v>
      </c>
      <c r="H886" s="30">
        <f t="shared" si="157"/>
        <v>2</v>
      </c>
      <c r="I886" s="13" t="str">
        <f t="shared" si="159"/>
        <v>EXTRANOC</v>
      </c>
      <c r="J886" s="12" t="str">
        <f t="shared" si="158"/>
        <v/>
      </c>
      <c r="L886" s="13" t="str">
        <f t="shared" si="156"/>
        <v/>
      </c>
      <c r="M886" s="13">
        <f t="shared" si="160"/>
        <v>0</v>
      </c>
      <c r="N886" s="32">
        <f t="shared" si="161"/>
        <v>1.388888888888995E-3</v>
      </c>
      <c r="O886" s="30">
        <f t="shared" si="162"/>
        <v>2</v>
      </c>
      <c r="P886" s="30">
        <f t="shared" si="163"/>
        <v>6</v>
      </c>
      <c r="Q886">
        <f t="shared" si="164"/>
        <v>0</v>
      </c>
      <c r="R886">
        <f t="shared" si="165"/>
        <v>6</v>
      </c>
      <c r="S886">
        <f t="shared" si="166"/>
        <v>0</v>
      </c>
    </row>
    <row r="887" spans="2:19" x14ac:dyDescent="0.2">
      <c r="B887" s="17" t="s">
        <v>77</v>
      </c>
      <c r="C887" s="17" t="s">
        <v>72</v>
      </c>
      <c r="D887" s="17" t="s">
        <v>113</v>
      </c>
      <c r="E887" s="18">
        <v>0.24791666666666667</v>
      </c>
      <c r="F887" s="3">
        <v>0.92013888888888884</v>
      </c>
      <c r="G887" s="12">
        <f t="shared" si="167"/>
        <v>0.25347222222222221</v>
      </c>
      <c r="H887" s="30">
        <f t="shared" si="157"/>
        <v>5</v>
      </c>
      <c r="I887" s="13" t="str">
        <f t="shared" si="159"/>
        <v>EXTRANOC</v>
      </c>
      <c r="J887" s="12" t="str">
        <f t="shared" si="158"/>
        <v/>
      </c>
      <c r="L887" s="13" t="str">
        <f t="shared" si="156"/>
        <v/>
      </c>
      <c r="M887" s="13">
        <f t="shared" si="160"/>
        <v>0</v>
      </c>
      <c r="N887" s="32">
        <f t="shared" si="161"/>
        <v>3.4722222222222099E-3</v>
      </c>
      <c r="O887" s="30">
        <f t="shared" si="162"/>
        <v>5</v>
      </c>
      <c r="P887" s="30">
        <f t="shared" si="163"/>
        <v>6</v>
      </c>
      <c r="Q887">
        <f t="shared" si="164"/>
        <v>0</v>
      </c>
      <c r="R887">
        <f t="shared" si="165"/>
        <v>6</v>
      </c>
      <c r="S887">
        <f t="shared" si="166"/>
        <v>0</v>
      </c>
    </row>
    <row r="888" spans="2:19" x14ac:dyDescent="0.2">
      <c r="B888" s="17" t="s">
        <v>77</v>
      </c>
      <c r="C888" s="17" t="s">
        <v>72</v>
      </c>
      <c r="D888" s="17" t="s">
        <v>108</v>
      </c>
      <c r="E888" s="18">
        <v>0.25277777777777777</v>
      </c>
      <c r="F888" s="3">
        <v>0.79722222222222217</v>
      </c>
      <c r="G888" s="12">
        <f t="shared" si="167"/>
        <v>0.13055555555555554</v>
      </c>
      <c r="H888" s="30">
        <f t="shared" si="157"/>
        <v>8</v>
      </c>
      <c r="I888" s="13" t="str">
        <f t="shared" si="159"/>
        <v>DIURNO</v>
      </c>
      <c r="J888" s="12" t="str">
        <f t="shared" si="158"/>
        <v/>
      </c>
      <c r="L888" s="13" t="str">
        <f t="shared" si="156"/>
        <v/>
      </c>
      <c r="M888" s="13">
        <f t="shared" si="160"/>
        <v>0.25</v>
      </c>
      <c r="N888" s="32">
        <f t="shared" si="161"/>
        <v>0</v>
      </c>
      <c r="O888" s="30">
        <f t="shared" si="162"/>
        <v>0</v>
      </c>
      <c r="P888" s="30">
        <f t="shared" si="163"/>
        <v>3</v>
      </c>
      <c r="Q888">
        <f t="shared" si="164"/>
        <v>0</v>
      </c>
      <c r="R888">
        <f t="shared" si="165"/>
        <v>3</v>
      </c>
      <c r="S888">
        <f t="shared" si="166"/>
        <v>0.25</v>
      </c>
    </row>
    <row r="889" spans="2:19" x14ac:dyDescent="0.2">
      <c r="B889" s="17" t="s">
        <v>77</v>
      </c>
      <c r="C889" s="17" t="s">
        <v>72</v>
      </c>
      <c r="D889" s="17" t="s">
        <v>114</v>
      </c>
      <c r="E889" s="18">
        <v>0.48749999999999999</v>
      </c>
      <c r="F889" s="3">
        <v>0.58888888888888891</v>
      </c>
      <c r="G889" s="12">
        <f t="shared" si="167"/>
        <v>0</v>
      </c>
      <c r="H889" s="30">
        <f t="shared" si="157"/>
        <v>0</v>
      </c>
      <c r="I889" s="13" t="str">
        <f t="shared" si="159"/>
        <v>DIURNO</v>
      </c>
      <c r="J889" s="12" t="str">
        <f t="shared" si="158"/>
        <v/>
      </c>
      <c r="L889" s="13" t="str">
        <f t="shared" si="156"/>
        <v/>
      </c>
      <c r="M889" s="13">
        <f t="shared" si="160"/>
        <v>0</v>
      </c>
      <c r="N889" s="32">
        <f t="shared" si="161"/>
        <v>0</v>
      </c>
      <c r="O889" s="30">
        <f t="shared" si="162"/>
        <v>0</v>
      </c>
      <c r="P889" s="30">
        <f t="shared" si="163"/>
        <v>0</v>
      </c>
      <c r="Q889">
        <f t="shared" si="164"/>
        <v>0</v>
      </c>
      <c r="R889">
        <f t="shared" si="165"/>
        <v>0</v>
      </c>
      <c r="S889">
        <f t="shared" si="166"/>
        <v>0</v>
      </c>
    </row>
    <row r="890" spans="2:19" x14ac:dyDescent="0.2">
      <c r="B890" s="17" t="s">
        <v>77</v>
      </c>
      <c r="C890" s="17" t="s">
        <v>72</v>
      </c>
      <c r="D890" s="17" t="s">
        <v>116</v>
      </c>
      <c r="E890" s="18">
        <v>0.81111111111111101</v>
      </c>
      <c r="G890" s="12">
        <f t="shared" si="167"/>
        <v>0</v>
      </c>
      <c r="H890" s="30">
        <f t="shared" si="157"/>
        <v>0</v>
      </c>
      <c r="I890" s="13" t="str">
        <f t="shared" si="159"/>
        <v>DIURNO</v>
      </c>
      <c r="J890" s="12" t="str">
        <f t="shared" si="158"/>
        <v>SI</v>
      </c>
      <c r="L890" s="13" t="str">
        <f t="shared" si="156"/>
        <v>5,5</v>
      </c>
      <c r="M890" s="13">
        <f t="shared" si="160"/>
        <v>0</v>
      </c>
      <c r="N890" s="32">
        <f t="shared" si="161"/>
        <v>0</v>
      </c>
      <c r="O890" s="30">
        <f t="shared" si="162"/>
        <v>0</v>
      </c>
      <c r="P890" s="30">
        <f t="shared" si="163"/>
        <v>0</v>
      </c>
      <c r="Q890">
        <f t="shared" si="164"/>
        <v>0</v>
      </c>
      <c r="R890">
        <f t="shared" si="165"/>
        <v>0</v>
      </c>
      <c r="S890">
        <f t="shared" si="166"/>
        <v>0</v>
      </c>
    </row>
    <row r="891" spans="2:19" x14ac:dyDescent="0.2">
      <c r="B891" s="17" t="s">
        <v>77</v>
      </c>
      <c r="C891" s="17" t="s">
        <v>72</v>
      </c>
      <c r="D891" s="17" t="s">
        <v>110</v>
      </c>
      <c r="E891" s="18">
        <v>0.7416666666666667</v>
      </c>
      <c r="G891" s="12">
        <f t="shared" si="167"/>
        <v>0</v>
      </c>
      <c r="H891" s="30">
        <f t="shared" si="157"/>
        <v>0</v>
      </c>
      <c r="I891" s="13" t="str">
        <f t="shared" si="159"/>
        <v>DIURNO</v>
      </c>
      <c r="J891" s="12" t="str">
        <f t="shared" si="158"/>
        <v>SI</v>
      </c>
      <c r="L891" s="13" t="str">
        <f t="shared" si="156"/>
        <v>5,5</v>
      </c>
      <c r="M891" s="13">
        <f t="shared" si="160"/>
        <v>0</v>
      </c>
      <c r="N891" s="32">
        <f t="shared" si="161"/>
        <v>0</v>
      </c>
      <c r="O891" s="30">
        <f t="shared" si="162"/>
        <v>0</v>
      </c>
      <c r="P891" s="30">
        <f t="shared" si="163"/>
        <v>0</v>
      </c>
      <c r="Q891">
        <f t="shared" si="164"/>
        <v>0</v>
      </c>
      <c r="R891">
        <f t="shared" si="165"/>
        <v>0</v>
      </c>
      <c r="S891">
        <f t="shared" si="166"/>
        <v>0</v>
      </c>
    </row>
    <row r="892" spans="2:19" x14ac:dyDescent="0.2">
      <c r="B892" s="17" t="s">
        <v>77</v>
      </c>
      <c r="C892" s="17" t="s">
        <v>72</v>
      </c>
      <c r="D892" s="17" t="s">
        <v>111</v>
      </c>
      <c r="E892" s="18">
        <v>0.26180555555555557</v>
      </c>
      <c r="G892" s="12">
        <f t="shared" si="167"/>
        <v>0</v>
      </c>
      <c r="H892" s="30">
        <f t="shared" si="157"/>
        <v>0</v>
      </c>
      <c r="I892" s="13" t="str">
        <f t="shared" si="159"/>
        <v>DIURNO</v>
      </c>
      <c r="J892" s="12" t="str">
        <f t="shared" si="158"/>
        <v/>
      </c>
      <c r="L892" s="13" t="str">
        <f t="shared" si="156"/>
        <v/>
      </c>
      <c r="M892" s="13">
        <f t="shared" si="160"/>
        <v>0</v>
      </c>
      <c r="N892" s="32">
        <f t="shared" si="161"/>
        <v>0</v>
      </c>
      <c r="O892" s="30">
        <f t="shared" si="162"/>
        <v>0</v>
      </c>
      <c r="P892" s="30">
        <f t="shared" si="163"/>
        <v>0</v>
      </c>
      <c r="Q892">
        <f t="shared" si="164"/>
        <v>0</v>
      </c>
      <c r="R892">
        <f t="shared" si="165"/>
        <v>0</v>
      </c>
      <c r="S892">
        <f t="shared" si="166"/>
        <v>0</v>
      </c>
    </row>
    <row r="893" spans="2:19" x14ac:dyDescent="0.2">
      <c r="B893" s="17" t="s">
        <v>78</v>
      </c>
      <c r="C893" s="17" t="s">
        <v>72</v>
      </c>
      <c r="D893" s="17" t="s">
        <v>102</v>
      </c>
      <c r="E893" s="18">
        <v>0.27916666666666667</v>
      </c>
      <c r="F893" s="3">
        <v>0.76250000000000007</v>
      </c>
      <c r="G893" s="12">
        <f t="shared" si="167"/>
        <v>9.5833333333333437E-2</v>
      </c>
      <c r="H893" s="30">
        <f t="shared" si="157"/>
        <v>18</v>
      </c>
      <c r="I893" s="13" t="str">
        <f t="shared" si="159"/>
        <v>DIURNO</v>
      </c>
      <c r="J893" s="12" t="str">
        <f t="shared" si="158"/>
        <v/>
      </c>
      <c r="L893" s="13" t="str">
        <f t="shared" si="156"/>
        <v/>
      </c>
      <c r="M893" s="13">
        <f t="shared" si="160"/>
        <v>0.25</v>
      </c>
      <c r="N893" s="32">
        <f t="shared" si="161"/>
        <v>0</v>
      </c>
      <c r="O893" s="30">
        <f t="shared" si="162"/>
        <v>0</v>
      </c>
      <c r="P893" s="30">
        <f t="shared" si="163"/>
        <v>2</v>
      </c>
      <c r="Q893">
        <f t="shared" si="164"/>
        <v>0</v>
      </c>
      <c r="R893">
        <f t="shared" si="165"/>
        <v>2</v>
      </c>
      <c r="S893">
        <f t="shared" si="166"/>
        <v>0.25</v>
      </c>
    </row>
    <row r="894" spans="2:19" x14ac:dyDescent="0.2">
      <c r="B894" s="17" t="s">
        <v>78</v>
      </c>
      <c r="C894" s="17" t="s">
        <v>72</v>
      </c>
      <c r="D894" s="17" t="s">
        <v>117</v>
      </c>
      <c r="E894" s="18">
        <v>0.71458333333333324</v>
      </c>
      <c r="G894" s="12">
        <f t="shared" si="167"/>
        <v>0</v>
      </c>
      <c r="H894" s="30">
        <f t="shared" si="157"/>
        <v>0</v>
      </c>
      <c r="I894" s="13" t="str">
        <f t="shared" si="159"/>
        <v>DIURNO</v>
      </c>
      <c r="J894" s="12" t="str">
        <f t="shared" si="158"/>
        <v>SI</v>
      </c>
      <c r="L894" s="13" t="str">
        <f t="shared" si="156"/>
        <v>5,5</v>
      </c>
      <c r="M894" s="13">
        <f t="shared" si="160"/>
        <v>0</v>
      </c>
      <c r="N894" s="32">
        <f t="shared" si="161"/>
        <v>0</v>
      </c>
      <c r="O894" s="30">
        <f t="shared" si="162"/>
        <v>0</v>
      </c>
      <c r="P894" s="30">
        <f t="shared" si="163"/>
        <v>0</v>
      </c>
      <c r="Q894">
        <f t="shared" si="164"/>
        <v>0</v>
      </c>
      <c r="R894">
        <f t="shared" si="165"/>
        <v>0</v>
      </c>
      <c r="S894">
        <f t="shared" si="166"/>
        <v>0</v>
      </c>
    </row>
    <row r="895" spans="2:19" x14ac:dyDescent="0.2">
      <c r="B895" s="17" t="s">
        <v>78</v>
      </c>
      <c r="C895" s="17" t="s">
        <v>72</v>
      </c>
      <c r="D895" s="17" t="s">
        <v>104</v>
      </c>
      <c r="E895" s="18">
        <v>0.27777777777777779</v>
      </c>
      <c r="F895" s="3">
        <v>0.87152777777777779</v>
      </c>
      <c r="G895" s="12">
        <f t="shared" si="167"/>
        <v>0.20486111111111116</v>
      </c>
      <c r="H895" s="30">
        <f t="shared" si="157"/>
        <v>55</v>
      </c>
      <c r="I895" s="13" t="str">
        <f t="shared" si="159"/>
        <v>DIURNO</v>
      </c>
      <c r="J895" s="12" t="str">
        <f t="shared" si="158"/>
        <v/>
      </c>
      <c r="L895" s="13" t="str">
        <f t="shared" si="156"/>
        <v/>
      </c>
      <c r="M895" s="13">
        <f t="shared" si="160"/>
        <v>0.75</v>
      </c>
      <c r="N895" s="32">
        <f t="shared" si="161"/>
        <v>0</v>
      </c>
      <c r="O895" s="30">
        <f t="shared" si="162"/>
        <v>0</v>
      </c>
      <c r="P895" s="30">
        <f t="shared" si="163"/>
        <v>4</v>
      </c>
      <c r="Q895">
        <f t="shared" si="164"/>
        <v>0</v>
      </c>
      <c r="R895">
        <f t="shared" si="165"/>
        <v>4</v>
      </c>
      <c r="S895">
        <f t="shared" si="166"/>
        <v>0.75</v>
      </c>
    </row>
    <row r="896" spans="2:19" x14ac:dyDescent="0.2">
      <c r="B896" s="17" t="s">
        <v>78</v>
      </c>
      <c r="C896" s="17" t="s">
        <v>72</v>
      </c>
      <c r="D896" s="17" t="s">
        <v>105</v>
      </c>
      <c r="E896" s="18">
        <v>0.27499999999999997</v>
      </c>
      <c r="F896" s="3">
        <v>0.71597222222222223</v>
      </c>
      <c r="G896" s="12">
        <f t="shared" si="167"/>
        <v>4.9305555555555602E-2</v>
      </c>
      <c r="H896" s="30">
        <f t="shared" si="157"/>
        <v>11</v>
      </c>
      <c r="I896" s="13" t="str">
        <f t="shared" si="159"/>
        <v>DIURNO</v>
      </c>
      <c r="J896" s="12" t="str">
        <f t="shared" si="158"/>
        <v/>
      </c>
      <c r="L896" s="13" t="str">
        <f t="shared" si="156"/>
        <v/>
      </c>
      <c r="M896" s="13">
        <f t="shared" si="160"/>
        <v>0.25</v>
      </c>
      <c r="N896" s="32">
        <f t="shared" si="161"/>
        <v>0</v>
      </c>
      <c r="O896" s="30">
        <f t="shared" si="162"/>
        <v>0</v>
      </c>
      <c r="P896" s="30">
        <f t="shared" si="163"/>
        <v>1</v>
      </c>
      <c r="Q896">
        <f t="shared" si="164"/>
        <v>0</v>
      </c>
      <c r="R896">
        <f t="shared" si="165"/>
        <v>1</v>
      </c>
      <c r="S896">
        <f t="shared" si="166"/>
        <v>0.25</v>
      </c>
    </row>
    <row r="897" spans="2:19" x14ac:dyDescent="0.2">
      <c r="B897" s="17" t="s">
        <v>78</v>
      </c>
      <c r="C897" s="17" t="s">
        <v>72</v>
      </c>
      <c r="D897" s="17" t="s">
        <v>106</v>
      </c>
      <c r="E897" s="18">
        <v>0.27986111111111112</v>
      </c>
      <c r="F897" s="3">
        <v>0.73749999999999993</v>
      </c>
      <c r="G897" s="12">
        <f t="shared" si="167"/>
        <v>7.0833333333333304E-2</v>
      </c>
      <c r="H897" s="30">
        <f t="shared" si="157"/>
        <v>42</v>
      </c>
      <c r="I897" s="13" t="str">
        <f t="shared" si="159"/>
        <v>DIURNO</v>
      </c>
      <c r="J897" s="12" t="str">
        <f t="shared" si="158"/>
        <v/>
      </c>
      <c r="L897" s="13" t="str">
        <f t="shared" si="156"/>
        <v/>
      </c>
      <c r="M897" s="13">
        <f t="shared" si="160"/>
        <v>0.75</v>
      </c>
      <c r="N897" s="32">
        <f t="shared" si="161"/>
        <v>0</v>
      </c>
      <c r="O897" s="30">
        <f t="shared" si="162"/>
        <v>0</v>
      </c>
      <c r="P897" s="30">
        <f t="shared" si="163"/>
        <v>1</v>
      </c>
      <c r="Q897">
        <f t="shared" si="164"/>
        <v>0</v>
      </c>
      <c r="R897">
        <f t="shared" si="165"/>
        <v>1</v>
      </c>
      <c r="S897">
        <f t="shared" si="166"/>
        <v>0.75</v>
      </c>
    </row>
    <row r="898" spans="2:19" x14ac:dyDescent="0.2">
      <c r="B898" s="17" t="s">
        <v>78</v>
      </c>
      <c r="C898" s="17" t="s">
        <v>72</v>
      </c>
      <c r="D898" s="17" t="s">
        <v>107</v>
      </c>
      <c r="E898" s="18">
        <v>0.21944444444444444</v>
      </c>
      <c r="F898" s="3">
        <v>0.73541666666666661</v>
      </c>
      <c r="G898" s="12">
        <f t="shared" si="167"/>
        <v>6.8749999999999978E-2</v>
      </c>
      <c r="H898" s="30">
        <f t="shared" si="157"/>
        <v>39</v>
      </c>
      <c r="I898" s="13" t="str">
        <f t="shared" si="159"/>
        <v>DIURNO</v>
      </c>
      <c r="J898" s="12" t="str">
        <f t="shared" si="158"/>
        <v/>
      </c>
      <c r="L898" s="13" t="str">
        <f t="shared" si="156"/>
        <v/>
      </c>
      <c r="M898" s="13">
        <f t="shared" si="160"/>
        <v>0.5</v>
      </c>
      <c r="N898" s="32">
        <f t="shared" si="161"/>
        <v>0</v>
      </c>
      <c r="O898" s="30">
        <f t="shared" si="162"/>
        <v>0</v>
      </c>
      <c r="P898" s="30">
        <f t="shared" si="163"/>
        <v>1</v>
      </c>
      <c r="Q898">
        <f t="shared" si="164"/>
        <v>0</v>
      </c>
      <c r="R898">
        <f t="shared" si="165"/>
        <v>1</v>
      </c>
      <c r="S898">
        <f t="shared" si="166"/>
        <v>0.5</v>
      </c>
    </row>
    <row r="899" spans="2:19" x14ac:dyDescent="0.2">
      <c r="B899" s="17" t="s">
        <v>78</v>
      </c>
      <c r="C899" s="17" t="s">
        <v>72</v>
      </c>
      <c r="D899" s="17" t="s">
        <v>113</v>
      </c>
      <c r="E899" s="18">
        <v>0.27569444444444446</v>
      </c>
      <c r="F899" s="3">
        <v>0.71527777777777779</v>
      </c>
      <c r="G899" s="12">
        <f t="shared" si="167"/>
        <v>4.861111111111116E-2</v>
      </c>
      <c r="H899" s="30">
        <f t="shared" si="157"/>
        <v>10</v>
      </c>
      <c r="I899" s="13" t="str">
        <f t="shared" si="159"/>
        <v>DIURNO</v>
      </c>
      <c r="J899" s="12" t="str">
        <f t="shared" si="158"/>
        <v/>
      </c>
      <c r="L899" s="13" t="str">
        <f t="shared" ref="L899:L962" si="168">IF(J899="SI","5,5","")</f>
        <v/>
      </c>
      <c r="M899" s="13">
        <f t="shared" si="160"/>
        <v>0.25</v>
      </c>
      <c r="N899" s="32">
        <f t="shared" si="161"/>
        <v>0</v>
      </c>
      <c r="O899" s="30">
        <f t="shared" si="162"/>
        <v>0</v>
      </c>
      <c r="P899" s="30">
        <f t="shared" si="163"/>
        <v>1</v>
      </c>
      <c r="Q899">
        <f t="shared" si="164"/>
        <v>0</v>
      </c>
      <c r="R899">
        <f t="shared" si="165"/>
        <v>1</v>
      </c>
      <c r="S899">
        <f t="shared" si="166"/>
        <v>0.25</v>
      </c>
    </row>
    <row r="900" spans="2:19" x14ac:dyDescent="0.2">
      <c r="B900" s="17" t="s">
        <v>78</v>
      </c>
      <c r="C900" s="17" t="s">
        <v>72</v>
      </c>
      <c r="D900" s="17" t="s">
        <v>108</v>
      </c>
      <c r="E900" s="18">
        <v>0.28055555555555556</v>
      </c>
      <c r="F900" s="3">
        <v>0.79791666666666661</v>
      </c>
      <c r="G900" s="12">
        <f t="shared" si="167"/>
        <v>0.13124999999999998</v>
      </c>
      <c r="H900" s="30">
        <f t="shared" si="157"/>
        <v>9</v>
      </c>
      <c r="I900" s="13" t="str">
        <f t="shared" si="159"/>
        <v>DIURNO</v>
      </c>
      <c r="J900" s="12" t="str">
        <f t="shared" si="158"/>
        <v/>
      </c>
      <c r="L900" s="13" t="str">
        <f t="shared" si="168"/>
        <v/>
      </c>
      <c r="M900" s="13">
        <f t="shared" si="160"/>
        <v>0.25</v>
      </c>
      <c r="N900" s="32">
        <f t="shared" si="161"/>
        <v>0</v>
      </c>
      <c r="O900" s="30">
        <f t="shared" si="162"/>
        <v>0</v>
      </c>
      <c r="P900" s="30">
        <f t="shared" si="163"/>
        <v>3</v>
      </c>
      <c r="Q900">
        <f t="shared" si="164"/>
        <v>0</v>
      </c>
      <c r="R900">
        <f t="shared" si="165"/>
        <v>3</v>
      </c>
      <c r="S900">
        <f t="shared" si="166"/>
        <v>0.25</v>
      </c>
    </row>
    <row r="901" spans="2:19" x14ac:dyDescent="0.2">
      <c r="B901" s="17" t="s">
        <v>78</v>
      </c>
      <c r="C901" s="17" t="s">
        <v>72</v>
      </c>
      <c r="D901" s="17" t="s">
        <v>114</v>
      </c>
      <c r="E901" s="18">
        <v>0.34583333333333338</v>
      </c>
      <c r="F901" s="3">
        <v>0.51250000000000007</v>
      </c>
      <c r="G901" s="12">
        <f t="shared" si="167"/>
        <v>0</v>
      </c>
      <c r="H901" s="30">
        <f t="shared" ref="H901:H964" si="169">MINUTE(G901)</f>
        <v>0</v>
      </c>
      <c r="I901" s="13" t="str">
        <f t="shared" si="159"/>
        <v>DIURNO</v>
      </c>
      <c r="J901" s="12" t="str">
        <f t="shared" si="158"/>
        <v/>
      </c>
      <c r="L901" s="13" t="str">
        <f t="shared" si="168"/>
        <v/>
      </c>
      <c r="M901" s="13">
        <f t="shared" si="160"/>
        <v>0</v>
      </c>
      <c r="N901" s="32">
        <f t="shared" si="161"/>
        <v>0</v>
      </c>
      <c r="O901" s="30">
        <f t="shared" si="162"/>
        <v>0</v>
      </c>
      <c r="P901" s="30">
        <f t="shared" si="163"/>
        <v>0</v>
      </c>
      <c r="Q901">
        <f t="shared" si="164"/>
        <v>0</v>
      </c>
      <c r="R901">
        <f t="shared" si="165"/>
        <v>0</v>
      </c>
      <c r="S901">
        <f t="shared" si="166"/>
        <v>0</v>
      </c>
    </row>
    <row r="902" spans="2:19" x14ac:dyDescent="0.2">
      <c r="B902" s="17" t="s">
        <v>78</v>
      </c>
      <c r="C902" s="17" t="s">
        <v>72</v>
      </c>
      <c r="D902" s="17" t="s">
        <v>109</v>
      </c>
      <c r="E902" s="18">
        <v>0.28055555555555556</v>
      </c>
      <c r="F902" s="3">
        <v>0.70000000000000007</v>
      </c>
      <c r="G902" s="12">
        <f t="shared" si="167"/>
        <v>3.3333333333333437E-2</v>
      </c>
      <c r="H902" s="30">
        <f t="shared" si="169"/>
        <v>48</v>
      </c>
      <c r="I902" s="13" t="str">
        <f t="shared" si="159"/>
        <v>DIURNO</v>
      </c>
      <c r="J902" s="12" t="str">
        <f t="shared" ref="J902:J965" si="170">IF(E902&gt;=$G$3,"SI","")</f>
        <v/>
      </c>
      <c r="L902" s="13" t="str">
        <f t="shared" si="168"/>
        <v/>
      </c>
      <c r="M902" s="13">
        <f t="shared" si="160"/>
        <v>0.75</v>
      </c>
      <c r="N902" s="32">
        <f t="shared" si="161"/>
        <v>0</v>
      </c>
      <c r="O902" s="30">
        <f t="shared" si="162"/>
        <v>0</v>
      </c>
      <c r="P902" s="30">
        <f t="shared" si="163"/>
        <v>0</v>
      </c>
      <c r="Q902">
        <f t="shared" si="164"/>
        <v>0</v>
      </c>
      <c r="R902">
        <f t="shared" si="165"/>
        <v>0</v>
      </c>
      <c r="S902">
        <f t="shared" si="166"/>
        <v>0.75</v>
      </c>
    </row>
    <row r="903" spans="2:19" x14ac:dyDescent="0.2">
      <c r="B903" s="17" t="s">
        <v>78</v>
      </c>
      <c r="C903" s="17" t="s">
        <v>72</v>
      </c>
      <c r="D903" s="17" t="s">
        <v>110</v>
      </c>
      <c r="E903" s="18">
        <v>0.27847222222222223</v>
      </c>
      <c r="F903" s="3">
        <v>0.79166666666666663</v>
      </c>
      <c r="G903" s="12">
        <f t="shared" si="167"/>
        <v>0.125</v>
      </c>
      <c r="H903" s="30">
        <f t="shared" si="169"/>
        <v>0</v>
      </c>
      <c r="I903" s="13" t="str">
        <f t="shared" ref="I903:I966" si="171">IF(F903&lt;$I$3,"DIURNO",IF(F903&gt;$I$3,"EXTRANOC",""))</f>
        <v>DIURNO</v>
      </c>
      <c r="J903" s="12" t="str">
        <f t="shared" si="170"/>
        <v/>
      </c>
      <c r="L903" s="13" t="str">
        <f t="shared" si="168"/>
        <v/>
      </c>
      <c r="M903" s="13">
        <f t="shared" ref="M903:M966" si="172">IF(H903&lt;=5,0,IF(H903&lt;=20,0.25,IF(H903&lt;=40,0.5,IF(H903&lt;=55,0.75,1))))</f>
        <v>0</v>
      </c>
      <c r="N903" s="32">
        <f t="shared" ref="N903:N966" si="173">IF(F903&gt;$I$3,F903-$I$3,0)</f>
        <v>0</v>
      </c>
      <c r="O903" s="30">
        <f t="shared" ref="O903:O966" si="174">MINUTE(N903)</f>
        <v>0</v>
      </c>
      <c r="P903" s="30">
        <f t="shared" ref="P903:P966" si="175">HOUR(G903)</f>
        <v>3</v>
      </c>
      <c r="Q903">
        <f t="shared" ref="Q903:Q966" si="176">HOUR(N903)</f>
        <v>0</v>
      </c>
      <c r="R903">
        <f t="shared" ref="R903:R966" si="177">P903-Q903</f>
        <v>3</v>
      </c>
      <c r="S903">
        <f t="shared" ref="S903:S966" si="178">M903</f>
        <v>0</v>
      </c>
    </row>
    <row r="904" spans="2:19" x14ac:dyDescent="0.2">
      <c r="B904" s="17" t="s">
        <v>78</v>
      </c>
      <c r="C904" s="17" t="s">
        <v>72</v>
      </c>
      <c r="D904" s="17" t="s">
        <v>111</v>
      </c>
      <c r="E904" s="18">
        <v>0.27986111111111112</v>
      </c>
      <c r="G904" s="12">
        <f t="shared" si="167"/>
        <v>0</v>
      </c>
      <c r="H904" s="30">
        <f t="shared" si="169"/>
        <v>0</v>
      </c>
      <c r="I904" s="13" t="str">
        <f t="shared" si="171"/>
        <v>DIURNO</v>
      </c>
      <c r="J904" s="12" t="str">
        <f t="shared" si="170"/>
        <v/>
      </c>
      <c r="L904" s="13" t="str">
        <f t="shared" si="168"/>
        <v/>
      </c>
      <c r="M904" s="13">
        <f t="shared" si="172"/>
        <v>0</v>
      </c>
      <c r="N904" s="32">
        <f t="shared" si="173"/>
        <v>0</v>
      </c>
      <c r="O904" s="30">
        <f t="shared" si="174"/>
        <v>0</v>
      </c>
      <c r="P904" s="30">
        <f t="shared" si="175"/>
        <v>0</v>
      </c>
      <c r="Q904">
        <f t="shared" si="176"/>
        <v>0</v>
      </c>
      <c r="R904">
        <f t="shared" si="177"/>
        <v>0</v>
      </c>
      <c r="S904">
        <f t="shared" si="178"/>
        <v>0</v>
      </c>
    </row>
    <row r="905" spans="2:19" x14ac:dyDescent="0.2">
      <c r="B905" s="17" t="s">
        <v>79</v>
      </c>
      <c r="C905" s="17" t="s">
        <v>80</v>
      </c>
      <c r="D905" s="17" t="s">
        <v>105</v>
      </c>
      <c r="E905" s="18">
        <v>0.26458333333333334</v>
      </c>
      <c r="F905" s="3">
        <v>0.66666666666666663</v>
      </c>
      <c r="G905" s="12">
        <f t="shared" ref="G905:G968" si="179">IF(F905&gt;$G$3,F905-$G$3,)</f>
        <v>0</v>
      </c>
      <c r="H905" s="30">
        <f t="shared" si="169"/>
        <v>0</v>
      </c>
      <c r="I905" s="13" t="str">
        <f t="shared" si="171"/>
        <v>DIURNO</v>
      </c>
      <c r="J905" s="12" t="str">
        <f t="shared" si="170"/>
        <v/>
      </c>
      <c r="L905" s="13" t="str">
        <f t="shared" si="168"/>
        <v/>
      </c>
      <c r="M905" s="13">
        <f t="shared" si="172"/>
        <v>0</v>
      </c>
      <c r="N905" s="32">
        <f t="shared" si="173"/>
        <v>0</v>
      </c>
      <c r="O905" s="30">
        <f t="shared" si="174"/>
        <v>0</v>
      </c>
      <c r="P905" s="30">
        <f t="shared" si="175"/>
        <v>0</v>
      </c>
      <c r="Q905">
        <f t="shared" si="176"/>
        <v>0</v>
      </c>
      <c r="R905">
        <f t="shared" si="177"/>
        <v>0</v>
      </c>
      <c r="S905">
        <f t="shared" si="178"/>
        <v>0</v>
      </c>
    </row>
    <row r="906" spans="2:19" x14ac:dyDescent="0.2">
      <c r="B906" s="17" t="s">
        <v>79</v>
      </c>
      <c r="C906" s="17" t="s">
        <v>80</v>
      </c>
      <c r="D906" s="17" t="s">
        <v>106</v>
      </c>
      <c r="E906" s="18">
        <v>0.27152777777777776</v>
      </c>
      <c r="F906" s="3">
        <v>0.66736111111111107</v>
      </c>
      <c r="G906" s="12">
        <f t="shared" si="179"/>
        <v>6.9444444444444198E-4</v>
      </c>
      <c r="H906" s="30">
        <f t="shared" si="169"/>
        <v>1</v>
      </c>
      <c r="I906" s="13" t="str">
        <f t="shared" si="171"/>
        <v>DIURNO</v>
      </c>
      <c r="J906" s="12" t="str">
        <f t="shared" si="170"/>
        <v/>
      </c>
      <c r="L906" s="13" t="str">
        <f t="shared" si="168"/>
        <v/>
      </c>
      <c r="M906" s="13">
        <f t="shared" si="172"/>
        <v>0</v>
      </c>
      <c r="N906" s="32">
        <f t="shared" si="173"/>
        <v>0</v>
      </c>
      <c r="O906" s="30">
        <f t="shared" si="174"/>
        <v>0</v>
      </c>
      <c r="P906" s="30">
        <f t="shared" si="175"/>
        <v>0</v>
      </c>
      <c r="Q906">
        <f t="shared" si="176"/>
        <v>0</v>
      </c>
      <c r="R906">
        <f t="shared" si="177"/>
        <v>0</v>
      </c>
      <c r="S906">
        <f t="shared" si="178"/>
        <v>0</v>
      </c>
    </row>
    <row r="907" spans="2:19" x14ac:dyDescent="0.2">
      <c r="B907" s="17" t="s">
        <v>81</v>
      </c>
      <c r="C907" s="17" t="s">
        <v>80</v>
      </c>
      <c r="D907" s="17" t="s">
        <v>102</v>
      </c>
      <c r="E907" s="18">
        <v>0.26250000000000001</v>
      </c>
      <c r="F907" s="3">
        <v>0.66805555555555562</v>
      </c>
      <c r="G907" s="12">
        <f t="shared" si="179"/>
        <v>1.388888888888995E-3</v>
      </c>
      <c r="H907" s="30">
        <f t="shared" si="169"/>
        <v>2</v>
      </c>
      <c r="I907" s="13" t="str">
        <f t="shared" si="171"/>
        <v>DIURNO</v>
      </c>
      <c r="J907" s="12" t="str">
        <f t="shared" si="170"/>
        <v/>
      </c>
      <c r="L907" s="13" t="str">
        <f t="shared" si="168"/>
        <v/>
      </c>
      <c r="M907" s="13">
        <f t="shared" si="172"/>
        <v>0</v>
      </c>
      <c r="N907" s="32">
        <f t="shared" si="173"/>
        <v>0</v>
      </c>
      <c r="O907" s="30">
        <f t="shared" si="174"/>
        <v>0</v>
      </c>
      <c r="P907" s="30">
        <f t="shared" si="175"/>
        <v>0</v>
      </c>
      <c r="Q907">
        <f t="shared" si="176"/>
        <v>0</v>
      </c>
      <c r="R907">
        <f t="shared" si="177"/>
        <v>0</v>
      </c>
      <c r="S907">
        <f t="shared" si="178"/>
        <v>0</v>
      </c>
    </row>
    <row r="908" spans="2:19" x14ac:dyDescent="0.2">
      <c r="B908" s="17" t="s">
        <v>81</v>
      </c>
      <c r="C908" s="17" t="s">
        <v>80</v>
      </c>
      <c r="D908" s="17" t="s">
        <v>104</v>
      </c>
      <c r="E908" s="18">
        <v>0.2673611111111111</v>
      </c>
      <c r="F908" s="3">
        <v>0.64652777777777781</v>
      </c>
      <c r="G908" s="12">
        <f t="shared" si="179"/>
        <v>0</v>
      </c>
      <c r="H908" s="30">
        <f t="shared" si="169"/>
        <v>0</v>
      </c>
      <c r="I908" s="13" t="str">
        <f t="shared" si="171"/>
        <v>DIURNO</v>
      </c>
      <c r="J908" s="12" t="str">
        <f t="shared" si="170"/>
        <v/>
      </c>
      <c r="L908" s="13" t="str">
        <f t="shared" si="168"/>
        <v/>
      </c>
      <c r="M908" s="13">
        <f t="shared" si="172"/>
        <v>0</v>
      </c>
      <c r="N908" s="32">
        <f t="shared" si="173"/>
        <v>0</v>
      </c>
      <c r="O908" s="30">
        <f t="shared" si="174"/>
        <v>0</v>
      </c>
      <c r="P908" s="30">
        <f t="shared" si="175"/>
        <v>0</v>
      </c>
      <c r="Q908">
        <f t="shared" si="176"/>
        <v>0</v>
      </c>
      <c r="R908">
        <f t="shared" si="177"/>
        <v>0</v>
      </c>
      <c r="S908">
        <f t="shared" si="178"/>
        <v>0</v>
      </c>
    </row>
    <row r="909" spans="2:19" x14ac:dyDescent="0.2">
      <c r="B909" s="17" t="s">
        <v>81</v>
      </c>
      <c r="C909" s="17" t="s">
        <v>80</v>
      </c>
      <c r="D909" s="17" t="s">
        <v>105</v>
      </c>
      <c r="E909" s="18">
        <v>0.26458333333333334</v>
      </c>
      <c r="F909" s="3">
        <v>0.66666666666666663</v>
      </c>
      <c r="G909" s="12">
        <f t="shared" si="179"/>
        <v>0</v>
      </c>
      <c r="H909" s="30">
        <f t="shared" si="169"/>
        <v>0</v>
      </c>
      <c r="I909" s="13" t="str">
        <f t="shared" si="171"/>
        <v>DIURNO</v>
      </c>
      <c r="J909" s="12" t="str">
        <f t="shared" si="170"/>
        <v/>
      </c>
      <c r="L909" s="13" t="str">
        <f t="shared" si="168"/>
        <v/>
      </c>
      <c r="M909" s="13">
        <f t="shared" si="172"/>
        <v>0</v>
      </c>
      <c r="N909" s="32">
        <f t="shared" si="173"/>
        <v>0</v>
      </c>
      <c r="O909" s="30">
        <f t="shared" si="174"/>
        <v>0</v>
      </c>
      <c r="P909" s="30">
        <f t="shared" si="175"/>
        <v>0</v>
      </c>
      <c r="Q909">
        <f t="shared" si="176"/>
        <v>0</v>
      </c>
      <c r="R909">
        <f t="shared" si="177"/>
        <v>0</v>
      </c>
      <c r="S909">
        <f t="shared" si="178"/>
        <v>0</v>
      </c>
    </row>
    <row r="910" spans="2:19" x14ac:dyDescent="0.2">
      <c r="B910" s="17" t="s">
        <v>81</v>
      </c>
      <c r="C910" s="17" t="s">
        <v>80</v>
      </c>
      <c r="D910" s="17" t="s">
        <v>106</v>
      </c>
      <c r="E910" s="18">
        <v>0.2638888888888889</v>
      </c>
      <c r="G910" s="12">
        <f t="shared" si="179"/>
        <v>0</v>
      </c>
      <c r="H910" s="30">
        <f t="shared" si="169"/>
        <v>0</v>
      </c>
      <c r="I910" s="13" t="str">
        <f t="shared" si="171"/>
        <v>DIURNO</v>
      </c>
      <c r="J910" s="12" t="str">
        <f t="shared" si="170"/>
        <v/>
      </c>
      <c r="L910" s="13" t="str">
        <f t="shared" si="168"/>
        <v/>
      </c>
      <c r="M910" s="13">
        <f t="shared" si="172"/>
        <v>0</v>
      </c>
      <c r="N910" s="32">
        <f t="shared" si="173"/>
        <v>0</v>
      </c>
      <c r="O910" s="30">
        <f t="shared" si="174"/>
        <v>0</v>
      </c>
      <c r="P910" s="30">
        <f t="shared" si="175"/>
        <v>0</v>
      </c>
      <c r="Q910">
        <f t="shared" si="176"/>
        <v>0</v>
      </c>
      <c r="R910">
        <f t="shared" si="177"/>
        <v>0</v>
      </c>
      <c r="S910">
        <f t="shared" si="178"/>
        <v>0</v>
      </c>
    </row>
    <row r="911" spans="2:19" x14ac:dyDescent="0.2">
      <c r="B911" s="17" t="s">
        <v>81</v>
      </c>
      <c r="C911" s="17" t="s">
        <v>80</v>
      </c>
      <c r="D911" s="17" t="s">
        <v>107</v>
      </c>
      <c r="E911" s="18">
        <v>0.26180555555555557</v>
      </c>
      <c r="F911" s="3">
        <v>0.66666666666666663</v>
      </c>
      <c r="G911" s="12">
        <f t="shared" si="179"/>
        <v>0</v>
      </c>
      <c r="H911" s="30">
        <f t="shared" si="169"/>
        <v>0</v>
      </c>
      <c r="I911" s="13" t="str">
        <f t="shared" si="171"/>
        <v>DIURNO</v>
      </c>
      <c r="J911" s="12" t="str">
        <f t="shared" si="170"/>
        <v/>
      </c>
      <c r="L911" s="13" t="str">
        <f t="shared" si="168"/>
        <v/>
      </c>
      <c r="M911" s="13">
        <f t="shared" si="172"/>
        <v>0</v>
      </c>
      <c r="N911" s="32">
        <f t="shared" si="173"/>
        <v>0</v>
      </c>
      <c r="O911" s="30">
        <f t="shared" si="174"/>
        <v>0</v>
      </c>
      <c r="P911" s="30">
        <f t="shared" si="175"/>
        <v>0</v>
      </c>
      <c r="Q911">
        <f t="shared" si="176"/>
        <v>0</v>
      </c>
      <c r="R911">
        <f t="shared" si="177"/>
        <v>0</v>
      </c>
      <c r="S911">
        <f t="shared" si="178"/>
        <v>0</v>
      </c>
    </row>
    <row r="912" spans="2:19" x14ac:dyDescent="0.2">
      <c r="B912" s="17" t="s">
        <v>81</v>
      </c>
      <c r="C912" s="17" t="s">
        <v>80</v>
      </c>
      <c r="D912" s="17" t="s">
        <v>113</v>
      </c>
      <c r="E912" s="18">
        <v>0.26041666666666669</v>
      </c>
      <c r="G912" s="12">
        <f t="shared" si="179"/>
        <v>0</v>
      </c>
      <c r="H912" s="30">
        <f t="shared" si="169"/>
        <v>0</v>
      </c>
      <c r="I912" s="13" t="str">
        <f t="shared" si="171"/>
        <v>DIURNO</v>
      </c>
      <c r="J912" s="12" t="str">
        <f t="shared" si="170"/>
        <v/>
      </c>
      <c r="L912" s="13" t="str">
        <f t="shared" si="168"/>
        <v/>
      </c>
      <c r="M912" s="13">
        <f t="shared" si="172"/>
        <v>0</v>
      </c>
      <c r="N912" s="32">
        <f t="shared" si="173"/>
        <v>0</v>
      </c>
      <c r="O912" s="30">
        <f t="shared" si="174"/>
        <v>0</v>
      </c>
      <c r="P912" s="30">
        <f t="shared" si="175"/>
        <v>0</v>
      </c>
      <c r="Q912">
        <f t="shared" si="176"/>
        <v>0</v>
      </c>
      <c r="R912">
        <f t="shared" si="177"/>
        <v>0</v>
      </c>
      <c r="S912">
        <f t="shared" si="178"/>
        <v>0</v>
      </c>
    </row>
    <row r="913" spans="2:19" x14ac:dyDescent="0.2">
      <c r="B913" s="17" t="s">
        <v>81</v>
      </c>
      <c r="C913" s="17" t="s">
        <v>80</v>
      </c>
      <c r="D913" s="17" t="s">
        <v>108</v>
      </c>
      <c r="E913" s="18">
        <v>0.26250000000000001</v>
      </c>
      <c r="F913" s="3">
        <v>0.66666666666666663</v>
      </c>
      <c r="G913" s="12">
        <f t="shared" si="179"/>
        <v>0</v>
      </c>
      <c r="H913" s="30">
        <f t="shared" si="169"/>
        <v>0</v>
      </c>
      <c r="I913" s="13" t="str">
        <f t="shared" si="171"/>
        <v>DIURNO</v>
      </c>
      <c r="J913" s="12" t="str">
        <f t="shared" si="170"/>
        <v/>
      </c>
      <c r="L913" s="13" t="str">
        <f t="shared" si="168"/>
        <v/>
      </c>
      <c r="M913" s="13">
        <f t="shared" si="172"/>
        <v>0</v>
      </c>
      <c r="N913" s="32">
        <f t="shared" si="173"/>
        <v>0</v>
      </c>
      <c r="O913" s="30">
        <f t="shared" si="174"/>
        <v>0</v>
      </c>
      <c r="P913" s="30">
        <f t="shared" si="175"/>
        <v>0</v>
      </c>
      <c r="Q913">
        <f t="shared" si="176"/>
        <v>0</v>
      </c>
      <c r="R913">
        <f t="shared" si="177"/>
        <v>0</v>
      </c>
      <c r="S913">
        <f t="shared" si="178"/>
        <v>0</v>
      </c>
    </row>
    <row r="914" spans="2:19" x14ac:dyDescent="0.2">
      <c r="B914" s="17" t="s">
        <v>81</v>
      </c>
      <c r="C914" s="17" t="s">
        <v>80</v>
      </c>
      <c r="D914" s="17" t="s">
        <v>109</v>
      </c>
      <c r="E914" s="18">
        <v>0.26319444444444445</v>
      </c>
      <c r="F914" s="3">
        <v>0.66666666666666663</v>
      </c>
      <c r="G914" s="12">
        <f t="shared" si="179"/>
        <v>0</v>
      </c>
      <c r="H914" s="30">
        <f t="shared" si="169"/>
        <v>0</v>
      </c>
      <c r="I914" s="13" t="str">
        <f t="shared" si="171"/>
        <v>DIURNO</v>
      </c>
      <c r="J914" s="12" t="str">
        <f t="shared" si="170"/>
        <v/>
      </c>
      <c r="L914" s="13" t="str">
        <f t="shared" si="168"/>
        <v/>
      </c>
      <c r="M914" s="13">
        <f t="shared" si="172"/>
        <v>0</v>
      </c>
      <c r="N914" s="32">
        <f t="shared" si="173"/>
        <v>0</v>
      </c>
      <c r="O914" s="30">
        <f t="shared" si="174"/>
        <v>0</v>
      </c>
      <c r="P914" s="30">
        <f t="shared" si="175"/>
        <v>0</v>
      </c>
      <c r="Q914">
        <f t="shared" si="176"/>
        <v>0</v>
      </c>
      <c r="R914">
        <f t="shared" si="177"/>
        <v>0</v>
      </c>
      <c r="S914">
        <f t="shared" si="178"/>
        <v>0</v>
      </c>
    </row>
    <row r="915" spans="2:19" x14ac:dyDescent="0.2">
      <c r="B915" s="17" t="s">
        <v>81</v>
      </c>
      <c r="C915" s="17" t="s">
        <v>80</v>
      </c>
      <c r="D915" s="17" t="s">
        <v>110</v>
      </c>
      <c r="E915" s="18">
        <v>0.26805555555555555</v>
      </c>
      <c r="F915" s="3">
        <v>0.66805555555555562</v>
      </c>
      <c r="G915" s="12">
        <f t="shared" si="179"/>
        <v>1.388888888888995E-3</v>
      </c>
      <c r="H915" s="30">
        <f t="shared" si="169"/>
        <v>2</v>
      </c>
      <c r="I915" s="13" t="str">
        <f t="shared" si="171"/>
        <v>DIURNO</v>
      </c>
      <c r="J915" s="12" t="str">
        <f t="shared" si="170"/>
        <v/>
      </c>
      <c r="L915" s="13" t="str">
        <f t="shared" si="168"/>
        <v/>
      </c>
      <c r="M915" s="13">
        <f t="shared" si="172"/>
        <v>0</v>
      </c>
      <c r="N915" s="32">
        <f t="shared" si="173"/>
        <v>0</v>
      </c>
      <c r="O915" s="30">
        <f t="shared" si="174"/>
        <v>0</v>
      </c>
      <c r="P915" s="30">
        <f t="shared" si="175"/>
        <v>0</v>
      </c>
      <c r="Q915">
        <f t="shared" si="176"/>
        <v>0</v>
      </c>
      <c r="R915">
        <f t="shared" si="177"/>
        <v>0</v>
      </c>
      <c r="S915">
        <f t="shared" si="178"/>
        <v>0</v>
      </c>
    </row>
    <row r="916" spans="2:19" x14ac:dyDescent="0.2">
      <c r="B916" s="17" t="s">
        <v>81</v>
      </c>
      <c r="C916" s="17" t="s">
        <v>80</v>
      </c>
      <c r="D916" s="17" t="s">
        <v>111</v>
      </c>
      <c r="E916" s="18">
        <v>0.26527777777777778</v>
      </c>
      <c r="F916" s="3">
        <v>0.48819444444444443</v>
      </c>
      <c r="G916" s="12">
        <f t="shared" si="179"/>
        <v>0</v>
      </c>
      <c r="H916" s="30">
        <f t="shared" si="169"/>
        <v>0</v>
      </c>
      <c r="I916" s="13" t="str">
        <f t="shared" si="171"/>
        <v>DIURNO</v>
      </c>
      <c r="J916" s="12" t="str">
        <f t="shared" si="170"/>
        <v/>
      </c>
      <c r="L916" s="13" t="str">
        <f t="shared" si="168"/>
        <v/>
      </c>
      <c r="M916" s="13">
        <f t="shared" si="172"/>
        <v>0</v>
      </c>
      <c r="N916" s="32">
        <f t="shared" si="173"/>
        <v>0</v>
      </c>
      <c r="O916" s="30">
        <f t="shared" si="174"/>
        <v>0</v>
      </c>
      <c r="P916" s="30">
        <f t="shared" si="175"/>
        <v>0</v>
      </c>
      <c r="Q916">
        <f t="shared" si="176"/>
        <v>0</v>
      </c>
      <c r="R916">
        <f t="shared" si="177"/>
        <v>0</v>
      </c>
      <c r="S916">
        <f t="shared" si="178"/>
        <v>0</v>
      </c>
    </row>
    <row r="917" spans="2:19" x14ac:dyDescent="0.2">
      <c r="B917" s="17" t="s">
        <v>81</v>
      </c>
      <c r="C917" s="17" t="s">
        <v>80</v>
      </c>
      <c r="D917" s="17" t="s">
        <v>112</v>
      </c>
      <c r="E917" s="18">
        <v>0.26527777777777778</v>
      </c>
      <c r="F917" s="3">
        <v>0.66736111111111107</v>
      </c>
      <c r="G917" s="12">
        <f t="shared" si="179"/>
        <v>6.9444444444444198E-4</v>
      </c>
      <c r="H917" s="30">
        <f t="shared" si="169"/>
        <v>1</v>
      </c>
      <c r="I917" s="13" t="str">
        <f t="shared" si="171"/>
        <v>DIURNO</v>
      </c>
      <c r="J917" s="12" t="str">
        <f t="shared" si="170"/>
        <v/>
      </c>
      <c r="L917" s="13" t="str">
        <f t="shared" si="168"/>
        <v/>
      </c>
      <c r="M917" s="13">
        <f t="shared" si="172"/>
        <v>0</v>
      </c>
      <c r="N917" s="32">
        <f t="shared" si="173"/>
        <v>0</v>
      </c>
      <c r="O917" s="30">
        <f t="shared" si="174"/>
        <v>0</v>
      </c>
      <c r="P917" s="30">
        <f t="shared" si="175"/>
        <v>0</v>
      </c>
      <c r="Q917">
        <f t="shared" si="176"/>
        <v>0</v>
      </c>
      <c r="R917">
        <f t="shared" si="177"/>
        <v>0</v>
      </c>
      <c r="S917">
        <f t="shared" si="178"/>
        <v>0</v>
      </c>
    </row>
    <row r="918" spans="2:19" x14ac:dyDescent="0.2">
      <c r="B918" s="17" t="s">
        <v>82</v>
      </c>
      <c r="C918" s="17" t="s">
        <v>80</v>
      </c>
      <c r="D918" s="17" t="s">
        <v>102</v>
      </c>
      <c r="E918" s="18">
        <v>0.28888888888888892</v>
      </c>
      <c r="F918" s="3">
        <v>0.67499999999999993</v>
      </c>
      <c r="G918" s="12">
        <f t="shared" si="179"/>
        <v>8.3333333333333037E-3</v>
      </c>
      <c r="H918" s="30">
        <f t="shared" si="169"/>
        <v>12</v>
      </c>
      <c r="I918" s="13" t="str">
        <f t="shared" si="171"/>
        <v>DIURNO</v>
      </c>
      <c r="J918" s="12" t="str">
        <f t="shared" si="170"/>
        <v/>
      </c>
      <c r="L918" s="13" t="str">
        <f t="shared" si="168"/>
        <v/>
      </c>
      <c r="M918" s="13">
        <f t="shared" si="172"/>
        <v>0.25</v>
      </c>
      <c r="N918" s="32">
        <f t="shared" si="173"/>
        <v>0</v>
      </c>
      <c r="O918" s="30">
        <f t="shared" si="174"/>
        <v>0</v>
      </c>
      <c r="P918" s="30">
        <f t="shared" si="175"/>
        <v>0</v>
      </c>
      <c r="Q918">
        <f t="shared" si="176"/>
        <v>0</v>
      </c>
      <c r="R918">
        <f t="shared" si="177"/>
        <v>0</v>
      </c>
      <c r="S918">
        <f t="shared" si="178"/>
        <v>0.25</v>
      </c>
    </row>
    <row r="919" spans="2:19" x14ac:dyDescent="0.2">
      <c r="B919" s="17" t="s">
        <v>82</v>
      </c>
      <c r="C919" s="17" t="s">
        <v>80</v>
      </c>
      <c r="D919" s="17" t="s">
        <v>103</v>
      </c>
      <c r="E919" s="18">
        <v>0.28958333333333336</v>
      </c>
      <c r="F919" s="3">
        <v>0.66875000000000007</v>
      </c>
      <c r="G919" s="12">
        <f t="shared" si="179"/>
        <v>2.083333333333437E-3</v>
      </c>
      <c r="H919" s="30">
        <f t="shared" si="169"/>
        <v>3</v>
      </c>
      <c r="I919" s="13" t="str">
        <f t="shared" si="171"/>
        <v>DIURNO</v>
      </c>
      <c r="J919" s="12" t="str">
        <f t="shared" si="170"/>
        <v/>
      </c>
      <c r="L919" s="13" t="str">
        <f t="shared" si="168"/>
        <v/>
      </c>
      <c r="M919" s="13">
        <f t="shared" si="172"/>
        <v>0</v>
      </c>
      <c r="N919" s="32">
        <f t="shared" si="173"/>
        <v>0</v>
      </c>
      <c r="O919" s="30">
        <f t="shared" si="174"/>
        <v>0</v>
      </c>
      <c r="P919" s="30">
        <f t="shared" si="175"/>
        <v>0</v>
      </c>
      <c r="Q919">
        <f t="shared" si="176"/>
        <v>0</v>
      </c>
      <c r="R919">
        <f t="shared" si="177"/>
        <v>0</v>
      </c>
      <c r="S919">
        <f t="shared" si="178"/>
        <v>0</v>
      </c>
    </row>
    <row r="920" spans="2:19" x14ac:dyDescent="0.2">
      <c r="B920" s="17" t="s">
        <v>82</v>
      </c>
      <c r="C920" s="17" t="s">
        <v>80</v>
      </c>
      <c r="D920" s="17" t="s">
        <v>104</v>
      </c>
      <c r="E920" s="18">
        <v>0.28402777777777777</v>
      </c>
      <c r="F920" s="3">
        <v>0.66875000000000007</v>
      </c>
      <c r="G920" s="12">
        <f t="shared" si="179"/>
        <v>2.083333333333437E-3</v>
      </c>
      <c r="H920" s="30">
        <f t="shared" si="169"/>
        <v>3</v>
      </c>
      <c r="I920" s="13" t="str">
        <f t="shared" si="171"/>
        <v>DIURNO</v>
      </c>
      <c r="J920" s="12" t="str">
        <f t="shared" si="170"/>
        <v/>
      </c>
      <c r="L920" s="13" t="str">
        <f t="shared" si="168"/>
        <v/>
      </c>
      <c r="M920" s="13">
        <f t="shared" si="172"/>
        <v>0</v>
      </c>
      <c r="N920" s="32">
        <f t="shared" si="173"/>
        <v>0</v>
      </c>
      <c r="O920" s="30">
        <f t="shared" si="174"/>
        <v>0</v>
      </c>
      <c r="P920" s="30">
        <f t="shared" si="175"/>
        <v>0</v>
      </c>
      <c r="Q920">
        <f t="shared" si="176"/>
        <v>0</v>
      </c>
      <c r="R920">
        <f t="shared" si="177"/>
        <v>0</v>
      </c>
      <c r="S920">
        <f t="shared" si="178"/>
        <v>0</v>
      </c>
    </row>
    <row r="921" spans="2:19" x14ac:dyDescent="0.2">
      <c r="B921" s="17" t="s">
        <v>82</v>
      </c>
      <c r="C921" s="17" t="s">
        <v>80</v>
      </c>
      <c r="D921" s="17" t="s">
        <v>105</v>
      </c>
      <c r="E921" s="18">
        <v>0.28402777777777777</v>
      </c>
      <c r="F921" s="3">
        <v>0.66805555555555562</v>
      </c>
      <c r="G921" s="12">
        <f t="shared" si="179"/>
        <v>1.388888888888995E-3</v>
      </c>
      <c r="H921" s="30">
        <f t="shared" si="169"/>
        <v>2</v>
      </c>
      <c r="I921" s="13" t="str">
        <f t="shared" si="171"/>
        <v>DIURNO</v>
      </c>
      <c r="J921" s="12" t="str">
        <f t="shared" si="170"/>
        <v/>
      </c>
      <c r="L921" s="13" t="str">
        <f t="shared" si="168"/>
        <v/>
      </c>
      <c r="M921" s="13">
        <f t="shared" si="172"/>
        <v>0</v>
      </c>
      <c r="N921" s="32">
        <f t="shared" si="173"/>
        <v>0</v>
      </c>
      <c r="O921" s="30">
        <f t="shared" si="174"/>
        <v>0</v>
      </c>
      <c r="P921" s="30">
        <f t="shared" si="175"/>
        <v>0</v>
      </c>
      <c r="Q921">
        <f t="shared" si="176"/>
        <v>0</v>
      </c>
      <c r="R921">
        <f t="shared" si="177"/>
        <v>0</v>
      </c>
      <c r="S921">
        <f t="shared" si="178"/>
        <v>0</v>
      </c>
    </row>
    <row r="922" spans="2:19" x14ac:dyDescent="0.2">
      <c r="B922" s="17" t="s">
        <v>82</v>
      </c>
      <c r="C922" s="17" t="s">
        <v>80</v>
      </c>
      <c r="D922" s="17" t="s">
        <v>106</v>
      </c>
      <c r="E922" s="18">
        <v>0.28402777777777777</v>
      </c>
      <c r="F922" s="3">
        <v>0.6694444444444444</v>
      </c>
      <c r="G922" s="12">
        <f t="shared" si="179"/>
        <v>2.7777777777777679E-3</v>
      </c>
      <c r="H922" s="30">
        <f t="shared" si="169"/>
        <v>4</v>
      </c>
      <c r="I922" s="13" t="str">
        <f t="shared" si="171"/>
        <v>DIURNO</v>
      </c>
      <c r="J922" s="12" t="str">
        <f t="shared" si="170"/>
        <v/>
      </c>
      <c r="L922" s="13" t="str">
        <f t="shared" si="168"/>
        <v/>
      </c>
      <c r="M922" s="13">
        <f t="shared" si="172"/>
        <v>0</v>
      </c>
      <c r="N922" s="32">
        <f t="shared" si="173"/>
        <v>0</v>
      </c>
      <c r="O922" s="30">
        <f t="shared" si="174"/>
        <v>0</v>
      </c>
      <c r="P922" s="30">
        <f t="shared" si="175"/>
        <v>0</v>
      </c>
      <c r="Q922">
        <f t="shared" si="176"/>
        <v>0</v>
      </c>
      <c r="R922">
        <f t="shared" si="177"/>
        <v>0</v>
      </c>
      <c r="S922">
        <f t="shared" si="178"/>
        <v>0</v>
      </c>
    </row>
    <row r="923" spans="2:19" x14ac:dyDescent="0.2">
      <c r="B923" s="17" t="s">
        <v>82</v>
      </c>
      <c r="C923" s="17" t="s">
        <v>80</v>
      </c>
      <c r="D923" s="17" t="s">
        <v>107</v>
      </c>
      <c r="E923" s="18">
        <v>0.29097222222222224</v>
      </c>
      <c r="F923" s="3">
        <v>0.68402777777777779</v>
      </c>
      <c r="G923" s="12">
        <f t="shared" si="179"/>
        <v>1.736111111111116E-2</v>
      </c>
      <c r="H923" s="30">
        <f t="shared" si="169"/>
        <v>25</v>
      </c>
      <c r="I923" s="13" t="str">
        <f t="shared" si="171"/>
        <v>DIURNO</v>
      </c>
      <c r="J923" s="12" t="str">
        <f t="shared" si="170"/>
        <v/>
      </c>
      <c r="L923" s="13" t="str">
        <f t="shared" si="168"/>
        <v/>
      </c>
      <c r="M923" s="13">
        <f t="shared" si="172"/>
        <v>0.5</v>
      </c>
      <c r="N923" s="32">
        <f t="shared" si="173"/>
        <v>0</v>
      </c>
      <c r="O923" s="30">
        <f t="shared" si="174"/>
        <v>0</v>
      </c>
      <c r="P923" s="30">
        <f t="shared" si="175"/>
        <v>0</v>
      </c>
      <c r="Q923">
        <f t="shared" si="176"/>
        <v>0</v>
      </c>
      <c r="R923">
        <f t="shared" si="177"/>
        <v>0</v>
      </c>
      <c r="S923">
        <f t="shared" si="178"/>
        <v>0.5</v>
      </c>
    </row>
    <row r="924" spans="2:19" x14ac:dyDescent="0.2">
      <c r="B924" s="17" t="s">
        <v>82</v>
      </c>
      <c r="C924" s="17" t="s">
        <v>80</v>
      </c>
      <c r="D924" s="17" t="s">
        <v>113</v>
      </c>
      <c r="E924" s="18">
        <v>0.38125000000000003</v>
      </c>
      <c r="F924" s="3">
        <v>0.67152777777777783</v>
      </c>
      <c r="G924" s="12">
        <f t="shared" si="179"/>
        <v>4.8611111111112049E-3</v>
      </c>
      <c r="H924" s="30">
        <f t="shared" si="169"/>
        <v>7</v>
      </c>
      <c r="I924" s="13" t="str">
        <f t="shared" si="171"/>
        <v>DIURNO</v>
      </c>
      <c r="J924" s="12" t="str">
        <f t="shared" si="170"/>
        <v/>
      </c>
      <c r="L924" s="13" t="str">
        <f t="shared" si="168"/>
        <v/>
      </c>
      <c r="M924" s="13">
        <f t="shared" si="172"/>
        <v>0.25</v>
      </c>
      <c r="N924" s="32">
        <f t="shared" si="173"/>
        <v>0</v>
      </c>
      <c r="O924" s="30">
        <f t="shared" si="174"/>
        <v>0</v>
      </c>
      <c r="P924" s="30">
        <f t="shared" si="175"/>
        <v>0</v>
      </c>
      <c r="Q924">
        <f t="shared" si="176"/>
        <v>0</v>
      </c>
      <c r="R924">
        <f t="shared" si="177"/>
        <v>0</v>
      </c>
      <c r="S924">
        <f t="shared" si="178"/>
        <v>0.25</v>
      </c>
    </row>
    <row r="925" spans="2:19" x14ac:dyDescent="0.2">
      <c r="B925" s="17" t="s">
        <v>82</v>
      </c>
      <c r="C925" s="17" t="s">
        <v>80</v>
      </c>
      <c r="D925" s="17" t="s">
        <v>108</v>
      </c>
      <c r="E925" s="18">
        <v>0.28541666666666665</v>
      </c>
      <c r="F925" s="3">
        <v>0.68194444444444446</v>
      </c>
      <c r="G925" s="12">
        <f t="shared" si="179"/>
        <v>1.5277777777777835E-2</v>
      </c>
      <c r="H925" s="30">
        <f t="shared" si="169"/>
        <v>22</v>
      </c>
      <c r="I925" s="13" t="str">
        <f t="shared" si="171"/>
        <v>DIURNO</v>
      </c>
      <c r="J925" s="12" t="str">
        <f t="shared" si="170"/>
        <v/>
      </c>
      <c r="L925" s="13" t="str">
        <f t="shared" si="168"/>
        <v/>
      </c>
      <c r="M925" s="13">
        <f t="shared" si="172"/>
        <v>0.5</v>
      </c>
      <c r="N925" s="32">
        <f t="shared" si="173"/>
        <v>0</v>
      </c>
      <c r="O925" s="30">
        <f t="shared" si="174"/>
        <v>0</v>
      </c>
      <c r="P925" s="30">
        <f t="shared" si="175"/>
        <v>0</v>
      </c>
      <c r="Q925">
        <f t="shared" si="176"/>
        <v>0</v>
      </c>
      <c r="R925">
        <f t="shared" si="177"/>
        <v>0</v>
      </c>
      <c r="S925">
        <f t="shared" si="178"/>
        <v>0.5</v>
      </c>
    </row>
    <row r="926" spans="2:19" x14ac:dyDescent="0.2">
      <c r="B926" s="17" t="s">
        <v>82</v>
      </c>
      <c r="C926" s="17" t="s">
        <v>80</v>
      </c>
      <c r="D926" s="17" t="s">
        <v>110</v>
      </c>
      <c r="E926" s="18">
        <v>0.2902777777777778</v>
      </c>
      <c r="F926" s="3">
        <v>0.6694444444444444</v>
      </c>
      <c r="G926" s="12">
        <f t="shared" si="179"/>
        <v>2.7777777777777679E-3</v>
      </c>
      <c r="H926" s="30">
        <f t="shared" si="169"/>
        <v>4</v>
      </c>
      <c r="I926" s="13" t="str">
        <f t="shared" si="171"/>
        <v>DIURNO</v>
      </c>
      <c r="J926" s="12" t="str">
        <f t="shared" si="170"/>
        <v/>
      </c>
      <c r="L926" s="13" t="str">
        <f t="shared" si="168"/>
        <v/>
      </c>
      <c r="M926" s="13">
        <f t="shared" si="172"/>
        <v>0</v>
      </c>
      <c r="N926" s="32">
        <f t="shared" si="173"/>
        <v>0</v>
      </c>
      <c r="O926" s="30">
        <f t="shared" si="174"/>
        <v>0</v>
      </c>
      <c r="P926" s="30">
        <f t="shared" si="175"/>
        <v>0</v>
      </c>
      <c r="Q926">
        <f t="shared" si="176"/>
        <v>0</v>
      </c>
      <c r="R926">
        <f t="shared" si="177"/>
        <v>0</v>
      </c>
      <c r="S926">
        <f t="shared" si="178"/>
        <v>0</v>
      </c>
    </row>
    <row r="927" spans="2:19" x14ac:dyDescent="0.2">
      <c r="B927" s="17" t="s">
        <v>82</v>
      </c>
      <c r="C927" s="17" t="s">
        <v>80</v>
      </c>
      <c r="D927" s="17" t="s">
        <v>111</v>
      </c>
      <c r="E927" s="18">
        <v>0.29097222222222224</v>
      </c>
      <c r="F927" s="3">
        <v>0.67083333333333339</v>
      </c>
      <c r="G927" s="12">
        <f t="shared" si="179"/>
        <v>4.1666666666667629E-3</v>
      </c>
      <c r="H927" s="30">
        <f t="shared" si="169"/>
        <v>6</v>
      </c>
      <c r="I927" s="13" t="str">
        <f t="shared" si="171"/>
        <v>DIURNO</v>
      </c>
      <c r="J927" s="12" t="str">
        <f t="shared" si="170"/>
        <v/>
      </c>
      <c r="L927" s="13" t="str">
        <f t="shared" si="168"/>
        <v/>
      </c>
      <c r="M927" s="13">
        <f t="shared" si="172"/>
        <v>0.25</v>
      </c>
      <c r="N927" s="32">
        <f t="shared" si="173"/>
        <v>0</v>
      </c>
      <c r="O927" s="30">
        <f t="shared" si="174"/>
        <v>0</v>
      </c>
      <c r="P927" s="30">
        <f t="shared" si="175"/>
        <v>0</v>
      </c>
      <c r="Q927">
        <f t="shared" si="176"/>
        <v>0</v>
      </c>
      <c r="R927">
        <f t="shared" si="177"/>
        <v>0</v>
      </c>
      <c r="S927">
        <f t="shared" si="178"/>
        <v>0.25</v>
      </c>
    </row>
    <row r="928" spans="2:19" x14ac:dyDescent="0.2">
      <c r="B928" s="17" t="s">
        <v>82</v>
      </c>
      <c r="C928" s="17" t="s">
        <v>80</v>
      </c>
      <c r="D928" s="17" t="s">
        <v>112</v>
      </c>
      <c r="E928" s="18">
        <v>0.28958333333333336</v>
      </c>
      <c r="F928" s="3">
        <v>0.67152777777777783</v>
      </c>
      <c r="G928" s="12">
        <f t="shared" si="179"/>
        <v>4.8611111111112049E-3</v>
      </c>
      <c r="H928" s="30">
        <f t="shared" si="169"/>
        <v>7</v>
      </c>
      <c r="I928" s="13" t="str">
        <f t="shared" si="171"/>
        <v>DIURNO</v>
      </c>
      <c r="J928" s="12" t="str">
        <f t="shared" si="170"/>
        <v/>
      </c>
      <c r="L928" s="13" t="str">
        <f t="shared" si="168"/>
        <v/>
      </c>
      <c r="M928" s="13">
        <f t="shared" si="172"/>
        <v>0.25</v>
      </c>
      <c r="N928" s="32">
        <f t="shared" si="173"/>
        <v>0</v>
      </c>
      <c r="O928" s="30">
        <f t="shared" si="174"/>
        <v>0</v>
      </c>
      <c r="P928" s="30">
        <f t="shared" si="175"/>
        <v>0</v>
      </c>
      <c r="Q928">
        <f t="shared" si="176"/>
        <v>0</v>
      </c>
      <c r="R928">
        <f t="shared" si="177"/>
        <v>0</v>
      </c>
      <c r="S928">
        <f t="shared" si="178"/>
        <v>0.25</v>
      </c>
    </row>
    <row r="929" spans="2:19" x14ac:dyDescent="0.2">
      <c r="B929" s="17" t="s">
        <v>83</v>
      </c>
      <c r="C929" s="17" t="s">
        <v>84</v>
      </c>
      <c r="D929" s="17" t="s">
        <v>102</v>
      </c>
      <c r="E929" s="18">
        <v>0.27291666666666664</v>
      </c>
      <c r="F929" s="3">
        <v>0.66736111111111107</v>
      </c>
      <c r="G929" s="12">
        <f t="shared" si="179"/>
        <v>6.9444444444444198E-4</v>
      </c>
      <c r="H929" s="30">
        <f t="shared" si="169"/>
        <v>1</v>
      </c>
      <c r="I929" s="13" t="str">
        <f t="shared" si="171"/>
        <v>DIURNO</v>
      </c>
      <c r="J929" s="12" t="str">
        <f t="shared" si="170"/>
        <v/>
      </c>
      <c r="L929" s="13" t="str">
        <f t="shared" si="168"/>
        <v/>
      </c>
      <c r="M929" s="13">
        <f t="shared" si="172"/>
        <v>0</v>
      </c>
      <c r="N929" s="32">
        <f t="shared" si="173"/>
        <v>0</v>
      </c>
      <c r="O929" s="30">
        <f t="shared" si="174"/>
        <v>0</v>
      </c>
      <c r="P929" s="30">
        <f t="shared" si="175"/>
        <v>0</v>
      </c>
      <c r="Q929">
        <f t="shared" si="176"/>
        <v>0</v>
      </c>
      <c r="R929">
        <f t="shared" si="177"/>
        <v>0</v>
      </c>
      <c r="S929">
        <f t="shared" si="178"/>
        <v>0</v>
      </c>
    </row>
    <row r="930" spans="2:19" x14ac:dyDescent="0.2">
      <c r="B930" s="17" t="s">
        <v>83</v>
      </c>
      <c r="C930" s="17" t="s">
        <v>84</v>
      </c>
      <c r="D930" s="17" t="s">
        <v>106</v>
      </c>
      <c r="E930" s="18">
        <v>0.27083333333333331</v>
      </c>
      <c r="F930" s="3">
        <v>0.66597222222222219</v>
      </c>
      <c r="G930" s="12">
        <f t="shared" si="179"/>
        <v>0</v>
      </c>
      <c r="H930" s="30">
        <f t="shared" si="169"/>
        <v>0</v>
      </c>
      <c r="I930" s="13" t="str">
        <f t="shared" si="171"/>
        <v>DIURNO</v>
      </c>
      <c r="J930" s="12" t="str">
        <f t="shared" si="170"/>
        <v/>
      </c>
      <c r="L930" s="13" t="str">
        <f t="shared" si="168"/>
        <v/>
      </c>
      <c r="M930" s="13">
        <f t="shared" si="172"/>
        <v>0</v>
      </c>
      <c r="N930" s="32">
        <f t="shared" si="173"/>
        <v>0</v>
      </c>
      <c r="O930" s="30">
        <f t="shared" si="174"/>
        <v>0</v>
      </c>
      <c r="P930" s="30">
        <f t="shared" si="175"/>
        <v>0</v>
      </c>
      <c r="Q930">
        <f t="shared" si="176"/>
        <v>0</v>
      </c>
      <c r="R930">
        <f t="shared" si="177"/>
        <v>0</v>
      </c>
      <c r="S930">
        <f t="shared" si="178"/>
        <v>0</v>
      </c>
    </row>
    <row r="931" spans="2:19" x14ac:dyDescent="0.2">
      <c r="B931" s="17" t="s">
        <v>83</v>
      </c>
      <c r="C931" s="17" t="s">
        <v>84</v>
      </c>
      <c r="D931" s="17" t="s">
        <v>107</v>
      </c>
      <c r="E931" s="18">
        <v>0.2722222222222222</v>
      </c>
      <c r="G931" s="12">
        <f t="shared" si="179"/>
        <v>0</v>
      </c>
      <c r="H931" s="30">
        <f t="shared" si="169"/>
        <v>0</v>
      </c>
      <c r="I931" s="13" t="str">
        <f t="shared" si="171"/>
        <v>DIURNO</v>
      </c>
      <c r="J931" s="12" t="str">
        <f t="shared" si="170"/>
        <v/>
      </c>
      <c r="L931" s="13" t="str">
        <f t="shared" si="168"/>
        <v/>
      </c>
      <c r="M931" s="13">
        <f t="shared" si="172"/>
        <v>0</v>
      </c>
      <c r="N931" s="32">
        <f t="shared" si="173"/>
        <v>0</v>
      </c>
      <c r="O931" s="30">
        <f t="shared" si="174"/>
        <v>0</v>
      </c>
      <c r="P931" s="30">
        <f t="shared" si="175"/>
        <v>0</v>
      </c>
      <c r="Q931">
        <f t="shared" si="176"/>
        <v>0</v>
      </c>
      <c r="R931">
        <f t="shared" si="177"/>
        <v>0</v>
      </c>
      <c r="S931">
        <f t="shared" si="178"/>
        <v>0</v>
      </c>
    </row>
    <row r="932" spans="2:19" x14ac:dyDescent="0.2">
      <c r="B932" s="17" t="s">
        <v>83</v>
      </c>
      <c r="C932" s="17" t="s">
        <v>84</v>
      </c>
      <c r="D932" s="17" t="s">
        <v>108</v>
      </c>
      <c r="E932" s="18">
        <v>0.26944444444444443</v>
      </c>
      <c r="F932" s="3">
        <v>0.66736111111111107</v>
      </c>
      <c r="G932" s="12">
        <f t="shared" si="179"/>
        <v>6.9444444444444198E-4</v>
      </c>
      <c r="H932" s="30">
        <f t="shared" si="169"/>
        <v>1</v>
      </c>
      <c r="I932" s="13" t="str">
        <f t="shared" si="171"/>
        <v>DIURNO</v>
      </c>
      <c r="J932" s="12" t="str">
        <f t="shared" si="170"/>
        <v/>
      </c>
      <c r="L932" s="13" t="str">
        <f t="shared" si="168"/>
        <v/>
      </c>
      <c r="M932" s="13">
        <f t="shared" si="172"/>
        <v>0</v>
      </c>
      <c r="N932" s="32">
        <f t="shared" si="173"/>
        <v>0</v>
      </c>
      <c r="O932" s="30">
        <f t="shared" si="174"/>
        <v>0</v>
      </c>
      <c r="P932" s="30">
        <f t="shared" si="175"/>
        <v>0</v>
      </c>
      <c r="Q932">
        <f t="shared" si="176"/>
        <v>0</v>
      </c>
      <c r="R932">
        <f t="shared" si="177"/>
        <v>0</v>
      </c>
      <c r="S932">
        <f t="shared" si="178"/>
        <v>0</v>
      </c>
    </row>
    <row r="933" spans="2:19" x14ac:dyDescent="0.2">
      <c r="B933" s="17" t="s">
        <v>85</v>
      </c>
      <c r="C933" s="17" t="s">
        <v>84</v>
      </c>
      <c r="D933" s="17" t="s">
        <v>102</v>
      </c>
      <c r="E933" s="18">
        <v>0.28750000000000003</v>
      </c>
      <c r="F933" s="3">
        <v>0.68541666666666667</v>
      </c>
      <c r="G933" s="12">
        <f t="shared" si="179"/>
        <v>1.8750000000000044E-2</v>
      </c>
      <c r="H933" s="30">
        <f t="shared" si="169"/>
        <v>27</v>
      </c>
      <c r="I933" s="13" t="str">
        <f t="shared" si="171"/>
        <v>DIURNO</v>
      </c>
      <c r="J933" s="12" t="str">
        <f t="shared" si="170"/>
        <v/>
      </c>
      <c r="L933" s="13" t="str">
        <f t="shared" si="168"/>
        <v/>
      </c>
      <c r="M933" s="13">
        <f t="shared" si="172"/>
        <v>0.5</v>
      </c>
      <c r="N933" s="32">
        <f t="shared" si="173"/>
        <v>0</v>
      </c>
      <c r="O933" s="30">
        <f t="shared" si="174"/>
        <v>0</v>
      </c>
      <c r="P933" s="30">
        <f t="shared" si="175"/>
        <v>0</v>
      </c>
      <c r="Q933">
        <f t="shared" si="176"/>
        <v>0</v>
      </c>
      <c r="R933">
        <f t="shared" si="177"/>
        <v>0</v>
      </c>
      <c r="S933">
        <f t="shared" si="178"/>
        <v>0.5</v>
      </c>
    </row>
    <row r="934" spans="2:19" x14ac:dyDescent="0.2">
      <c r="B934" s="17" t="s">
        <v>85</v>
      </c>
      <c r="C934" s="17" t="s">
        <v>84</v>
      </c>
      <c r="D934" s="17" t="s">
        <v>117</v>
      </c>
      <c r="E934" s="18">
        <v>0.34027777777777773</v>
      </c>
      <c r="F934" s="3">
        <v>0.50902777777777775</v>
      </c>
      <c r="G934" s="12">
        <f t="shared" si="179"/>
        <v>0</v>
      </c>
      <c r="H934" s="30">
        <f t="shared" si="169"/>
        <v>0</v>
      </c>
      <c r="I934" s="13" t="str">
        <f t="shared" si="171"/>
        <v>DIURNO</v>
      </c>
      <c r="J934" s="12" t="str">
        <f t="shared" si="170"/>
        <v/>
      </c>
      <c r="L934" s="13" t="str">
        <f t="shared" si="168"/>
        <v/>
      </c>
      <c r="M934" s="13">
        <f t="shared" si="172"/>
        <v>0</v>
      </c>
      <c r="N934" s="32">
        <f t="shared" si="173"/>
        <v>0</v>
      </c>
      <c r="O934" s="30">
        <f t="shared" si="174"/>
        <v>0</v>
      </c>
      <c r="P934" s="30">
        <f t="shared" si="175"/>
        <v>0</v>
      </c>
      <c r="Q934">
        <f t="shared" si="176"/>
        <v>0</v>
      </c>
      <c r="R934">
        <f t="shared" si="177"/>
        <v>0</v>
      </c>
      <c r="S934">
        <f t="shared" si="178"/>
        <v>0</v>
      </c>
    </row>
    <row r="935" spans="2:19" x14ac:dyDescent="0.2">
      <c r="B935" s="17" t="s">
        <v>85</v>
      </c>
      <c r="C935" s="17" t="s">
        <v>84</v>
      </c>
      <c r="D935" s="17" t="s">
        <v>104</v>
      </c>
      <c r="E935" s="18">
        <v>0.28611111111111115</v>
      </c>
      <c r="F935" s="3">
        <v>0.68611111111111101</v>
      </c>
      <c r="G935" s="12">
        <f t="shared" si="179"/>
        <v>1.9444444444444375E-2</v>
      </c>
      <c r="H935" s="30">
        <f t="shared" si="169"/>
        <v>28</v>
      </c>
      <c r="I935" s="13" t="str">
        <f t="shared" si="171"/>
        <v>DIURNO</v>
      </c>
      <c r="J935" s="12" t="str">
        <f t="shared" si="170"/>
        <v/>
      </c>
      <c r="L935" s="13" t="str">
        <f t="shared" si="168"/>
        <v/>
      </c>
      <c r="M935" s="13">
        <f t="shared" si="172"/>
        <v>0.5</v>
      </c>
      <c r="N935" s="32">
        <f t="shared" si="173"/>
        <v>0</v>
      </c>
      <c r="O935" s="30">
        <f t="shared" si="174"/>
        <v>0</v>
      </c>
      <c r="P935" s="30">
        <f t="shared" si="175"/>
        <v>0</v>
      </c>
      <c r="Q935">
        <f t="shared" si="176"/>
        <v>0</v>
      </c>
      <c r="R935">
        <f t="shared" si="177"/>
        <v>0</v>
      </c>
      <c r="S935">
        <f t="shared" si="178"/>
        <v>0.5</v>
      </c>
    </row>
    <row r="936" spans="2:19" x14ac:dyDescent="0.2">
      <c r="B936" s="17" t="s">
        <v>85</v>
      </c>
      <c r="C936" s="17" t="s">
        <v>84</v>
      </c>
      <c r="D936" s="17" t="s">
        <v>105</v>
      </c>
      <c r="E936" s="18">
        <v>0.30694444444444441</v>
      </c>
      <c r="F936" s="3">
        <v>0.69166666666666676</v>
      </c>
      <c r="G936" s="12">
        <f t="shared" si="179"/>
        <v>2.5000000000000133E-2</v>
      </c>
      <c r="H936" s="30">
        <f t="shared" si="169"/>
        <v>36</v>
      </c>
      <c r="I936" s="13" t="str">
        <f t="shared" si="171"/>
        <v>DIURNO</v>
      </c>
      <c r="J936" s="12" t="str">
        <f t="shared" si="170"/>
        <v/>
      </c>
      <c r="L936" s="13" t="str">
        <f t="shared" si="168"/>
        <v/>
      </c>
      <c r="M936" s="13">
        <f t="shared" si="172"/>
        <v>0.5</v>
      </c>
      <c r="N936" s="32">
        <f t="shared" si="173"/>
        <v>0</v>
      </c>
      <c r="O936" s="30">
        <f t="shared" si="174"/>
        <v>0</v>
      </c>
      <c r="P936" s="30">
        <f t="shared" si="175"/>
        <v>0</v>
      </c>
      <c r="Q936">
        <f t="shared" si="176"/>
        <v>0</v>
      </c>
      <c r="R936">
        <f t="shared" si="177"/>
        <v>0</v>
      </c>
      <c r="S936">
        <f t="shared" si="178"/>
        <v>0.5</v>
      </c>
    </row>
    <row r="937" spans="2:19" x14ac:dyDescent="0.2">
      <c r="B937" s="17" t="s">
        <v>85</v>
      </c>
      <c r="C937" s="17" t="s">
        <v>84</v>
      </c>
      <c r="D937" s="17" t="s">
        <v>106</v>
      </c>
      <c r="E937" s="18">
        <v>0.2951388888888889</v>
      </c>
      <c r="F937" s="3">
        <v>0.69444444444444453</v>
      </c>
      <c r="G937" s="12">
        <f t="shared" si="179"/>
        <v>2.7777777777777901E-2</v>
      </c>
      <c r="H937" s="30">
        <f t="shared" si="169"/>
        <v>40</v>
      </c>
      <c r="I937" s="13" t="str">
        <f t="shared" si="171"/>
        <v>DIURNO</v>
      </c>
      <c r="J937" s="12" t="str">
        <f t="shared" si="170"/>
        <v/>
      </c>
      <c r="L937" s="13" t="str">
        <f t="shared" si="168"/>
        <v/>
      </c>
      <c r="M937" s="13">
        <f t="shared" si="172"/>
        <v>0.5</v>
      </c>
      <c r="N937" s="32">
        <f t="shared" si="173"/>
        <v>0</v>
      </c>
      <c r="O937" s="30">
        <f t="shared" si="174"/>
        <v>0</v>
      </c>
      <c r="P937" s="30">
        <f t="shared" si="175"/>
        <v>0</v>
      </c>
      <c r="Q937">
        <f t="shared" si="176"/>
        <v>0</v>
      </c>
      <c r="R937">
        <f t="shared" si="177"/>
        <v>0</v>
      </c>
      <c r="S937">
        <f t="shared" si="178"/>
        <v>0.5</v>
      </c>
    </row>
    <row r="938" spans="2:19" x14ac:dyDescent="0.2">
      <c r="B938" s="17" t="s">
        <v>85</v>
      </c>
      <c r="C938" s="17" t="s">
        <v>84</v>
      </c>
      <c r="D938" s="17" t="s">
        <v>107</v>
      </c>
      <c r="E938" s="18">
        <v>0.28611111111111115</v>
      </c>
      <c r="F938" s="3">
        <v>0.75624999999999998</v>
      </c>
      <c r="G938" s="12">
        <f t="shared" si="179"/>
        <v>8.9583333333333348E-2</v>
      </c>
      <c r="H938" s="30">
        <f t="shared" si="169"/>
        <v>9</v>
      </c>
      <c r="I938" s="13" t="str">
        <f t="shared" si="171"/>
        <v>DIURNO</v>
      </c>
      <c r="J938" s="12" t="str">
        <f t="shared" si="170"/>
        <v/>
      </c>
      <c r="L938" s="13" t="str">
        <f t="shared" si="168"/>
        <v/>
      </c>
      <c r="M938" s="13">
        <f t="shared" si="172"/>
        <v>0.25</v>
      </c>
      <c r="N938" s="32">
        <f t="shared" si="173"/>
        <v>0</v>
      </c>
      <c r="O938" s="30">
        <f t="shared" si="174"/>
        <v>0</v>
      </c>
      <c r="P938" s="30">
        <f t="shared" si="175"/>
        <v>2</v>
      </c>
      <c r="Q938">
        <f t="shared" si="176"/>
        <v>0</v>
      </c>
      <c r="R938">
        <f t="shared" si="177"/>
        <v>2</v>
      </c>
      <c r="S938">
        <f t="shared" si="178"/>
        <v>0.25</v>
      </c>
    </row>
    <row r="939" spans="2:19" x14ac:dyDescent="0.2">
      <c r="B939" s="17" t="s">
        <v>85</v>
      </c>
      <c r="C939" s="17" t="s">
        <v>84</v>
      </c>
      <c r="D939" s="17" t="s">
        <v>113</v>
      </c>
      <c r="E939" s="18">
        <v>0.28194444444444444</v>
      </c>
      <c r="F939" s="3">
        <v>0.67222222222222217</v>
      </c>
      <c r="G939" s="12">
        <f t="shared" si="179"/>
        <v>5.5555555555555358E-3</v>
      </c>
      <c r="H939" s="30">
        <f t="shared" si="169"/>
        <v>8</v>
      </c>
      <c r="I939" s="13" t="str">
        <f t="shared" si="171"/>
        <v>DIURNO</v>
      </c>
      <c r="J939" s="12" t="str">
        <f t="shared" si="170"/>
        <v/>
      </c>
      <c r="L939" s="13" t="str">
        <f t="shared" si="168"/>
        <v/>
      </c>
      <c r="M939" s="13">
        <f t="shared" si="172"/>
        <v>0.25</v>
      </c>
      <c r="N939" s="32">
        <f t="shared" si="173"/>
        <v>0</v>
      </c>
      <c r="O939" s="30">
        <f t="shared" si="174"/>
        <v>0</v>
      </c>
      <c r="P939" s="30">
        <f t="shared" si="175"/>
        <v>0</v>
      </c>
      <c r="Q939">
        <f t="shared" si="176"/>
        <v>0</v>
      </c>
      <c r="R939">
        <f t="shared" si="177"/>
        <v>0</v>
      </c>
      <c r="S939">
        <f t="shared" si="178"/>
        <v>0.25</v>
      </c>
    </row>
    <row r="940" spans="2:19" x14ac:dyDescent="0.2">
      <c r="B940" s="17" t="s">
        <v>85</v>
      </c>
      <c r="C940" s="17" t="s">
        <v>84</v>
      </c>
      <c r="D940" s="17" t="s">
        <v>108</v>
      </c>
      <c r="E940" s="18">
        <v>0.28541666666666665</v>
      </c>
      <c r="F940" s="3">
        <v>0.67986111111111114</v>
      </c>
      <c r="G940" s="12">
        <f t="shared" si="179"/>
        <v>1.3194444444444509E-2</v>
      </c>
      <c r="H940" s="30">
        <f t="shared" si="169"/>
        <v>19</v>
      </c>
      <c r="I940" s="13" t="str">
        <f t="shared" si="171"/>
        <v>DIURNO</v>
      </c>
      <c r="J940" s="12" t="str">
        <f t="shared" si="170"/>
        <v/>
      </c>
      <c r="L940" s="13" t="str">
        <f t="shared" si="168"/>
        <v/>
      </c>
      <c r="M940" s="13">
        <f t="shared" si="172"/>
        <v>0.25</v>
      </c>
      <c r="N940" s="32">
        <f t="shared" si="173"/>
        <v>0</v>
      </c>
      <c r="O940" s="30">
        <f t="shared" si="174"/>
        <v>0</v>
      </c>
      <c r="P940" s="30">
        <f t="shared" si="175"/>
        <v>0</v>
      </c>
      <c r="Q940">
        <f t="shared" si="176"/>
        <v>0</v>
      </c>
      <c r="R940">
        <f t="shared" si="177"/>
        <v>0</v>
      </c>
      <c r="S940">
        <f t="shared" si="178"/>
        <v>0.25</v>
      </c>
    </row>
    <row r="941" spans="2:19" x14ac:dyDescent="0.2">
      <c r="B941" s="17" t="s">
        <v>85</v>
      </c>
      <c r="C941" s="17" t="s">
        <v>84</v>
      </c>
      <c r="D941" s="17" t="s">
        <v>109</v>
      </c>
      <c r="E941" s="18">
        <v>0.30069444444444443</v>
      </c>
      <c r="F941" s="3">
        <v>0.6777777777777777</v>
      </c>
      <c r="G941" s="12">
        <f t="shared" si="179"/>
        <v>1.1111111111111072E-2</v>
      </c>
      <c r="H941" s="30">
        <f t="shared" si="169"/>
        <v>16</v>
      </c>
      <c r="I941" s="13" t="str">
        <f t="shared" si="171"/>
        <v>DIURNO</v>
      </c>
      <c r="J941" s="12" t="str">
        <f t="shared" si="170"/>
        <v/>
      </c>
      <c r="L941" s="13" t="str">
        <f t="shared" si="168"/>
        <v/>
      </c>
      <c r="M941" s="13">
        <f t="shared" si="172"/>
        <v>0.25</v>
      </c>
      <c r="N941" s="32">
        <f t="shared" si="173"/>
        <v>0</v>
      </c>
      <c r="O941" s="30">
        <f t="shared" si="174"/>
        <v>0</v>
      </c>
      <c r="P941" s="30">
        <f t="shared" si="175"/>
        <v>0</v>
      </c>
      <c r="Q941">
        <f t="shared" si="176"/>
        <v>0</v>
      </c>
      <c r="R941">
        <f t="shared" si="177"/>
        <v>0</v>
      </c>
      <c r="S941">
        <f t="shared" si="178"/>
        <v>0.25</v>
      </c>
    </row>
    <row r="942" spans="2:19" x14ac:dyDescent="0.2">
      <c r="B942" s="17" t="s">
        <v>85</v>
      </c>
      <c r="C942" s="17" t="s">
        <v>84</v>
      </c>
      <c r="D942" s="17" t="s">
        <v>110</v>
      </c>
      <c r="E942" s="18">
        <v>0.28611111111111115</v>
      </c>
      <c r="F942" s="3">
        <v>0.67708333333333337</v>
      </c>
      <c r="G942" s="12">
        <f t="shared" si="179"/>
        <v>1.0416666666666741E-2</v>
      </c>
      <c r="H942" s="30">
        <f t="shared" si="169"/>
        <v>15</v>
      </c>
      <c r="I942" s="13" t="str">
        <f t="shared" si="171"/>
        <v>DIURNO</v>
      </c>
      <c r="J942" s="12" t="str">
        <f t="shared" si="170"/>
        <v/>
      </c>
      <c r="L942" s="13" t="str">
        <f t="shared" si="168"/>
        <v/>
      </c>
      <c r="M942" s="13">
        <f t="shared" si="172"/>
        <v>0.25</v>
      </c>
      <c r="N942" s="32">
        <f t="shared" si="173"/>
        <v>0</v>
      </c>
      <c r="O942" s="30">
        <f t="shared" si="174"/>
        <v>0</v>
      </c>
      <c r="P942" s="30">
        <f t="shared" si="175"/>
        <v>0</v>
      </c>
      <c r="Q942">
        <f t="shared" si="176"/>
        <v>0</v>
      </c>
      <c r="R942">
        <f t="shared" si="177"/>
        <v>0</v>
      </c>
      <c r="S942">
        <f t="shared" si="178"/>
        <v>0.25</v>
      </c>
    </row>
    <row r="943" spans="2:19" x14ac:dyDescent="0.2">
      <c r="B943" s="17" t="s">
        <v>85</v>
      </c>
      <c r="C943" s="17" t="s">
        <v>84</v>
      </c>
      <c r="D943" s="17" t="s">
        <v>111</v>
      </c>
      <c r="E943" s="18">
        <v>0.28819444444444448</v>
      </c>
      <c r="F943" s="3">
        <v>0.68680555555555556</v>
      </c>
      <c r="G943" s="12">
        <f t="shared" si="179"/>
        <v>2.0138888888888928E-2</v>
      </c>
      <c r="H943" s="30">
        <f t="shared" si="169"/>
        <v>29</v>
      </c>
      <c r="I943" s="13" t="str">
        <f t="shared" si="171"/>
        <v>DIURNO</v>
      </c>
      <c r="J943" s="12" t="str">
        <f t="shared" si="170"/>
        <v/>
      </c>
      <c r="L943" s="13" t="str">
        <f t="shared" si="168"/>
        <v/>
      </c>
      <c r="M943" s="13">
        <f t="shared" si="172"/>
        <v>0.5</v>
      </c>
      <c r="N943" s="32">
        <f t="shared" si="173"/>
        <v>0</v>
      </c>
      <c r="O943" s="30">
        <f t="shared" si="174"/>
        <v>0</v>
      </c>
      <c r="P943" s="30">
        <f t="shared" si="175"/>
        <v>0</v>
      </c>
      <c r="Q943">
        <f t="shared" si="176"/>
        <v>0</v>
      </c>
      <c r="R943">
        <f t="shared" si="177"/>
        <v>0</v>
      </c>
      <c r="S943">
        <f t="shared" si="178"/>
        <v>0.5</v>
      </c>
    </row>
    <row r="944" spans="2:19" x14ac:dyDescent="0.2">
      <c r="B944" s="17" t="s">
        <v>85</v>
      </c>
      <c r="C944" s="17" t="s">
        <v>84</v>
      </c>
      <c r="D944" s="17" t="s">
        <v>112</v>
      </c>
      <c r="E944" s="18">
        <v>0.29444444444444445</v>
      </c>
      <c r="F944" s="3">
        <v>0.67986111111111114</v>
      </c>
      <c r="G944" s="12">
        <f t="shared" si="179"/>
        <v>1.3194444444444509E-2</v>
      </c>
      <c r="H944" s="30">
        <f t="shared" si="169"/>
        <v>19</v>
      </c>
      <c r="I944" s="13" t="str">
        <f t="shared" si="171"/>
        <v>DIURNO</v>
      </c>
      <c r="J944" s="12" t="str">
        <f t="shared" si="170"/>
        <v/>
      </c>
      <c r="L944" s="13" t="str">
        <f t="shared" si="168"/>
        <v/>
      </c>
      <c r="M944" s="13">
        <f t="shared" si="172"/>
        <v>0.25</v>
      </c>
      <c r="N944" s="32">
        <f t="shared" si="173"/>
        <v>0</v>
      </c>
      <c r="O944" s="30">
        <f t="shared" si="174"/>
        <v>0</v>
      </c>
      <c r="P944" s="30">
        <f t="shared" si="175"/>
        <v>0</v>
      </c>
      <c r="Q944">
        <f t="shared" si="176"/>
        <v>0</v>
      </c>
      <c r="R944">
        <f t="shared" si="177"/>
        <v>0</v>
      </c>
      <c r="S944">
        <f t="shared" si="178"/>
        <v>0.25</v>
      </c>
    </row>
    <row r="945" spans="2:19" x14ac:dyDescent="0.2">
      <c r="B945" s="17" t="s">
        <v>86</v>
      </c>
      <c r="C945" s="17" t="s">
        <v>84</v>
      </c>
      <c r="D945" s="17" t="s">
        <v>102</v>
      </c>
      <c r="E945" s="18">
        <v>0.28263888888888888</v>
      </c>
      <c r="F945" s="3">
        <v>0.68541666666666667</v>
      </c>
      <c r="G945" s="12">
        <f t="shared" si="179"/>
        <v>1.8750000000000044E-2</v>
      </c>
      <c r="H945" s="30">
        <f t="shared" si="169"/>
        <v>27</v>
      </c>
      <c r="I945" s="13" t="str">
        <f t="shared" si="171"/>
        <v>DIURNO</v>
      </c>
      <c r="J945" s="12" t="str">
        <f t="shared" si="170"/>
        <v/>
      </c>
      <c r="L945" s="13" t="str">
        <f t="shared" si="168"/>
        <v/>
      </c>
      <c r="M945" s="13">
        <f t="shared" si="172"/>
        <v>0.5</v>
      </c>
      <c r="N945" s="32">
        <f t="shared" si="173"/>
        <v>0</v>
      </c>
      <c r="O945" s="30">
        <f t="shared" si="174"/>
        <v>0</v>
      </c>
      <c r="P945" s="30">
        <f t="shared" si="175"/>
        <v>0</v>
      </c>
      <c r="Q945">
        <f t="shared" si="176"/>
        <v>0</v>
      </c>
      <c r="R945">
        <f t="shared" si="177"/>
        <v>0</v>
      </c>
      <c r="S945">
        <f t="shared" si="178"/>
        <v>0.5</v>
      </c>
    </row>
    <row r="946" spans="2:19" x14ac:dyDescent="0.2">
      <c r="B946" s="17" t="s">
        <v>86</v>
      </c>
      <c r="C946" s="17" t="s">
        <v>84</v>
      </c>
      <c r="D946" s="17" t="s">
        <v>103</v>
      </c>
      <c r="E946" s="18">
        <v>0.28611111111111115</v>
      </c>
      <c r="F946" s="3">
        <v>0.67152777777777783</v>
      </c>
      <c r="G946" s="12">
        <f t="shared" si="179"/>
        <v>4.8611111111112049E-3</v>
      </c>
      <c r="H946" s="30">
        <f t="shared" si="169"/>
        <v>7</v>
      </c>
      <c r="I946" s="13" t="str">
        <f t="shared" si="171"/>
        <v>DIURNO</v>
      </c>
      <c r="J946" s="12" t="str">
        <f t="shared" si="170"/>
        <v/>
      </c>
      <c r="L946" s="13" t="str">
        <f t="shared" si="168"/>
        <v/>
      </c>
      <c r="M946" s="13">
        <f t="shared" si="172"/>
        <v>0.25</v>
      </c>
      <c r="N946" s="32">
        <f t="shared" si="173"/>
        <v>0</v>
      </c>
      <c r="O946" s="30">
        <f t="shared" si="174"/>
        <v>0</v>
      </c>
      <c r="P946" s="30">
        <f t="shared" si="175"/>
        <v>0</v>
      </c>
      <c r="Q946">
        <f t="shared" si="176"/>
        <v>0</v>
      </c>
      <c r="R946">
        <f t="shared" si="177"/>
        <v>0</v>
      </c>
      <c r="S946">
        <f t="shared" si="178"/>
        <v>0.25</v>
      </c>
    </row>
    <row r="947" spans="2:19" x14ac:dyDescent="0.2">
      <c r="B947" s="17" t="s">
        <v>86</v>
      </c>
      <c r="C947" s="17" t="s">
        <v>84</v>
      </c>
      <c r="D947" s="17" t="s">
        <v>117</v>
      </c>
      <c r="E947" s="18">
        <v>0.3527777777777778</v>
      </c>
      <c r="F947" s="3">
        <v>0.50902777777777775</v>
      </c>
      <c r="G947" s="12">
        <f t="shared" si="179"/>
        <v>0</v>
      </c>
      <c r="H947" s="30">
        <f t="shared" si="169"/>
        <v>0</v>
      </c>
      <c r="I947" s="13" t="str">
        <f t="shared" si="171"/>
        <v>DIURNO</v>
      </c>
      <c r="J947" s="12" t="str">
        <f t="shared" si="170"/>
        <v/>
      </c>
      <c r="L947" s="13" t="str">
        <f t="shared" si="168"/>
        <v/>
      </c>
      <c r="M947" s="13">
        <f t="shared" si="172"/>
        <v>0</v>
      </c>
      <c r="N947" s="32">
        <f t="shared" si="173"/>
        <v>0</v>
      </c>
      <c r="O947" s="30">
        <f t="shared" si="174"/>
        <v>0</v>
      </c>
      <c r="P947" s="30">
        <f t="shared" si="175"/>
        <v>0</v>
      </c>
      <c r="Q947">
        <f t="shared" si="176"/>
        <v>0</v>
      </c>
      <c r="R947">
        <f t="shared" si="177"/>
        <v>0</v>
      </c>
      <c r="S947">
        <f t="shared" si="178"/>
        <v>0</v>
      </c>
    </row>
    <row r="948" spans="2:19" x14ac:dyDescent="0.2">
      <c r="B948" s="17" t="s">
        <v>86</v>
      </c>
      <c r="C948" s="17" t="s">
        <v>84</v>
      </c>
      <c r="D948" s="17" t="s">
        <v>104</v>
      </c>
      <c r="E948" s="18">
        <v>0.28680555555555554</v>
      </c>
      <c r="F948" s="3">
        <v>0.68611111111111101</v>
      </c>
      <c r="G948" s="12">
        <f t="shared" si="179"/>
        <v>1.9444444444444375E-2</v>
      </c>
      <c r="H948" s="30">
        <f t="shared" si="169"/>
        <v>28</v>
      </c>
      <c r="I948" s="13" t="str">
        <f t="shared" si="171"/>
        <v>DIURNO</v>
      </c>
      <c r="J948" s="12" t="str">
        <f t="shared" si="170"/>
        <v/>
      </c>
      <c r="L948" s="13" t="str">
        <f t="shared" si="168"/>
        <v/>
      </c>
      <c r="M948" s="13">
        <f t="shared" si="172"/>
        <v>0.5</v>
      </c>
      <c r="N948" s="32">
        <f t="shared" si="173"/>
        <v>0</v>
      </c>
      <c r="O948" s="30">
        <f t="shared" si="174"/>
        <v>0</v>
      </c>
      <c r="P948" s="30">
        <f t="shared" si="175"/>
        <v>0</v>
      </c>
      <c r="Q948">
        <f t="shared" si="176"/>
        <v>0</v>
      </c>
      <c r="R948">
        <f t="shared" si="177"/>
        <v>0</v>
      </c>
      <c r="S948">
        <f t="shared" si="178"/>
        <v>0.5</v>
      </c>
    </row>
    <row r="949" spans="2:19" x14ac:dyDescent="0.2">
      <c r="B949" s="17" t="s">
        <v>86</v>
      </c>
      <c r="C949" s="17" t="s">
        <v>84</v>
      </c>
      <c r="D949" s="17" t="s">
        <v>105</v>
      </c>
      <c r="E949" s="18">
        <v>0.28541666666666665</v>
      </c>
      <c r="F949" s="3">
        <v>0.69236111111111109</v>
      </c>
      <c r="G949" s="12">
        <f t="shared" si="179"/>
        <v>2.5694444444444464E-2</v>
      </c>
      <c r="H949" s="30">
        <f t="shared" si="169"/>
        <v>37</v>
      </c>
      <c r="I949" s="13" t="str">
        <f t="shared" si="171"/>
        <v>DIURNO</v>
      </c>
      <c r="J949" s="12" t="str">
        <f t="shared" si="170"/>
        <v/>
      </c>
      <c r="L949" s="13" t="str">
        <f t="shared" si="168"/>
        <v/>
      </c>
      <c r="M949" s="13">
        <f t="shared" si="172"/>
        <v>0.5</v>
      </c>
      <c r="N949" s="32">
        <f t="shared" si="173"/>
        <v>0</v>
      </c>
      <c r="O949" s="30">
        <f t="shared" si="174"/>
        <v>0</v>
      </c>
      <c r="P949" s="30">
        <f t="shared" si="175"/>
        <v>0</v>
      </c>
      <c r="Q949">
        <f t="shared" si="176"/>
        <v>0</v>
      </c>
      <c r="R949">
        <f t="shared" si="177"/>
        <v>0</v>
      </c>
      <c r="S949">
        <f t="shared" si="178"/>
        <v>0.5</v>
      </c>
    </row>
    <row r="950" spans="2:19" x14ac:dyDescent="0.2">
      <c r="B950" s="17" t="s">
        <v>86</v>
      </c>
      <c r="C950" s="17" t="s">
        <v>84</v>
      </c>
      <c r="D950" s="17" t="s">
        <v>106</v>
      </c>
      <c r="E950" s="18">
        <v>0.28263888888888888</v>
      </c>
      <c r="F950" s="3">
        <v>0.83888888888888891</v>
      </c>
      <c r="G950" s="12">
        <f t="shared" si="179"/>
        <v>0.17222222222222228</v>
      </c>
      <c r="H950" s="30">
        <f t="shared" si="169"/>
        <v>8</v>
      </c>
      <c r="I950" s="13" t="str">
        <f t="shared" si="171"/>
        <v>DIURNO</v>
      </c>
      <c r="J950" s="12" t="str">
        <f t="shared" si="170"/>
        <v/>
      </c>
      <c r="L950" s="13" t="str">
        <f t="shared" si="168"/>
        <v/>
      </c>
      <c r="M950" s="13">
        <f t="shared" si="172"/>
        <v>0.25</v>
      </c>
      <c r="N950" s="32">
        <f t="shared" si="173"/>
        <v>0</v>
      </c>
      <c r="O950" s="30">
        <f t="shared" si="174"/>
        <v>0</v>
      </c>
      <c r="P950" s="30">
        <f t="shared" si="175"/>
        <v>4</v>
      </c>
      <c r="Q950">
        <f t="shared" si="176"/>
        <v>0</v>
      </c>
      <c r="R950">
        <f t="shared" si="177"/>
        <v>4</v>
      </c>
      <c r="S950">
        <f t="shared" si="178"/>
        <v>0.25</v>
      </c>
    </row>
    <row r="951" spans="2:19" x14ac:dyDescent="0.2">
      <c r="B951" s="17" t="s">
        <v>86</v>
      </c>
      <c r="C951" s="17" t="s">
        <v>84</v>
      </c>
      <c r="D951" s="17" t="s">
        <v>107</v>
      </c>
      <c r="E951" s="18">
        <v>0.75624999999999998</v>
      </c>
      <c r="G951" s="12">
        <f t="shared" si="179"/>
        <v>0</v>
      </c>
      <c r="H951" s="30">
        <f t="shared" si="169"/>
        <v>0</v>
      </c>
      <c r="I951" s="13" t="str">
        <f t="shared" si="171"/>
        <v>DIURNO</v>
      </c>
      <c r="J951" s="12" t="str">
        <f t="shared" si="170"/>
        <v>SI</v>
      </c>
      <c r="L951" s="13" t="str">
        <f t="shared" si="168"/>
        <v>5,5</v>
      </c>
      <c r="M951" s="13">
        <f t="shared" si="172"/>
        <v>0</v>
      </c>
      <c r="N951" s="32">
        <f t="shared" si="173"/>
        <v>0</v>
      </c>
      <c r="O951" s="30">
        <f t="shared" si="174"/>
        <v>0</v>
      </c>
      <c r="P951" s="30">
        <f t="shared" si="175"/>
        <v>0</v>
      </c>
      <c r="Q951">
        <f t="shared" si="176"/>
        <v>0</v>
      </c>
      <c r="R951">
        <f t="shared" si="177"/>
        <v>0</v>
      </c>
      <c r="S951">
        <f t="shared" si="178"/>
        <v>0</v>
      </c>
    </row>
    <row r="952" spans="2:19" x14ac:dyDescent="0.2">
      <c r="B952" s="17" t="s">
        <v>86</v>
      </c>
      <c r="C952" s="17" t="s">
        <v>84</v>
      </c>
      <c r="D952" s="17" t="s">
        <v>113</v>
      </c>
      <c r="E952" s="18">
        <v>0.27708333333333335</v>
      </c>
      <c r="F952" s="3">
        <v>0.67152777777777783</v>
      </c>
      <c r="G952" s="12">
        <f t="shared" si="179"/>
        <v>4.8611111111112049E-3</v>
      </c>
      <c r="H952" s="30">
        <f t="shared" si="169"/>
        <v>7</v>
      </c>
      <c r="I952" s="13" t="str">
        <f t="shared" si="171"/>
        <v>DIURNO</v>
      </c>
      <c r="J952" s="12" t="str">
        <f t="shared" si="170"/>
        <v/>
      </c>
      <c r="L952" s="13" t="str">
        <f t="shared" si="168"/>
        <v/>
      </c>
      <c r="M952" s="13">
        <f t="shared" si="172"/>
        <v>0.25</v>
      </c>
      <c r="N952" s="32">
        <f t="shared" si="173"/>
        <v>0</v>
      </c>
      <c r="O952" s="30">
        <f t="shared" si="174"/>
        <v>0</v>
      </c>
      <c r="P952" s="30">
        <f t="shared" si="175"/>
        <v>0</v>
      </c>
      <c r="Q952">
        <f t="shared" si="176"/>
        <v>0</v>
      </c>
      <c r="R952">
        <f t="shared" si="177"/>
        <v>0</v>
      </c>
      <c r="S952">
        <f t="shared" si="178"/>
        <v>0.25</v>
      </c>
    </row>
    <row r="953" spans="2:19" x14ac:dyDescent="0.2">
      <c r="B953" s="17" t="s">
        <v>86</v>
      </c>
      <c r="C953" s="17" t="s">
        <v>84</v>
      </c>
      <c r="D953" s="17" t="s">
        <v>108</v>
      </c>
      <c r="E953" s="18">
        <v>0.28194444444444444</v>
      </c>
      <c r="F953" s="3">
        <v>0.67986111111111114</v>
      </c>
      <c r="G953" s="12">
        <f t="shared" si="179"/>
        <v>1.3194444444444509E-2</v>
      </c>
      <c r="H953" s="30">
        <f t="shared" si="169"/>
        <v>19</v>
      </c>
      <c r="I953" s="13" t="str">
        <f t="shared" si="171"/>
        <v>DIURNO</v>
      </c>
      <c r="J953" s="12" t="str">
        <f t="shared" si="170"/>
        <v/>
      </c>
      <c r="L953" s="13" t="str">
        <f t="shared" si="168"/>
        <v/>
      </c>
      <c r="M953" s="13">
        <f t="shared" si="172"/>
        <v>0.25</v>
      </c>
      <c r="N953" s="32">
        <f t="shared" si="173"/>
        <v>0</v>
      </c>
      <c r="O953" s="30">
        <f t="shared" si="174"/>
        <v>0</v>
      </c>
      <c r="P953" s="30">
        <f t="shared" si="175"/>
        <v>0</v>
      </c>
      <c r="Q953">
        <f t="shared" si="176"/>
        <v>0</v>
      </c>
      <c r="R953">
        <f t="shared" si="177"/>
        <v>0</v>
      </c>
      <c r="S953">
        <f t="shared" si="178"/>
        <v>0.25</v>
      </c>
    </row>
    <row r="954" spans="2:19" x14ac:dyDescent="0.2">
      <c r="B954" s="17" t="s">
        <v>86</v>
      </c>
      <c r="C954" s="17" t="s">
        <v>84</v>
      </c>
      <c r="D954" s="17" t="s">
        <v>114</v>
      </c>
      <c r="E954" s="18">
        <v>0.3840277777777778</v>
      </c>
      <c r="F954" s="3">
        <v>0.75347222222222221</v>
      </c>
      <c r="G954" s="12">
        <f t="shared" si="179"/>
        <v>8.680555555555558E-2</v>
      </c>
      <c r="H954" s="30">
        <f t="shared" si="169"/>
        <v>5</v>
      </c>
      <c r="I954" s="13" t="str">
        <f t="shared" si="171"/>
        <v>DIURNO</v>
      </c>
      <c r="J954" s="12" t="str">
        <f t="shared" si="170"/>
        <v/>
      </c>
      <c r="L954" s="13" t="str">
        <f t="shared" si="168"/>
        <v/>
      </c>
      <c r="M954" s="13">
        <f t="shared" si="172"/>
        <v>0</v>
      </c>
      <c r="N954" s="32">
        <f t="shared" si="173"/>
        <v>0</v>
      </c>
      <c r="O954" s="30">
        <f t="shared" si="174"/>
        <v>0</v>
      </c>
      <c r="P954" s="30">
        <f t="shared" si="175"/>
        <v>2</v>
      </c>
      <c r="Q954">
        <f t="shared" si="176"/>
        <v>0</v>
      </c>
      <c r="R954">
        <f t="shared" si="177"/>
        <v>2</v>
      </c>
      <c r="S954">
        <f t="shared" si="178"/>
        <v>0</v>
      </c>
    </row>
    <row r="955" spans="2:19" x14ac:dyDescent="0.2">
      <c r="B955" s="17" t="s">
        <v>86</v>
      </c>
      <c r="C955" s="17" t="s">
        <v>84</v>
      </c>
      <c r="D955" s="17" t="s">
        <v>109</v>
      </c>
      <c r="E955" s="18">
        <v>0.28750000000000003</v>
      </c>
      <c r="F955" s="3">
        <v>0.6777777777777777</v>
      </c>
      <c r="G955" s="12">
        <f t="shared" si="179"/>
        <v>1.1111111111111072E-2</v>
      </c>
      <c r="H955" s="30">
        <f t="shared" si="169"/>
        <v>16</v>
      </c>
      <c r="I955" s="13" t="str">
        <f t="shared" si="171"/>
        <v>DIURNO</v>
      </c>
      <c r="J955" s="12" t="str">
        <f t="shared" si="170"/>
        <v/>
      </c>
      <c r="L955" s="13" t="str">
        <f t="shared" si="168"/>
        <v/>
      </c>
      <c r="M955" s="13">
        <f t="shared" si="172"/>
        <v>0.25</v>
      </c>
      <c r="N955" s="32">
        <f t="shared" si="173"/>
        <v>0</v>
      </c>
      <c r="O955" s="30">
        <f t="shared" si="174"/>
        <v>0</v>
      </c>
      <c r="P955" s="30">
        <f t="shared" si="175"/>
        <v>0</v>
      </c>
      <c r="Q955">
        <f t="shared" si="176"/>
        <v>0</v>
      </c>
      <c r="R955">
        <f t="shared" si="177"/>
        <v>0</v>
      </c>
      <c r="S955">
        <f t="shared" si="178"/>
        <v>0.25</v>
      </c>
    </row>
    <row r="956" spans="2:19" x14ac:dyDescent="0.2">
      <c r="B956" s="17" t="s">
        <v>86</v>
      </c>
      <c r="C956" s="17" t="s">
        <v>84</v>
      </c>
      <c r="D956" s="17" t="s">
        <v>110</v>
      </c>
      <c r="E956" s="18">
        <v>0.28333333333333333</v>
      </c>
      <c r="F956" s="3">
        <v>0.72916666666666663</v>
      </c>
      <c r="G956" s="12">
        <f t="shared" si="179"/>
        <v>6.25E-2</v>
      </c>
      <c r="H956" s="30">
        <f t="shared" si="169"/>
        <v>30</v>
      </c>
      <c r="I956" s="13" t="str">
        <f t="shared" si="171"/>
        <v>DIURNO</v>
      </c>
      <c r="J956" s="12" t="str">
        <f t="shared" si="170"/>
        <v/>
      </c>
      <c r="L956" s="13" t="str">
        <f t="shared" si="168"/>
        <v/>
      </c>
      <c r="M956" s="13">
        <f t="shared" si="172"/>
        <v>0.5</v>
      </c>
      <c r="N956" s="32">
        <f t="shared" si="173"/>
        <v>0</v>
      </c>
      <c r="O956" s="30">
        <f t="shared" si="174"/>
        <v>0</v>
      </c>
      <c r="P956" s="30">
        <f t="shared" si="175"/>
        <v>1</v>
      </c>
      <c r="Q956">
        <f t="shared" si="176"/>
        <v>0</v>
      </c>
      <c r="R956">
        <f t="shared" si="177"/>
        <v>1</v>
      </c>
      <c r="S956">
        <f t="shared" si="178"/>
        <v>0.5</v>
      </c>
    </row>
    <row r="957" spans="2:19" x14ac:dyDescent="0.2">
      <c r="B957" s="17" t="s">
        <v>86</v>
      </c>
      <c r="C957" s="17" t="s">
        <v>84</v>
      </c>
      <c r="D957" s="17" t="s">
        <v>111</v>
      </c>
      <c r="E957" s="18">
        <v>0.28472222222222221</v>
      </c>
      <c r="F957" s="3">
        <v>0.68333333333333324</v>
      </c>
      <c r="G957" s="12">
        <f t="shared" si="179"/>
        <v>1.6666666666666607E-2</v>
      </c>
      <c r="H957" s="30">
        <f t="shared" si="169"/>
        <v>24</v>
      </c>
      <c r="I957" s="13" t="str">
        <f t="shared" si="171"/>
        <v>DIURNO</v>
      </c>
      <c r="J957" s="12" t="str">
        <f t="shared" si="170"/>
        <v/>
      </c>
      <c r="L957" s="13" t="str">
        <f t="shared" si="168"/>
        <v/>
      </c>
      <c r="M957" s="13">
        <f t="shared" si="172"/>
        <v>0.5</v>
      </c>
      <c r="N957" s="32">
        <f t="shared" si="173"/>
        <v>0</v>
      </c>
      <c r="O957" s="30">
        <f t="shared" si="174"/>
        <v>0</v>
      </c>
      <c r="P957" s="30">
        <f t="shared" si="175"/>
        <v>0</v>
      </c>
      <c r="Q957">
        <f t="shared" si="176"/>
        <v>0</v>
      </c>
      <c r="R957">
        <f t="shared" si="177"/>
        <v>0</v>
      </c>
      <c r="S957">
        <f t="shared" si="178"/>
        <v>0.5</v>
      </c>
    </row>
    <row r="958" spans="2:19" x14ac:dyDescent="0.2">
      <c r="B958" s="17" t="s">
        <v>86</v>
      </c>
      <c r="C958" s="17" t="s">
        <v>84</v>
      </c>
      <c r="D958" s="17" t="s">
        <v>112</v>
      </c>
      <c r="E958" s="18">
        <v>0.67986111111111114</v>
      </c>
      <c r="G958" s="12">
        <f t="shared" si="179"/>
        <v>0</v>
      </c>
      <c r="H958" s="30">
        <f t="shared" si="169"/>
        <v>0</v>
      </c>
      <c r="I958" s="13" t="str">
        <f t="shared" si="171"/>
        <v>DIURNO</v>
      </c>
      <c r="J958" s="12" t="str">
        <f t="shared" si="170"/>
        <v>SI</v>
      </c>
      <c r="L958" s="13" t="str">
        <f t="shared" si="168"/>
        <v>5,5</v>
      </c>
      <c r="M958" s="13">
        <f t="shared" si="172"/>
        <v>0</v>
      </c>
      <c r="N958" s="32">
        <f t="shared" si="173"/>
        <v>0</v>
      </c>
      <c r="O958" s="30">
        <f t="shared" si="174"/>
        <v>0</v>
      </c>
      <c r="P958" s="30">
        <f t="shared" si="175"/>
        <v>0</v>
      </c>
      <c r="Q958">
        <f t="shared" si="176"/>
        <v>0</v>
      </c>
      <c r="R958">
        <f t="shared" si="177"/>
        <v>0</v>
      </c>
      <c r="S958">
        <f t="shared" si="178"/>
        <v>0</v>
      </c>
    </row>
    <row r="959" spans="2:19" x14ac:dyDescent="0.2">
      <c r="B959" s="17" t="s">
        <v>87</v>
      </c>
      <c r="C959" s="17" t="s">
        <v>84</v>
      </c>
      <c r="D959" s="17" t="s">
        <v>102</v>
      </c>
      <c r="E959" s="18">
        <v>0.24722222222222223</v>
      </c>
      <c r="F959" s="3">
        <v>0.66666666666666663</v>
      </c>
      <c r="G959" s="12">
        <f t="shared" si="179"/>
        <v>0</v>
      </c>
      <c r="H959" s="30">
        <f t="shared" si="169"/>
        <v>0</v>
      </c>
      <c r="I959" s="13" t="str">
        <f t="shared" si="171"/>
        <v>DIURNO</v>
      </c>
      <c r="J959" s="12" t="str">
        <f t="shared" si="170"/>
        <v/>
      </c>
      <c r="L959" s="13" t="str">
        <f t="shared" si="168"/>
        <v/>
      </c>
      <c r="M959" s="13">
        <f t="shared" si="172"/>
        <v>0</v>
      </c>
      <c r="N959" s="32">
        <f t="shared" si="173"/>
        <v>0</v>
      </c>
      <c r="O959" s="30">
        <f t="shared" si="174"/>
        <v>0</v>
      </c>
      <c r="P959" s="30">
        <f t="shared" si="175"/>
        <v>0</v>
      </c>
      <c r="Q959">
        <f t="shared" si="176"/>
        <v>0</v>
      </c>
      <c r="R959">
        <f t="shared" si="177"/>
        <v>0</v>
      </c>
      <c r="S959">
        <f t="shared" si="178"/>
        <v>0</v>
      </c>
    </row>
    <row r="960" spans="2:19" x14ac:dyDescent="0.2">
      <c r="B960" s="17" t="s">
        <v>87</v>
      </c>
      <c r="C960" s="17" t="s">
        <v>84</v>
      </c>
      <c r="D960" s="17" t="s">
        <v>103</v>
      </c>
      <c r="E960" s="18">
        <v>0.25555555555555559</v>
      </c>
      <c r="F960" s="3">
        <v>0.66666666666666663</v>
      </c>
      <c r="G960" s="12">
        <f t="shared" si="179"/>
        <v>0</v>
      </c>
      <c r="H960" s="30">
        <f t="shared" si="169"/>
        <v>0</v>
      </c>
      <c r="I960" s="13" t="str">
        <f t="shared" si="171"/>
        <v>DIURNO</v>
      </c>
      <c r="J960" s="12" t="str">
        <f t="shared" si="170"/>
        <v/>
      </c>
      <c r="L960" s="13" t="str">
        <f t="shared" si="168"/>
        <v/>
      </c>
      <c r="M960" s="13">
        <f t="shared" si="172"/>
        <v>0</v>
      </c>
      <c r="N960" s="32">
        <f t="shared" si="173"/>
        <v>0</v>
      </c>
      <c r="O960" s="30">
        <f t="shared" si="174"/>
        <v>0</v>
      </c>
      <c r="P960" s="30">
        <f t="shared" si="175"/>
        <v>0</v>
      </c>
      <c r="Q960">
        <f t="shared" si="176"/>
        <v>0</v>
      </c>
      <c r="R960">
        <f t="shared" si="177"/>
        <v>0</v>
      </c>
      <c r="S960">
        <f t="shared" si="178"/>
        <v>0</v>
      </c>
    </row>
    <row r="961" spans="2:19" x14ac:dyDescent="0.2">
      <c r="B961" s="17" t="s">
        <v>87</v>
      </c>
      <c r="C961" s="17" t="s">
        <v>84</v>
      </c>
      <c r="D961" s="17" t="s">
        <v>104</v>
      </c>
      <c r="E961" s="18">
        <v>0.25625000000000003</v>
      </c>
      <c r="F961" s="3">
        <v>0.66666666666666663</v>
      </c>
      <c r="G961" s="12">
        <f t="shared" si="179"/>
        <v>0</v>
      </c>
      <c r="H961" s="30">
        <f t="shared" si="169"/>
        <v>0</v>
      </c>
      <c r="I961" s="13" t="str">
        <f t="shared" si="171"/>
        <v>DIURNO</v>
      </c>
      <c r="J961" s="12" t="str">
        <f t="shared" si="170"/>
        <v/>
      </c>
      <c r="L961" s="13" t="str">
        <f t="shared" si="168"/>
        <v/>
      </c>
      <c r="M961" s="13">
        <f t="shared" si="172"/>
        <v>0</v>
      </c>
      <c r="N961" s="32">
        <f t="shared" si="173"/>
        <v>0</v>
      </c>
      <c r="O961" s="30">
        <f t="shared" si="174"/>
        <v>0</v>
      </c>
      <c r="P961" s="30">
        <f t="shared" si="175"/>
        <v>0</v>
      </c>
      <c r="Q961">
        <f t="shared" si="176"/>
        <v>0</v>
      </c>
      <c r="R961">
        <f t="shared" si="177"/>
        <v>0</v>
      </c>
      <c r="S961">
        <f t="shared" si="178"/>
        <v>0</v>
      </c>
    </row>
    <row r="962" spans="2:19" x14ac:dyDescent="0.2">
      <c r="B962" s="17" t="s">
        <v>87</v>
      </c>
      <c r="C962" s="17" t="s">
        <v>84</v>
      </c>
      <c r="D962" s="17" t="s">
        <v>105</v>
      </c>
      <c r="E962" s="18">
        <v>0.25</v>
      </c>
      <c r="F962" s="3">
        <v>0.66736111111111107</v>
      </c>
      <c r="G962" s="12">
        <f t="shared" si="179"/>
        <v>6.9444444444444198E-4</v>
      </c>
      <c r="H962" s="30">
        <f t="shared" si="169"/>
        <v>1</v>
      </c>
      <c r="I962" s="13" t="str">
        <f t="shared" si="171"/>
        <v>DIURNO</v>
      </c>
      <c r="J962" s="12" t="str">
        <f t="shared" si="170"/>
        <v/>
      </c>
      <c r="L962" s="13" t="str">
        <f t="shared" si="168"/>
        <v/>
      </c>
      <c r="M962" s="13">
        <f t="shared" si="172"/>
        <v>0</v>
      </c>
      <c r="N962" s="32">
        <f t="shared" si="173"/>
        <v>0</v>
      </c>
      <c r="O962" s="30">
        <f t="shared" si="174"/>
        <v>0</v>
      </c>
      <c r="P962" s="30">
        <f t="shared" si="175"/>
        <v>0</v>
      </c>
      <c r="Q962">
        <f t="shared" si="176"/>
        <v>0</v>
      </c>
      <c r="R962">
        <f t="shared" si="177"/>
        <v>0</v>
      </c>
      <c r="S962">
        <f t="shared" si="178"/>
        <v>0</v>
      </c>
    </row>
    <row r="963" spans="2:19" x14ac:dyDescent="0.2">
      <c r="B963" s="17" t="s">
        <v>87</v>
      </c>
      <c r="C963" s="17" t="s">
        <v>84</v>
      </c>
      <c r="D963" s="17" t="s">
        <v>106</v>
      </c>
      <c r="E963" s="18">
        <v>0.26041666666666669</v>
      </c>
      <c r="F963" s="3">
        <v>0.66666666666666663</v>
      </c>
      <c r="G963" s="12">
        <f t="shared" si="179"/>
        <v>0</v>
      </c>
      <c r="H963" s="30">
        <f t="shared" si="169"/>
        <v>0</v>
      </c>
      <c r="I963" s="13" t="str">
        <f t="shared" si="171"/>
        <v>DIURNO</v>
      </c>
      <c r="J963" s="12" t="str">
        <f t="shared" si="170"/>
        <v/>
      </c>
      <c r="L963" s="13" t="str">
        <f t="shared" ref="L963:L1026" si="180">IF(J963="SI","5,5","")</f>
        <v/>
      </c>
      <c r="M963" s="13">
        <f t="shared" si="172"/>
        <v>0</v>
      </c>
      <c r="N963" s="32">
        <f t="shared" si="173"/>
        <v>0</v>
      </c>
      <c r="O963" s="30">
        <f t="shared" si="174"/>
        <v>0</v>
      </c>
      <c r="P963" s="30">
        <f t="shared" si="175"/>
        <v>0</v>
      </c>
      <c r="Q963">
        <f t="shared" si="176"/>
        <v>0</v>
      </c>
      <c r="R963">
        <f t="shared" si="177"/>
        <v>0</v>
      </c>
      <c r="S963">
        <f t="shared" si="178"/>
        <v>0</v>
      </c>
    </row>
    <row r="964" spans="2:19" x14ac:dyDescent="0.2">
      <c r="B964" s="17" t="s">
        <v>87</v>
      </c>
      <c r="C964" s="17" t="s">
        <v>84</v>
      </c>
      <c r="D964" s="17" t="s">
        <v>107</v>
      </c>
      <c r="E964" s="18">
        <v>0.25486111111111109</v>
      </c>
      <c r="F964" s="3">
        <v>0.66805555555555562</v>
      </c>
      <c r="G964" s="12">
        <f t="shared" si="179"/>
        <v>1.388888888888995E-3</v>
      </c>
      <c r="H964" s="30">
        <f t="shared" si="169"/>
        <v>2</v>
      </c>
      <c r="I964" s="13" t="str">
        <f t="shared" si="171"/>
        <v>DIURNO</v>
      </c>
      <c r="J964" s="12" t="str">
        <f t="shared" si="170"/>
        <v/>
      </c>
      <c r="L964" s="13" t="str">
        <f t="shared" si="180"/>
        <v/>
      </c>
      <c r="M964" s="13">
        <f t="shared" si="172"/>
        <v>0</v>
      </c>
      <c r="N964" s="32">
        <f t="shared" si="173"/>
        <v>0</v>
      </c>
      <c r="O964" s="30">
        <f t="shared" si="174"/>
        <v>0</v>
      </c>
      <c r="P964" s="30">
        <f t="shared" si="175"/>
        <v>0</v>
      </c>
      <c r="Q964">
        <f t="shared" si="176"/>
        <v>0</v>
      </c>
      <c r="R964">
        <f t="shared" si="177"/>
        <v>0</v>
      </c>
      <c r="S964">
        <f t="shared" si="178"/>
        <v>0</v>
      </c>
    </row>
    <row r="965" spans="2:19" x14ac:dyDescent="0.2">
      <c r="B965" s="17" t="s">
        <v>87</v>
      </c>
      <c r="C965" s="17" t="s">
        <v>84</v>
      </c>
      <c r="D965" s="17" t="s">
        <v>113</v>
      </c>
      <c r="E965" s="18">
        <v>0.25486111111111109</v>
      </c>
      <c r="F965" s="3">
        <v>0.66666666666666663</v>
      </c>
      <c r="G965" s="12">
        <f t="shared" si="179"/>
        <v>0</v>
      </c>
      <c r="H965" s="30">
        <f t="shared" ref="H965:H1028" si="181">MINUTE(G965)</f>
        <v>0</v>
      </c>
      <c r="I965" s="13" t="str">
        <f t="shared" si="171"/>
        <v>DIURNO</v>
      </c>
      <c r="J965" s="12" t="str">
        <f t="shared" si="170"/>
        <v/>
      </c>
      <c r="L965" s="13" t="str">
        <f t="shared" si="180"/>
        <v/>
      </c>
      <c r="M965" s="13">
        <f t="shared" si="172"/>
        <v>0</v>
      </c>
      <c r="N965" s="32">
        <f t="shared" si="173"/>
        <v>0</v>
      </c>
      <c r="O965" s="30">
        <f t="shared" si="174"/>
        <v>0</v>
      </c>
      <c r="P965" s="30">
        <f t="shared" si="175"/>
        <v>0</v>
      </c>
      <c r="Q965">
        <f t="shared" si="176"/>
        <v>0</v>
      </c>
      <c r="R965">
        <f t="shared" si="177"/>
        <v>0</v>
      </c>
      <c r="S965">
        <f t="shared" si="178"/>
        <v>0</v>
      </c>
    </row>
    <row r="966" spans="2:19" x14ac:dyDescent="0.2">
      <c r="B966" s="17" t="s">
        <v>87</v>
      </c>
      <c r="C966" s="17" t="s">
        <v>84</v>
      </c>
      <c r="D966" s="17" t="s">
        <v>108</v>
      </c>
      <c r="E966" s="18">
        <v>0.25277777777777777</v>
      </c>
      <c r="F966" s="3">
        <v>0.66666666666666663</v>
      </c>
      <c r="G966" s="12">
        <f t="shared" si="179"/>
        <v>0</v>
      </c>
      <c r="H966" s="30">
        <f t="shared" si="181"/>
        <v>0</v>
      </c>
      <c r="I966" s="13" t="str">
        <f t="shared" si="171"/>
        <v>DIURNO</v>
      </c>
      <c r="J966" s="12" t="str">
        <f t="shared" ref="J966:J1029" si="182">IF(E966&gt;=$G$3,"SI","")</f>
        <v/>
      </c>
      <c r="L966" s="13" t="str">
        <f t="shared" si="180"/>
        <v/>
      </c>
      <c r="M966" s="13">
        <f t="shared" si="172"/>
        <v>0</v>
      </c>
      <c r="N966" s="32">
        <f t="shared" si="173"/>
        <v>0</v>
      </c>
      <c r="O966" s="30">
        <f t="shared" si="174"/>
        <v>0</v>
      </c>
      <c r="P966" s="30">
        <f t="shared" si="175"/>
        <v>0</v>
      </c>
      <c r="Q966">
        <f t="shared" si="176"/>
        <v>0</v>
      </c>
      <c r="R966">
        <f t="shared" si="177"/>
        <v>0</v>
      </c>
      <c r="S966">
        <f t="shared" si="178"/>
        <v>0</v>
      </c>
    </row>
    <row r="967" spans="2:19" x14ac:dyDescent="0.2">
      <c r="B967" s="17" t="s">
        <v>87</v>
      </c>
      <c r="C967" s="17" t="s">
        <v>84</v>
      </c>
      <c r="D967" s="17" t="s">
        <v>109</v>
      </c>
      <c r="E967" s="18">
        <v>0.25486111111111109</v>
      </c>
      <c r="F967" s="3">
        <v>0.66666666666666663</v>
      </c>
      <c r="G967" s="12">
        <f t="shared" si="179"/>
        <v>0</v>
      </c>
      <c r="H967" s="30">
        <f t="shared" si="181"/>
        <v>0</v>
      </c>
      <c r="I967" s="13" t="str">
        <f t="shared" ref="I967:I1030" si="183">IF(F967&lt;$I$3,"DIURNO",IF(F967&gt;$I$3,"EXTRANOC",""))</f>
        <v>DIURNO</v>
      </c>
      <c r="J967" s="12" t="str">
        <f t="shared" si="182"/>
        <v/>
      </c>
      <c r="L967" s="13" t="str">
        <f t="shared" si="180"/>
        <v/>
      </c>
      <c r="M967" s="13">
        <f t="shared" ref="M967:M1030" si="184">IF(H967&lt;=5,0,IF(H967&lt;=20,0.25,IF(H967&lt;=40,0.5,IF(H967&lt;=55,0.75,1))))</f>
        <v>0</v>
      </c>
      <c r="N967" s="32">
        <f t="shared" ref="N967:N1030" si="185">IF(F967&gt;$I$3,F967-$I$3,0)</f>
        <v>0</v>
      </c>
      <c r="O967" s="30">
        <f t="shared" ref="O967:O1030" si="186">MINUTE(N967)</f>
        <v>0</v>
      </c>
      <c r="P967" s="30">
        <f t="shared" ref="P967:P1030" si="187">HOUR(G967)</f>
        <v>0</v>
      </c>
      <c r="Q967">
        <f t="shared" ref="Q967:Q1030" si="188">HOUR(N967)</f>
        <v>0</v>
      </c>
      <c r="R967">
        <f t="shared" ref="R967:R1030" si="189">P967-Q967</f>
        <v>0</v>
      </c>
      <c r="S967">
        <f t="shared" ref="S967:S1030" si="190">M967</f>
        <v>0</v>
      </c>
    </row>
    <row r="968" spans="2:19" x14ac:dyDescent="0.2">
      <c r="B968" s="17" t="s">
        <v>87</v>
      </c>
      <c r="C968" s="17" t="s">
        <v>84</v>
      </c>
      <c r="D968" s="17" t="s">
        <v>110</v>
      </c>
      <c r="E968" s="18">
        <v>0.25694444444444448</v>
      </c>
      <c r="F968" s="3">
        <v>0.66666666666666663</v>
      </c>
      <c r="G968" s="12">
        <f t="shared" si="179"/>
        <v>0</v>
      </c>
      <c r="H968" s="30">
        <f t="shared" si="181"/>
        <v>0</v>
      </c>
      <c r="I968" s="13" t="str">
        <f t="shared" si="183"/>
        <v>DIURNO</v>
      </c>
      <c r="J968" s="12" t="str">
        <f t="shared" si="182"/>
        <v/>
      </c>
      <c r="L968" s="13" t="str">
        <f t="shared" si="180"/>
        <v/>
      </c>
      <c r="M968" s="13">
        <f t="shared" si="184"/>
        <v>0</v>
      </c>
      <c r="N968" s="32">
        <f t="shared" si="185"/>
        <v>0</v>
      </c>
      <c r="O968" s="30">
        <f t="shared" si="186"/>
        <v>0</v>
      </c>
      <c r="P968" s="30">
        <f t="shared" si="187"/>
        <v>0</v>
      </c>
      <c r="Q968">
        <f t="shared" si="188"/>
        <v>0</v>
      </c>
      <c r="R968">
        <f t="shared" si="189"/>
        <v>0</v>
      </c>
      <c r="S968">
        <f t="shared" si="190"/>
        <v>0</v>
      </c>
    </row>
    <row r="969" spans="2:19" x14ac:dyDescent="0.2">
      <c r="B969" s="17" t="s">
        <v>87</v>
      </c>
      <c r="C969" s="17" t="s">
        <v>84</v>
      </c>
      <c r="D969" s="17" t="s">
        <v>111</v>
      </c>
      <c r="E969" s="18">
        <v>0.25138888888888888</v>
      </c>
      <c r="F969" s="3">
        <v>0.66875000000000007</v>
      </c>
      <c r="G969" s="12">
        <f t="shared" ref="G969:G1032" si="191">IF(F969&gt;$G$3,F969-$G$3,)</f>
        <v>2.083333333333437E-3</v>
      </c>
      <c r="H969" s="30">
        <f t="shared" si="181"/>
        <v>3</v>
      </c>
      <c r="I969" s="13" t="str">
        <f t="shared" si="183"/>
        <v>DIURNO</v>
      </c>
      <c r="J969" s="12" t="str">
        <f t="shared" si="182"/>
        <v/>
      </c>
      <c r="L969" s="13" t="str">
        <f t="shared" si="180"/>
        <v/>
      </c>
      <c r="M969" s="13">
        <f t="shared" si="184"/>
        <v>0</v>
      </c>
      <c r="N969" s="32">
        <f t="shared" si="185"/>
        <v>0</v>
      </c>
      <c r="O969" s="30">
        <f t="shared" si="186"/>
        <v>0</v>
      </c>
      <c r="P969" s="30">
        <f t="shared" si="187"/>
        <v>0</v>
      </c>
      <c r="Q969">
        <f t="shared" si="188"/>
        <v>0</v>
      </c>
      <c r="R969">
        <f t="shared" si="189"/>
        <v>0</v>
      </c>
      <c r="S969">
        <f t="shared" si="190"/>
        <v>0</v>
      </c>
    </row>
    <row r="970" spans="2:19" x14ac:dyDescent="0.2">
      <c r="B970" s="17" t="s">
        <v>87</v>
      </c>
      <c r="C970" s="17" t="s">
        <v>84</v>
      </c>
      <c r="D970" s="17" t="s">
        <v>112</v>
      </c>
      <c r="E970" s="18">
        <v>0.25486111111111109</v>
      </c>
      <c r="F970" s="3">
        <v>0.6791666666666667</v>
      </c>
      <c r="G970" s="12">
        <f t="shared" si="191"/>
        <v>1.2500000000000067E-2</v>
      </c>
      <c r="H970" s="30">
        <f t="shared" si="181"/>
        <v>18</v>
      </c>
      <c r="I970" s="13" t="str">
        <f t="shared" si="183"/>
        <v>DIURNO</v>
      </c>
      <c r="J970" s="12" t="str">
        <f t="shared" si="182"/>
        <v/>
      </c>
      <c r="L970" s="13" t="str">
        <f t="shared" si="180"/>
        <v/>
      </c>
      <c r="M970" s="13">
        <f t="shared" si="184"/>
        <v>0.25</v>
      </c>
      <c r="N970" s="32">
        <f t="shared" si="185"/>
        <v>0</v>
      </c>
      <c r="O970" s="30">
        <f t="shared" si="186"/>
        <v>0</v>
      </c>
      <c r="P970" s="30">
        <f t="shared" si="187"/>
        <v>0</v>
      </c>
      <c r="Q970">
        <f t="shared" si="188"/>
        <v>0</v>
      </c>
      <c r="R970">
        <f t="shared" si="189"/>
        <v>0</v>
      </c>
      <c r="S970">
        <f t="shared" si="190"/>
        <v>0.25</v>
      </c>
    </row>
    <row r="971" spans="2:19" x14ac:dyDescent="0.2">
      <c r="B971" s="17" t="s">
        <v>88</v>
      </c>
      <c r="C971" s="17" t="s">
        <v>84</v>
      </c>
      <c r="D971" s="17" t="s">
        <v>102</v>
      </c>
      <c r="E971" s="18">
        <v>0.2673611111111111</v>
      </c>
      <c r="F971" s="3">
        <v>0.66666666666666663</v>
      </c>
      <c r="G971" s="12">
        <f t="shared" si="191"/>
        <v>0</v>
      </c>
      <c r="H971" s="30">
        <f t="shared" si="181"/>
        <v>0</v>
      </c>
      <c r="I971" s="13" t="str">
        <f t="shared" si="183"/>
        <v>DIURNO</v>
      </c>
      <c r="J971" s="12" t="str">
        <f t="shared" si="182"/>
        <v/>
      </c>
      <c r="L971" s="13" t="str">
        <f t="shared" si="180"/>
        <v/>
      </c>
      <c r="M971" s="13">
        <f t="shared" si="184"/>
        <v>0</v>
      </c>
      <c r="N971" s="32">
        <f t="shared" si="185"/>
        <v>0</v>
      </c>
      <c r="O971" s="30">
        <f t="shared" si="186"/>
        <v>0</v>
      </c>
      <c r="P971" s="30">
        <f t="shared" si="187"/>
        <v>0</v>
      </c>
      <c r="Q971">
        <f t="shared" si="188"/>
        <v>0</v>
      </c>
      <c r="R971">
        <f t="shared" si="189"/>
        <v>0</v>
      </c>
      <c r="S971">
        <f t="shared" si="190"/>
        <v>0</v>
      </c>
    </row>
    <row r="972" spans="2:19" x14ac:dyDescent="0.2">
      <c r="B972" s="17" t="s">
        <v>88</v>
      </c>
      <c r="C972" s="17" t="s">
        <v>84</v>
      </c>
      <c r="D972" s="17" t="s">
        <v>103</v>
      </c>
      <c r="E972" s="18">
        <v>0.26874999999999999</v>
      </c>
      <c r="F972" s="3">
        <v>0.66597222222222219</v>
      </c>
      <c r="G972" s="12">
        <f t="shared" si="191"/>
        <v>0</v>
      </c>
      <c r="H972" s="30">
        <f t="shared" si="181"/>
        <v>0</v>
      </c>
      <c r="I972" s="13" t="str">
        <f t="shared" si="183"/>
        <v>DIURNO</v>
      </c>
      <c r="J972" s="12" t="str">
        <f t="shared" si="182"/>
        <v/>
      </c>
      <c r="L972" s="13" t="str">
        <f t="shared" si="180"/>
        <v/>
      </c>
      <c r="M972" s="13">
        <f t="shared" si="184"/>
        <v>0</v>
      </c>
      <c r="N972" s="32">
        <f t="shared" si="185"/>
        <v>0</v>
      </c>
      <c r="O972" s="30">
        <f t="shared" si="186"/>
        <v>0</v>
      </c>
      <c r="P972" s="30">
        <f t="shared" si="187"/>
        <v>0</v>
      </c>
      <c r="Q972">
        <f t="shared" si="188"/>
        <v>0</v>
      </c>
      <c r="R972">
        <f t="shared" si="189"/>
        <v>0</v>
      </c>
      <c r="S972">
        <f t="shared" si="190"/>
        <v>0</v>
      </c>
    </row>
    <row r="973" spans="2:19" x14ac:dyDescent="0.2">
      <c r="B973" s="17" t="s">
        <v>88</v>
      </c>
      <c r="C973" s="17" t="s">
        <v>84</v>
      </c>
      <c r="D973" s="17" t="s">
        <v>104</v>
      </c>
      <c r="E973" s="18">
        <v>0.26874999999999999</v>
      </c>
      <c r="F973" s="3">
        <v>0.66666666666666663</v>
      </c>
      <c r="G973" s="12">
        <f t="shared" si="191"/>
        <v>0</v>
      </c>
      <c r="H973" s="30">
        <f t="shared" si="181"/>
        <v>0</v>
      </c>
      <c r="I973" s="13" t="str">
        <f t="shared" si="183"/>
        <v>DIURNO</v>
      </c>
      <c r="J973" s="12" t="str">
        <f t="shared" si="182"/>
        <v/>
      </c>
      <c r="L973" s="13" t="str">
        <f t="shared" si="180"/>
        <v/>
      </c>
      <c r="M973" s="13">
        <f t="shared" si="184"/>
        <v>0</v>
      </c>
      <c r="N973" s="32">
        <f t="shared" si="185"/>
        <v>0</v>
      </c>
      <c r="O973" s="30">
        <f t="shared" si="186"/>
        <v>0</v>
      </c>
      <c r="P973" s="30">
        <f t="shared" si="187"/>
        <v>0</v>
      </c>
      <c r="Q973">
        <f t="shared" si="188"/>
        <v>0</v>
      </c>
      <c r="R973">
        <f t="shared" si="189"/>
        <v>0</v>
      </c>
      <c r="S973">
        <f t="shared" si="190"/>
        <v>0</v>
      </c>
    </row>
    <row r="974" spans="2:19" x14ac:dyDescent="0.2">
      <c r="B974" s="17" t="s">
        <v>88</v>
      </c>
      <c r="C974" s="17" t="s">
        <v>84</v>
      </c>
      <c r="D974" s="17" t="s">
        <v>105</v>
      </c>
      <c r="E974" s="18">
        <v>0.27013888888888887</v>
      </c>
      <c r="F974" s="3">
        <v>0.66736111111111107</v>
      </c>
      <c r="G974" s="12">
        <f t="shared" si="191"/>
        <v>6.9444444444444198E-4</v>
      </c>
      <c r="H974" s="30">
        <f t="shared" si="181"/>
        <v>1</v>
      </c>
      <c r="I974" s="13" t="str">
        <f t="shared" si="183"/>
        <v>DIURNO</v>
      </c>
      <c r="J974" s="12" t="str">
        <f t="shared" si="182"/>
        <v/>
      </c>
      <c r="L974" s="13" t="str">
        <f t="shared" si="180"/>
        <v/>
      </c>
      <c r="M974" s="13">
        <f t="shared" si="184"/>
        <v>0</v>
      </c>
      <c r="N974" s="32">
        <f t="shared" si="185"/>
        <v>0</v>
      </c>
      <c r="O974" s="30">
        <f t="shared" si="186"/>
        <v>0</v>
      </c>
      <c r="P974" s="30">
        <f t="shared" si="187"/>
        <v>0</v>
      </c>
      <c r="Q974">
        <f t="shared" si="188"/>
        <v>0</v>
      </c>
      <c r="R974">
        <f t="shared" si="189"/>
        <v>0</v>
      </c>
      <c r="S974">
        <f t="shared" si="190"/>
        <v>0</v>
      </c>
    </row>
    <row r="975" spans="2:19" x14ac:dyDescent="0.2">
      <c r="B975" s="17" t="s">
        <v>88</v>
      </c>
      <c r="C975" s="17" t="s">
        <v>84</v>
      </c>
      <c r="D975" s="17" t="s">
        <v>106</v>
      </c>
      <c r="E975" s="18">
        <v>0.27083333333333331</v>
      </c>
      <c r="F975" s="3">
        <v>0.66666666666666663</v>
      </c>
      <c r="G975" s="12">
        <f t="shared" si="191"/>
        <v>0</v>
      </c>
      <c r="H975" s="30">
        <f t="shared" si="181"/>
        <v>0</v>
      </c>
      <c r="I975" s="13" t="str">
        <f t="shared" si="183"/>
        <v>DIURNO</v>
      </c>
      <c r="J975" s="12" t="str">
        <f t="shared" si="182"/>
        <v/>
      </c>
      <c r="L975" s="13" t="str">
        <f t="shared" si="180"/>
        <v/>
      </c>
      <c r="M975" s="13">
        <f t="shared" si="184"/>
        <v>0</v>
      </c>
      <c r="N975" s="32">
        <f t="shared" si="185"/>
        <v>0</v>
      </c>
      <c r="O975" s="30">
        <f t="shared" si="186"/>
        <v>0</v>
      </c>
      <c r="P975" s="30">
        <f t="shared" si="187"/>
        <v>0</v>
      </c>
      <c r="Q975">
        <f t="shared" si="188"/>
        <v>0</v>
      </c>
      <c r="R975">
        <f t="shared" si="189"/>
        <v>0</v>
      </c>
      <c r="S975">
        <f t="shared" si="190"/>
        <v>0</v>
      </c>
    </row>
    <row r="976" spans="2:19" x14ac:dyDescent="0.2">
      <c r="B976" s="17" t="s">
        <v>88</v>
      </c>
      <c r="C976" s="17" t="s">
        <v>84</v>
      </c>
      <c r="D976" s="17" t="s">
        <v>107</v>
      </c>
      <c r="E976" s="18">
        <v>0.26527777777777778</v>
      </c>
      <c r="F976" s="3">
        <v>0.66666666666666663</v>
      </c>
      <c r="G976" s="12">
        <f t="shared" si="191"/>
        <v>0</v>
      </c>
      <c r="H976" s="30">
        <f t="shared" si="181"/>
        <v>0</v>
      </c>
      <c r="I976" s="13" t="str">
        <f t="shared" si="183"/>
        <v>DIURNO</v>
      </c>
      <c r="J976" s="12" t="str">
        <f t="shared" si="182"/>
        <v/>
      </c>
      <c r="L976" s="13" t="str">
        <f t="shared" si="180"/>
        <v/>
      </c>
      <c r="M976" s="13">
        <f t="shared" si="184"/>
        <v>0</v>
      </c>
      <c r="N976" s="32">
        <f t="shared" si="185"/>
        <v>0</v>
      </c>
      <c r="O976" s="30">
        <f t="shared" si="186"/>
        <v>0</v>
      </c>
      <c r="P976" s="30">
        <f t="shared" si="187"/>
        <v>0</v>
      </c>
      <c r="Q976">
        <f t="shared" si="188"/>
        <v>0</v>
      </c>
      <c r="R976">
        <f t="shared" si="189"/>
        <v>0</v>
      </c>
      <c r="S976">
        <f t="shared" si="190"/>
        <v>0</v>
      </c>
    </row>
    <row r="977" spans="2:19" x14ac:dyDescent="0.2">
      <c r="B977" s="17" t="s">
        <v>88</v>
      </c>
      <c r="C977" s="17" t="s">
        <v>84</v>
      </c>
      <c r="D977" s="17" t="s">
        <v>113</v>
      </c>
      <c r="E977" s="18">
        <v>0.2673611111111111</v>
      </c>
      <c r="F977" s="3">
        <v>0.66666666666666663</v>
      </c>
      <c r="G977" s="12">
        <f t="shared" si="191"/>
        <v>0</v>
      </c>
      <c r="H977" s="30">
        <f t="shared" si="181"/>
        <v>0</v>
      </c>
      <c r="I977" s="13" t="str">
        <f t="shared" si="183"/>
        <v>DIURNO</v>
      </c>
      <c r="J977" s="12" t="str">
        <f t="shared" si="182"/>
        <v/>
      </c>
      <c r="L977" s="13" t="str">
        <f t="shared" si="180"/>
        <v/>
      </c>
      <c r="M977" s="13">
        <f t="shared" si="184"/>
        <v>0</v>
      </c>
      <c r="N977" s="32">
        <f t="shared" si="185"/>
        <v>0</v>
      </c>
      <c r="O977" s="30">
        <f t="shared" si="186"/>
        <v>0</v>
      </c>
      <c r="P977" s="30">
        <f t="shared" si="187"/>
        <v>0</v>
      </c>
      <c r="Q977">
        <f t="shared" si="188"/>
        <v>0</v>
      </c>
      <c r="R977">
        <f t="shared" si="189"/>
        <v>0</v>
      </c>
      <c r="S977">
        <f t="shared" si="190"/>
        <v>0</v>
      </c>
    </row>
    <row r="978" spans="2:19" x14ac:dyDescent="0.2">
      <c r="B978" s="17" t="s">
        <v>88</v>
      </c>
      <c r="C978" s="17" t="s">
        <v>84</v>
      </c>
      <c r="D978" s="17" t="s">
        <v>108</v>
      </c>
      <c r="E978" s="18">
        <v>0.26805555555555555</v>
      </c>
      <c r="F978" s="3">
        <v>0.66666666666666663</v>
      </c>
      <c r="G978" s="12">
        <f t="shared" si="191"/>
        <v>0</v>
      </c>
      <c r="H978" s="30">
        <f t="shared" si="181"/>
        <v>0</v>
      </c>
      <c r="I978" s="13" t="str">
        <f t="shared" si="183"/>
        <v>DIURNO</v>
      </c>
      <c r="J978" s="12" t="str">
        <f t="shared" si="182"/>
        <v/>
      </c>
      <c r="L978" s="13" t="str">
        <f t="shared" si="180"/>
        <v/>
      </c>
      <c r="M978" s="13">
        <f t="shared" si="184"/>
        <v>0</v>
      </c>
      <c r="N978" s="32">
        <f t="shared" si="185"/>
        <v>0</v>
      </c>
      <c r="O978" s="30">
        <f t="shared" si="186"/>
        <v>0</v>
      </c>
      <c r="P978" s="30">
        <f t="shared" si="187"/>
        <v>0</v>
      </c>
      <c r="Q978">
        <f t="shared" si="188"/>
        <v>0</v>
      </c>
      <c r="R978">
        <f t="shared" si="189"/>
        <v>0</v>
      </c>
      <c r="S978">
        <f t="shared" si="190"/>
        <v>0</v>
      </c>
    </row>
    <row r="979" spans="2:19" x14ac:dyDescent="0.2">
      <c r="B979" s="17" t="s">
        <v>88</v>
      </c>
      <c r="C979" s="17" t="s">
        <v>84</v>
      </c>
      <c r="D979" s="17" t="s">
        <v>109</v>
      </c>
      <c r="E979" s="18">
        <v>0.26874999999999999</v>
      </c>
      <c r="F979" s="3">
        <v>0.66666666666666663</v>
      </c>
      <c r="G979" s="12">
        <f t="shared" si="191"/>
        <v>0</v>
      </c>
      <c r="H979" s="30">
        <f t="shared" si="181"/>
        <v>0</v>
      </c>
      <c r="I979" s="13" t="str">
        <f t="shared" si="183"/>
        <v>DIURNO</v>
      </c>
      <c r="J979" s="12" t="str">
        <f t="shared" si="182"/>
        <v/>
      </c>
      <c r="L979" s="13" t="str">
        <f t="shared" si="180"/>
        <v/>
      </c>
      <c r="M979" s="13">
        <f t="shared" si="184"/>
        <v>0</v>
      </c>
      <c r="N979" s="32">
        <f t="shared" si="185"/>
        <v>0</v>
      </c>
      <c r="O979" s="30">
        <f t="shared" si="186"/>
        <v>0</v>
      </c>
      <c r="P979" s="30">
        <f t="shared" si="187"/>
        <v>0</v>
      </c>
      <c r="Q979">
        <f t="shared" si="188"/>
        <v>0</v>
      </c>
      <c r="R979">
        <f t="shared" si="189"/>
        <v>0</v>
      </c>
      <c r="S979">
        <f t="shared" si="190"/>
        <v>0</v>
      </c>
    </row>
    <row r="980" spans="2:19" x14ac:dyDescent="0.2">
      <c r="B980" s="17" t="s">
        <v>88</v>
      </c>
      <c r="C980" s="17" t="s">
        <v>84</v>
      </c>
      <c r="D980" s="17" t="s">
        <v>110</v>
      </c>
      <c r="E980" s="18">
        <v>0.26874999999999999</v>
      </c>
      <c r="F980" s="3">
        <v>0.66666666666666663</v>
      </c>
      <c r="G980" s="12">
        <f t="shared" si="191"/>
        <v>0</v>
      </c>
      <c r="H980" s="30">
        <f t="shared" si="181"/>
        <v>0</v>
      </c>
      <c r="I980" s="13" t="str">
        <f t="shared" si="183"/>
        <v>DIURNO</v>
      </c>
      <c r="J980" s="12" t="str">
        <f t="shared" si="182"/>
        <v/>
      </c>
      <c r="L980" s="13" t="str">
        <f t="shared" si="180"/>
        <v/>
      </c>
      <c r="M980" s="13">
        <f t="shared" si="184"/>
        <v>0</v>
      </c>
      <c r="N980" s="32">
        <f t="shared" si="185"/>
        <v>0</v>
      </c>
      <c r="O980" s="30">
        <f t="shared" si="186"/>
        <v>0</v>
      </c>
      <c r="P980" s="30">
        <f t="shared" si="187"/>
        <v>0</v>
      </c>
      <c r="Q980">
        <f t="shared" si="188"/>
        <v>0</v>
      </c>
      <c r="R980">
        <f t="shared" si="189"/>
        <v>0</v>
      </c>
      <c r="S980">
        <f t="shared" si="190"/>
        <v>0</v>
      </c>
    </row>
    <row r="981" spans="2:19" x14ac:dyDescent="0.2">
      <c r="B981" s="17" t="s">
        <v>88</v>
      </c>
      <c r="C981" s="17" t="s">
        <v>84</v>
      </c>
      <c r="D981" s="17" t="s">
        <v>111</v>
      </c>
      <c r="E981" s="18">
        <v>0.26874999999999999</v>
      </c>
      <c r="F981" s="3">
        <v>0.6694444444444444</v>
      </c>
      <c r="G981" s="12">
        <f t="shared" si="191"/>
        <v>2.7777777777777679E-3</v>
      </c>
      <c r="H981" s="30">
        <f t="shared" si="181"/>
        <v>4</v>
      </c>
      <c r="I981" s="13" t="str">
        <f t="shared" si="183"/>
        <v>DIURNO</v>
      </c>
      <c r="J981" s="12" t="str">
        <f t="shared" si="182"/>
        <v/>
      </c>
      <c r="L981" s="13" t="str">
        <f t="shared" si="180"/>
        <v/>
      </c>
      <c r="M981" s="13">
        <f t="shared" si="184"/>
        <v>0</v>
      </c>
      <c r="N981" s="32">
        <f t="shared" si="185"/>
        <v>0</v>
      </c>
      <c r="O981" s="30">
        <f t="shared" si="186"/>
        <v>0</v>
      </c>
      <c r="P981" s="30">
        <f t="shared" si="187"/>
        <v>0</v>
      </c>
      <c r="Q981">
        <f t="shared" si="188"/>
        <v>0</v>
      </c>
      <c r="R981">
        <f t="shared" si="189"/>
        <v>0</v>
      </c>
      <c r="S981">
        <f t="shared" si="190"/>
        <v>0</v>
      </c>
    </row>
    <row r="982" spans="2:19" x14ac:dyDescent="0.2">
      <c r="B982" s="17" t="s">
        <v>88</v>
      </c>
      <c r="C982" s="17" t="s">
        <v>84</v>
      </c>
      <c r="D982" s="17" t="s">
        <v>112</v>
      </c>
      <c r="E982" s="18">
        <v>0.26944444444444443</v>
      </c>
      <c r="F982" s="3">
        <v>0.67986111111111114</v>
      </c>
      <c r="G982" s="12">
        <f t="shared" si="191"/>
        <v>1.3194444444444509E-2</v>
      </c>
      <c r="H982" s="30">
        <f t="shared" si="181"/>
        <v>19</v>
      </c>
      <c r="I982" s="13" t="str">
        <f t="shared" si="183"/>
        <v>DIURNO</v>
      </c>
      <c r="J982" s="12" t="str">
        <f t="shared" si="182"/>
        <v/>
      </c>
      <c r="L982" s="13" t="str">
        <f t="shared" si="180"/>
        <v/>
      </c>
      <c r="M982" s="13">
        <f t="shared" si="184"/>
        <v>0.25</v>
      </c>
      <c r="N982" s="32">
        <f t="shared" si="185"/>
        <v>0</v>
      </c>
      <c r="O982" s="30">
        <f t="shared" si="186"/>
        <v>0</v>
      </c>
      <c r="P982" s="30">
        <f t="shared" si="187"/>
        <v>0</v>
      </c>
      <c r="Q982">
        <f t="shared" si="188"/>
        <v>0</v>
      </c>
      <c r="R982">
        <f t="shared" si="189"/>
        <v>0</v>
      </c>
      <c r="S982">
        <f t="shared" si="190"/>
        <v>0.25</v>
      </c>
    </row>
    <row r="983" spans="2:19" x14ac:dyDescent="0.2">
      <c r="B983" s="17" t="s">
        <v>89</v>
      </c>
      <c r="C983" s="17" t="s">
        <v>84</v>
      </c>
      <c r="D983" s="17" t="s">
        <v>103</v>
      </c>
      <c r="E983" s="18">
        <v>0.28611111111111115</v>
      </c>
      <c r="F983" s="3">
        <v>0.67152777777777783</v>
      </c>
      <c r="G983" s="12">
        <f t="shared" si="191"/>
        <v>4.8611111111112049E-3</v>
      </c>
      <c r="H983" s="30">
        <f t="shared" si="181"/>
        <v>7</v>
      </c>
      <c r="I983" s="13" t="str">
        <f t="shared" si="183"/>
        <v>DIURNO</v>
      </c>
      <c r="J983" s="12" t="str">
        <f t="shared" si="182"/>
        <v/>
      </c>
      <c r="L983" s="13" t="str">
        <f t="shared" si="180"/>
        <v/>
      </c>
      <c r="M983" s="13">
        <f t="shared" si="184"/>
        <v>0.25</v>
      </c>
      <c r="N983" s="32">
        <f t="shared" si="185"/>
        <v>0</v>
      </c>
      <c r="O983" s="30">
        <f t="shared" si="186"/>
        <v>0</v>
      </c>
      <c r="P983" s="30">
        <f t="shared" si="187"/>
        <v>0</v>
      </c>
      <c r="Q983">
        <f t="shared" si="188"/>
        <v>0</v>
      </c>
      <c r="R983">
        <f t="shared" si="189"/>
        <v>0</v>
      </c>
      <c r="S983">
        <f t="shared" si="190"/>
        <v>0.25</v>
      </c>
    </row>
    <row r="984" spans="2:19" x14ac:dyDescent="0.2">
      <c r="B984" s="17" t="s">
        <v>89</v>
      </c>
      <c r="C984" s="17" t="s">
        <v>84</v>
      </c>
      <c r="D984" s="17" t="s">
        <v>117</v>
      </c>
      <c r="E984" s="18">
        <v>0.35069444444444442</v>
      </c>
      <c r="F984" s="3">
        <v>0.50763888888888886</v>
      </c>
      <c r="G984" s="12">
        <f t="shared" si="191"/>
        <v>0</v>
      </c>
      <c r="H984" s="30">
        <f t="shared" si="181"/>
        <v>0</v>
      </c>
      <c r="I984" s="13" t="str">
        <f t="shared" si="183"/>
        <v>DIURNO</v>
      </c>
      <c r="J984" s="12" t="str">
        <f t="shared" si="182"/>
        <v/>
      </c>
      <c r="L984" s="13" t="str">
        <f t="shared" si="180"/>
        <v/>
      </c>
      <c r="M984" s="13">
        <f t="shared" si="184"/>
        <v>0</v>
      </c>
      <c r="N984" s="32">
        <f t="shared" si="185"/>
        <v>0</v>
      </c>
      <c r="O984" s="30">
        <f t="shared" si="186"/>
        <v>0</v>
      </c>
      <c r="P984" s="30">
        <f t="shared" si="187"/>
        <v>0</v>
      </c>
      <c r="Q984">
        <f t="shared" si="188"/>
        <v>0</v>
      </c>
      <c r="R984">
        <f t="shared" si="189"/>
        <v>0</v>
      </c>
      <c r="S984">
        <f t="shared" si="190"/>
        <v>0</v>
      </c>
    </row>
    <row r="985" spans="2:19" x14ac:dyDescent="0.2">
      <c r="B985" s="17" t="s">
        <v>89</v>
      </c>
      <c r="C985" s="17" t="s">
        <v>84</v>
      </c>
      <c r="D985" s="17" t="s">
        <v>104</v>
      </c>
      <c r="E985" s="18">
        <v>0.28333333333333333</v>
      </c>
      <c r="F985" s="3">
        <v>0.68055555555555547</v>
      </c>
      <c r="G985" s="12">
        <f t="shared" si="191"/>
        <v>1.388888888888884E-2</v>
      </c>
      <c r="H985" s="30">
        <f t="shared" si="181"/>
        <v>20</v>
      </c>
      <c r="I985" s="13" t="str">
        <f t="shared" si="183"/>
        <v>DIURNO</v>
      </c>
      <c r="J985" s="12" t="str">
        <f t="shared" si="182"/>
        <v/>
      </c>
      <c r="L985" s="13" t="str">
        <f t="shared" si="180"/>
        <v/>
      </c>
      <c r="M985" s="13">
        <f t="shared" si="184"/>
        <v>0.25</v>
      </c>
      <c r="N985" s="32">
        <f t="shared" si="185"/>
        <v>0</v>
      </c>
      <c r="O985" s="30">
        <f t="shared" si="186"/>
        <v>0</v>
      </c>
      <c r="P985" s="30">
        <f t="shared" si="187"/>
        <v>0</v>
      </c>
      <c r="Q985">
        <f t="shared" si="188"/>
        <v>0</v>
      </c>
      <c r="R985">
        <f t="shared" si="189"/>
        <v>0</v>
      </c>
      <c r="S985">
        <f t="shared" si="190"/>
        <v>0.25</v>
      </c>
    </row>
    <row r="986" spans="2:19" x14ac:dyDescent="0.2">
      <c r="B986" s="17" t="s">
        <v>89</v>
      </c>
      <c r="C986" s="17" t="s">
        <v>84</v>
      </c>
      <c r="D986" s="17" t="s">
        <v>106</v>
      </c>
      <c r="E986" s="18">
        <v>0.28611111111111115</v>
      </c>
      <c r="F986" s="3">
        <v>0.83888888888888891</v>
      </c>
      <c r="G986" s="12">
        <f t="shared" si="191"/>
        <v>0.17222222222222228</v>
      </c>
      <c r="H986" s="30">
        <f t="shared" si="181"/>
        <v>8</v>
      </c>
      <c r="I986" s="13" t="str">
        <f t="shared" si="183"/>
        <v>DIURNO</v>
      </c>
      <c r="J986" s="12" t="str">
        <f t="shared" si="182"/>
        <v/>
      </c>
      <c r="L986" s="13" t="str">
        <f t="shared" si="180"/>
        <v/>
      </c>
      <c r="M986" s="13">
        <f t="shared" si="184"/>
        <v>0.25</v>
      </c>
      <c r="N986" s="32">
        <f t="shared" si="185"/>
        <v>0</v>
      </c>
      <c r="O986" s="30">
        <f t="shared" si="186"/>
        <v>0</v>
      </c>
      <c r="P986" s="30">
        <f t="shared" si="187"/>
        <v>4</v>
      </c>
      <c r="Q986">
        <f t="shared" si="188"/>
        <v>0</v>
      </c>
      <c r="R986">
        <f t="shared" si="189"/>
        <v>4</v>
      </c>
      <c r="S986">
        <f t="shared" si="190"/>
        <v>0.25</v>
      </c>
    </row>
    <row r="987" spans="2:19" x14ac:dyDescent="0.2">
      <c r="B987" s="17" t="s">
        <v>89</v>
      </c>
      <c r="C987" s="17" t="s">
        <v>84</v>
      </c>
      <c r="D987" s="17" t="s">
        <v>113</v>
      </c>
      <c r="E987" s="18">
        <v>0.67152777777777783</v>
      </c>
      <c r="G987" s="12">
        <f t="shared" si="191"/>
        <v>0</v>
      </c>
      <c r="H987" s="30">
        <f t="shared" si="181"/>
        <v>0</v>
      </c>
      <c r="I987" s="13" t="str">
        <f t="shared" si="183"/>
        <v>DIURNO</v>
      </c>
      <c r="J987" s="12" t="str">
        <f t="shared" si="182"/>
        <v>SI</v>
      </c>
      <c r="L987" s="13" t="str">
        <f t="shared" si="180"/>
        <v>5,5</v>
      </c>
      <c r="M987" s="13">
        <f t="shared" si="184"/>
        <v>0</v>
      </c>
      <c r="N987" s="32">
        <f t="shared" si="185"/>
        <v>0</v>
      </c>
      <c r="O987" s="30">
        <f t="shared" si="186"/>
        <v>0</v>
      </c>
      <c r="P987" s="30">
        <f t="shared" si="187"/>
        <v>0</v>
      </c>
      <c r="Q987">
        <f t="shared" si="188"/>
        <v>0</v>
      </c>
      <c r="R987">
        <f t="shared" si="189"/>
        <v>0</v>
      </c>
      <c r="S987">
        <f t="shared" si="190"/>
        <v>0</v>
      </c>
    </row>
    <row r="988" spans="2:19" x14ac:dyDescent="0.2">
      <c r="B988" s="17" t="s">
        <v>89</v>
      </c>
      <c r="C988" s="17" t="s">
        <v>84</v>
      </c>
      <c r="D988" s="17" t="s">
        <v>114</v>
      </c>
      <c r="E988" s="18">
        <v>0.34722222222222227</v>
      </c>
      <c r="F988" s="3">
        <v>0.75347222222222221</v>
      </c>
      <c r="G988" s="12">
        <f t="shared" si="191"/>
        <v>8.680555555555558E-2</v>
      </c>
      <c r="H988" s="30">
        <f t="shared" si="181"/>
        <v>5</v>
      </c>
      <c r="I988" s="13" t="str">
        <f t="shared" si="183"/>
        <v>DIURNO</v>
      </c>
      <c r="J988" s="12" t="str">
        <f t="shared" si="182"/>
        <v/>
      </c>
      <c r="L988" s="13" t="str">
        <f t="shared" si="180"/>
        <v/>
      </c>
      <c r="M988" s="13">
        <f t="shared" si="184"/>
        <v>0</v>
      </c>
      <c r="N988" s="32">
        <f t="shared" si="185"/>
        <v>0</v>
      </c>
      <c r="O988" s="30">
        <f t="shared" si="186"/>
        <v>0</v>
      </c>
      <c r="P988" s="30">
        <f t="shared" si="187"/>
        <v>2</v>
      </c>
      <c r="Q988">
        <f t="shared" si="188"/>
        <v>0</v>
      </c>
      <c r="R988">
        <f t="shared" si="189"/>
        <v>2</v>
      </c>
      <c r="S988">
        <f t="shared" si="190"/>
        <v>0</v>
      </c>
    </row>
    <row r="989" spans="2:19" x14ac:dyDescent="0.2">
      <c r="B989" s="17" t="s">
        <v>89</v>
      </c>
      <c r="C989" s="17" t="s">
        <v>84</v>
      </c>
      <c r="D989" s="17" t="s">
        <v>109</v>
      </c>
      <c r="E989" s="18">
        <v>0.28472222222222221</v>
      </c>
      <c r="F989" s="3">
        <v>0.67222222222222217</v>
      </c>
      <c r="G989" s="12">
        <f t="shared" si="191"/>
        <v>5.5555555555555358E-3</v>
      </c>
      <c r="H989" s="30">
        <f t="shared" si="181"/>
        <v>8</v>
      </c>
      <c r="I989" s="13" t="str">
        <f t="shared" si="183"/>
        <v>DIURNO</v>
      </c>
      <c r="J989" s="12" t="str">
        <f t="shared" si="182"/>
        <v/>
      </c>
      <c r="L989" s="13" t="str">
        <f t="shared" si="180"/>
        <v/>
      </c>
      <c r="M989" s="13">
        <f t="shared" si="184"/>
        <v>0.25</v>
      </c>
      <c r="N989" s="32">
        <f t="shared" si="185"/>
        <v>0</v>
      </c>
      <c r="O989" s="30">
        <f t="shared" si="186"/>
        <v>0</v>
      </c>
      <c r="P989" s="30">
        <f t="shared" si="187"/>
        <v>0</v>
      </c>
      <c r="Q989">
        <f t="shared" si="188"/>
        <v>0</v>
      </c>
      <c r="R989">
        <f t="shared" si="189"/>
        <v>0</v>
      </c>
      <c r="S989">
        <f t="shared" si="190"/>
        <v>0.25</v>
      </c>
    </row>
    <row r="990" spans="2:19" x14ac:dyDescent="0.2">
      <c r="B990" s="17" t="s">
        <v>89</v>
      </c>
      <c r="C990" s="17" t="s">
        <v>84</v>
      </c>
      <c r="D990" s="17" t="s">
        <v>110</v>
      </c>
      <c r="E990" s="18">
        <v>0.27361111111111108</v>
      </c>
      <c r="F990" s="3">
        <v>0.7909722222222223</v>
      </c>
      <c r="G990" s="12">
        <f t="shared" si="191"/>
        <v>0.12430555555555567</v>
      </c>
      <c r="H990" s="30">
        <f t="shared" si="181"/>
        <v>59</v>
      </c>
      <c r="I990" s="13" t="str">
        <f t="shared" si="183"/>
        <v>DIURNO</v>
      </c>
      <c r="J990" s="12" t="str">
        <f t="shared" si="182"/>
        <v/>
      </c>
      <c r="L990" s="13" t="str">
        <f t="shared" si="180"/>
        <v/>
      </c>
      <c r="M990" s="13">
        <f t="shared" si="184"/>
        <v>1</v>
      </c>
      <c r="N990" s="32">
        <f t="shared" si="185"/>
        <v>0</v>
      </c>
      <c r="O990" s="30">
        <f t="shared" si="186"/>
        <v>0</v>
      </c>
      <c r="P990" s="30">
        <f t="shared" si="187"/>
        <v>2</v>
      </c>
      <c r="Q990">
        <f t="shared" si="188"/>
        <v>0</v>
      </c>
      <c r="R990">
        <f t="shared" si="189"/>
        <v>2</v>
      </c>
      <c r="S990">
        <f t="shared" si="190"/>
        <v>1</v>
      </c>
    </row>
    <row r="991" spans="2:19" x14ac:dyDescent="0.2">
      <c r="B991" s="17" t="s">
        <v>89</v>
      </c>
      <c r="C991" s="17" t="s">
        <v>84</v>
      </c>
      <c r="D991" s="17" t="s">
        <v>111</v>
      </c>
      <c r="E991" s="18">
        <v>0.80208333333333337</v>
      </c>
      <c r="G991" s="12">
        <f t="shared" si="191"/>
        <v>0</v>
      </c>
      <c r="H991" s="30">
        <f t="shared" si="181"/>
        <v>0</v>
      </c>
      <c r="I991" s="13" t="str">
        <f t="shared" si="183"/>
        <v>DIURNO</v>
      </c>
      <c r="J991" s="12" t="str">
        <f t="shared" si="182"/>
        <v>SI</v>
      </c>
      <c r="L991" s="13" t="str">
        <f t="shared" si="180"/>
        <v>5,5</v>
      </c>
      <c r="M991" s="13">
        <f t="shared" si="184"/>
        <v>0</v>
      </c>
      <c r="N991" s="32">
        <f t="shared" si="185"/>
        <v>0</v>
      </c>
      <c r="O991" s="30">
        <f t="shared" si="186"/>
        <v>0</v>
      </c>
      <c r="P991" s="30">
        <f t="shared" si="187"/>
        <v>0</v>
      </c>
      <c r="Q991">
        <f t="shared" si="188"/>
        <v>0</v>
      </c>
      <c r="R991">
        <f t="shared" si="189"/>
        <v>0</v>
      </c>
      <c r="S991">
        <f t="shared" si="190"/>
        <v>0</v>
      </c>
    </row>
    <row r="992" spans="2:19" x14ac:dyDescent="0.2">
      <c r="B992" s="17" t="s">
        <v>89</v>
      </c>
      <c r="C992" s="17" t="s">
        <v>84</v>
      </c>
      <c r="D992" s="17" t="s">
        <v>112</v>
      </c>
      <c r="E992" s="18">
        <v>0.58333333333333337</v>
      </c>
      <c r="G992" s="12">
        <f t="shared" si="191"/>
        <v>0</v>
      </c>
      <c r="H992" s="30">
        <f t="shared" si="181"/>
        <v>0</v>
      </c>
      <c r="I992" s="13" t="str">
        <f t="shared" si="183"/>
        <v>DIURNO</v>
      </c>
      <c r="J992" s="12" t="str">
        <f t="shared" si="182"/>
        <v/>
      </c>
      <c r="L992" s="13" t="str">
        <f t="shared" si="180"/>
        <v/>
      </c>
      <c r="M992" s="13">
        <f t="shared" si="184"/>
        <v>0</v>
      </c>
      <c r="N992" s="32">
        <f t="shared" si="185"/>
        <v>0</v>
      </c>
      <c r="O992" s="30">
        <f t="shared" si="186"/>
        <v>0</v>
      </c>
      <c r="P992" s="30">
        <f t="shared" si="187"/>
        <v>0</v>
      </c>
      <c r="Q992">
        <f t="shared" si="188"/>
        <v>0</v>
      </c>
      <c r="R992">
        <f t="shared" si="189"/>
        <v>0</v>
      </c>
      <c r="S992">
        <f t="shared" si="190"/>
        <v>0</v>
      </c>
    </row>
    <row r="993" spans="2:19" x14ac:dyDescent="0.2">
      <c r="B993" s="17" t="s">
        <v>90</v>
      </c>
      <c r="C993" s="17" t="s">
        <v>84</v>
      </c>
      <c r="D993" s="17" t="s">
        <v>102</v>
      </c>
      <c r="E993" s="18">
        <v>0.55555555555555558</v>
      </c>
      <c r="F993" s="3">
        <v>0.78819444444444453</v>
      </c>
      <c r="G993" s="12">
        <f t="shared" si="191"/>
        <v>0.1215277777777779</v>
      </c>
      <c r="H993" s="30">
        <f t="shared" si="181"/>
        <v>55</v>
      </c>
      <c r="I993" s="13" t="str">
        <f t="shared" si="183"/>
        <v>DIURNO</v>
      </c>
      <c r="J993" s="12" t="str">
        <f t="shared" si="182"/>
        <v/>
      </c>
      <c r="L993" s="13" t="str">
        <f t="shared" si="180"/>
        <v/>
      </c>
      <c r="M993" s="13">
        <f t="shared" si="184"/>
        <v>0.75</v>
      </c>
      <c r="N993" s="32">
        <f t="shared" si="185"/>
        <v>0</v>
      </c>
      <c r="O993" s="30">
        <f t="shared" si="186"/>
        <v>0</v>
      </c>
      <c r="P993" s="30">
        <f t="shared" si="187"/>
        <v>2</v>
      </c>
      <c r="Q993">
        <f t="shared" si="188"/>
        <v>0</v>
      </c>
      <c r="R993">
        <f t="shared" si="189"/>
        <v>2</v>
      </c>
      <c r="S993">
        <f t="shared" si="190"/>
        <v>0.75</v>
      </c>
    </row>
    <row r="994" spans="2:19" x14ac:dyDescent="0.2">
      <c r="B994" s="17" t="s">
        <v>90</v>
      </c>
      <c r="C994" s="17" t="s">
        <v>84</v>
      </c>
      <c r="D994" s="17" t="s">
        <v>103</v>
      </c>
      <c r="E994" s="18">
        <v>0.26527777777777778</v>
      </c>
      <c r="F994" s="3">
        <v>0.67222222222222217</v>
      </c>
      <c r="G994" s="12">
        <f t="shared" si="191"/>
        <v>5.5555555555555358E-3</v>
      </c>
      <c r="H994" s="30">
        <f t="shared" si="181"/>
        <v>8</v>
      </c>
      <c r="I994" s="13" t="str">
        <f t="shared" si="183"/>
        <v>DIURNO</v>
      </c>
      <c r="J994" s="12" t="str">
        <f t="shared" si="182"/>
        <v/>
      </c>
      <c r="L994" s="13" t="str">
        <f t="shared" si="180"/>
        <v/>
      </c>
      <c r="M994" s="13">
        <f t="shared" si="184"/>
        <v>0.25</v>
      </c>
      <c r="N994" s="32">
        <f t="shared" si="185"/>
        <v>0</v>
      </c>
      <c r="O994" s="30">
        <f t="shared" si="186"/>
        <v>0</v>
      </c>
      <c r="P994" s="30">
        <f t="shared" si="187"/>
        <v>0</v>
      </c>
      <c r="Q994">
        <f t="shared" si="188"/>
        <v>0</v>
      </c>
      <c r="R994">
        <f t="shared" si="189"/>
        <v>0</v>
      </c>
      <c r="S994">
        <f t="shared" si="190"/>
        <v>0.25</v>
      </c>
    </row>
    <row r="995" spans="2:19" x14ac:dyDescent="0.2">
      <c r="B995" s="17" t="s">
        <v>90</v>
      </c>
      <c r="C995" s="17" t="s">
        <v>84</v>
      </c>
      <c r="D995" s="17" t="s">
        <v>104</v>
      </c>
      <c r="E995" s="18">
        <v>0.27013888888888887</v>
      </c>
      <c r="F995" s="3">
        <v>0.67152777777777783</v>
      </c>
      <c r="G995" s="12">
        <f t="shared" si="191"/>
        <v>4.8611111111112049E-3</v>
      </c>
      <c r="H995" s="30">
        <f t="shared" si="181"/>
        <v>7</v>
      </c>
      <c r="I995" s="13" t="str">
        <f t="shared" si="183"/>
        <v>DIURNO</v>
      </c>
      <c r="J995" s="12" t="str">
        <f t="shared" si="182"/>
        <v/>
      </c>
      <c r="L995" s="13" t="str">
        <f t="shared" si="180"/>
        <v/>
      </c>
      <c r="M995" s="13">
        <f t="shared" si="184"/>
        <v>0.25</v>
      </c>
      <c r="N995" s="32">
        <f t="shared" si="185"/>
        <v>0</v>
      </c>
      <c r="O995" s="30">
        <f t="shared" si="186"/>
        <v>0</v>
      </c>
      <c r="P995" s="30">
        <f t="shared" si="187"/>
        <v>0</v>
      </c>
      <c r="Q995">
        <f t="shared" si="188"/>
        <v>0</v>
      </c>
      <c r="R995">
        <f t="shared" si="189"/>
        <v>0</v>
      </c>
      <c r="S995">
        <f t="shared" si="190"/>
        <v>0.25</v>
      </c>
    </row>
    <row r="996" spans="2:19" x14ac:dyDescent="0.2">
      <c r="B996" s="17" t="s">
        <v>90</v>
      </c>
      <c r="C996" s="17" t="s">
        <v>84</v>
      </c>
      <c r="D996" s="17" t="s">
        <v>105</v>
      </c>
      <c r="E996" s="18">
        <v>0.26805555555555555</v>
      </c>
      <c r="F996" s="3">
        <v>0.67361111111111116</v>
      </c>
      <c r="G996" s="12">
        <f t="shared" si="191"/>
        <v>6.9444444444445308E-3</v>
      </c>
      <c r="H996" s="30">
        <f t="shared" si="181"/>
        <v>10</v>
      </c>
      <c r="I996" s="13" t="str">
        <f t="shared" si="183"/>
        <v>DIURNO</v>
      </c>
      <c r="J996" s="12" t="str">
        <f t="shared" si="182"/>
        <v/>
      </c>
      <c r="L996" s="13" t="str">
        <f t="shared" si="180"/>
        <v/>
      </c>
      <c r="M996" s="13">
        <f t="shared" si="184"/>
        <v>0.25</v>
      </c>
      <c r="N996" s="32">
        <f t="shared" si="185"/>
        <v>0</v>
      </c>
      <c r="O996" s="30">
        <f t="shared" si="186"/>
        <v>0</v>
      </c>
      <c r="P996" s="30">
        <f t="shared" si="187"/>
        <v>0</v>
      </c>
      <c r="Q996">
        <f t="shared" si="188"/>
        <v>0</v>
      </c>
      <c r="R996">
        <f t="shared" si="189"/>
        <v>0</v>
      </c>
      <c r="S996">
        <f t="shared" si="190"/>
        <v>0.25</v>
      </c>
    </row>
    <row r="997" spans="2:19" x14ac:dyDescent="0.2">
      <c r="B997" s="17" t="s">
        <v>90</v>
      </c>
      <c r="C997" s="17" t="s">
        <v>84</v>
      </c>
      <c r="D997" s="17" t="s">
        <v>106</v>
      </c>
      <c r="E997" s="18">
        <v>0.27430555555555552</v>
      </c>
      <c r="F997" s="3">
        <v>0.6694444444444444</v>
      </c>
      <c r="G997" s="12">
        <f t="shared" si="191"/>
        <v>2.7777777777777679E-3</v>
      </c>
      <c r="H997" s="30">
        <f t="shared" si="181"/>
        <v>4</v>
      </c>
      <c r="I997" s="13" t="str">
        <f t="shared" si="183"/>
        <v>DIURNO</v>
      </c>
      <c r="J997" s="12" t="str">
        <f t="shared" si="182"/>
        <v/>
      </c>
      <c r="L997" s="13" t="str">
        <f t="shared" si="180"/>
        <v/>
      </c>
      <c r="M997" s="13">
        <f t="shared" si="184"/>
        <v>0</v>
      </c>
      <c r="N997" s="32">
        <f t="shared" si="185"/>
        <v>0</v>
      </c>
      <c r="O997" s="30">
        <f t="shared" si="186"/>
        <v>0</v>
      </c>
      <c r="P997" s="30">
        <f t="shared" si="187"/>
        <v>0</v>
      </c>
      <c r="Q997">
        <f t="shared" si="188"/>
        <v>0</v>
      </c>
      <c r="R997">
        <f t="shared" si="189"/>
        <v>0</v>
      </c>
      <c r="S997">
        <f t="shared" si="190"/>
        <v>0</v>
      </c>
    </row>
    <row r="998" spans="2:19" x14ac:dyDescent="0.2">
      <c r="B998" s="17" t="s">
        <v>90</v>
      </c>
      <c r="C998" s="17" t="s">
        <v>84</v>
      </c>
      <c r="D998" s="17" t="s">
        <v>107</v>
      </c>
      <c r="E998" s="18">
        <v>0.26111111111111113</v>
      </c>
      <c r="F998" s="3">
        <v>0.67291666666666661</v>
      </c>
      <c r="G998" s="12">
        <f t="shared" si="191"/>
        <v>6.2499999999999778E-3</v>
      </c>
      <c r="H998" s="30">
        <f t="shared" si="181"/>
        <v>9</v>
      </c>
      <c r="I998" s="13" t="str">
        <f t="shared" si="183"/>
        <v>DIURNO</v>
      </c>
      <c r="J998" s="12" t="str">
        <f t="shared" si="182"/>
        <v/>
      </c>
      <c r="L998" s="13" t="str">
        <f t="shared" si="180"/>
        <v/>
      </c>
      <c r="M998" s="13">
        <f t="shared" si="184"/>
        <v>0.25</v>
      </c>
      <c r="N998" s="32">
        <f t="shared" si="185"/>
        <v>0</v>
      </c>
      <c r="O998" s="30">
        <f t="shared" si="186"/>
        <v>0</v>
      </c>
      <c r="P998" s="30">
        <f t="shared" si="187"/>
        <v>0</v>
      </c>
      <c r="Q998">
        <f t="shared" si="188"/>
        <v>0</v>
      </c>
      <c r="R998">
        <f t="shared" si="189"/>
        <v>0</v>
      </c>
      <c r="S998">
        <f t="shared" si="190"/>
        <v>0.25</v>
      </c>
    </row>
    <row r="999" spans="2:19" x14ac:dyDescent="0.2">
      <c r="B999" s="17" t="s">
        <v>90</v>
      </c>
      <c r="C999" s="17" t="s">
        <v>84</v>
      </c>
      <c r="D999" s="17" t="s">
        <v>113</v>
      </c>
      <c r="E999" s="18">
        <v>0.26874999999999999</v>
      </c>
      <c r="F999" s="3">
        <v>0.6743055555555556</v>
      </c>
      <c r="G999" s="12">
        <f t="shared" si="191"/>
        <v>7.6388888888889728E-3</v>
      </c>
      <c r="H999" s="30">
        <f t="shared" si="181"/>
        <v>11</v>
      </c>
      <c r="I999" s="13" t="str">
        <f t="shared" si="183"/>
        <v>DIURNO</v>
      </c>
      <c r="J999" s="12" t="str">
        <f t="shared" si="182"/>
        <v/>
      </c>
      <c r="L999" s="13" t="str">
        <f t="shared" si="180"/>
        <v/>
      </c>
      <c r="M999" s="13">
        <f t="shared" si="184"/>
        <v>0.25</v>
      </c>
      <c r="N999" s="32">
        <f t="shared" si="185"/>
        <v>0</v>
      </c>
      <c r="O999" s="30">
        <f t="shared" si="186"/>
        <v>0</v>
      </c>
      <c r="P999" s="30">
        <f t="shared" si="187"/>
        <v>0</v>
      </c>
      <c r="Q999">
        <f t="shared" si="188"/>
        <v>0</v>
      </c>
      <c r="R999">
        <f t="shared" si="189"/>
        <v>0</v>
      </c>
      <c r="S999">
        <f t="shared" si="190"/>
        <v>0.25</v>
      </c>
    </row>
    <row r="1000" spans="2:19" x14ac:dyDescent="0.2">
      <c r="B1000" s="17" t="s">
        <v>90</v>
      </c>
      <c r="C1000" s="17" t="s">
        <v>84</v>
      </c>
      <c r="D1000" s="17" t="s">
        <v>108</v>
      </c>
      <c r="E1000" s="18">
        <v>0.2638888888888889</v>
      </c>
      <c r="F1000" s="3">
        <v>0.67222222222222217</v>
      </c>
      <c r="G1000" s="12">
        <f t="shared" si="191"/>
        <v>5.5555555555555358E-3</v>
      </c>
      <c r="H1000" s="30">
        <f t="shared" si="181"/>
        <v>8</v>
      </c>
      <c r="I1000" s="13" t="str">
        <f t="shared" si="183"/>
        <v>DIURNO</v>
      </c>
      <c r="J1000" s="12" t="str">
        <f t="shared" si="182"/>
        <v/>
      </c>
      <c r="L1000" s="13" t="str">
        <f t="shared" si="180"/>
        <v/>
      </c>
      <c r="M1000" s="13">
        <f t="shared" si="184"/>
        <v>0.25</v>
      </c>
      <c r="N1000" s="32">
        <f t="shared" si="185"/>
        <v>0</v>
      </c>
      <c r="O1000" s="30">
        <f t="shared" si="186"/>
        <v>0</v>
      </c>
      <c r="P1000" s="30">
        <f t="shared" si="187"/>
        <v>0</v>
      </c>
      <c r="Q1000">
        <f t="shared" si="188"/>
        <v>0</v>
      </c>
      <c r="R1000">
        <f t="shared" si="189"/>
        <v>0</v>
      </c>
      <c r="S1000">
        <f t="shared" si="190"/>
        <v>0.25</v>
      </c>
    </row>
    <row r="1001" spans="2:19" x14ac:dyDescent="0.2">
      <c r="B1001" s="17" t="s">
        <v>90</v>
      </c>
      <c r="C1001" s="17" t="s">
        <v>84</v>
      </c>
      <c r="D1001" s="17" t="s">
        <v>109</v>
      </c>
      <c r="E1001" s="18">
        <v>0.44861111111111113</v>
      </c>
      <c r="F1001" s="3">
        <v>0.67152777777777783</v>
      </c>
      <c r="G1001" s="12">
        <f t="shared" si="191"/>
        <v>4.8611111111112049E-3</v>
      </c>
      <c r="H1001" s="30">
        <f t="shared" si="181"/>
        <v>7</v>
      </c>
      <c r="I1001" s="13" t="str">
        <f t="shared" si="183"/>
        <v>DIURNO</v>
      </c>
      <c r="J1001" s="12" t="str">
        <f t="shared" si="182"/>
        <v/>
      </c>
      <c r="L1001" s="13" t="str">
        <f t="shared" si="180"/>
        <v/>
      </c>
      <c r="M1001" s="13">
        <f t="shared" si="184"/>
        <v>0.25</v>
      </c>
      <c r="N1001" s="32">
        <f t="shared" si="185"/>
        <v>0</v>
      </c>
      <c r="O1001" s="30">
        <f t="shared" si="186"/>
        <v>0</v>
      </c>
      <c r="P1001" s="30">
        <f t="shared" si="187"/>
        <v>0</v>
      </c>
      <c r="Q1001">
        <f t="shared" si="188"/>
        <v>0</v>
      </c>
      <c r="R1001">
        <f t="shared" si="189"/>
        <v>0</v>
      </c>
      <c r="S1001">
        <f t="shared" si="190"/>
        <v>0.25</v>
      </c>
    </row>
    <row r="1002" spans="2:19" x14ac:dyDescent="0.2">
      <c r="B1002" s="17" t="s">
        <v>90</v>
      </c>
      <c r="C1002" s="17" t="s">
        <v>84</v>
      </c>
      <c r="D1002" s="17" t="s">
        <v>110</v>
      </c>
      <c r="E1002" s="18">
        <v>0.2673611111111111</v>
      </c>
      <c r="F1002" s="3">
        <v>0.67222222222222217</v>
      </c>
      <c r="G1002" s="12">
        <f t="shared" si="191"/>
        <v>5.5555555555555358E-3</v>
      </c>
      <c r="H1002" s="30">
        <f t="shared" si="181"/>
        <v>8</v>
      </c>
      <c r="I1002" s="13" t="str">
        <f t="shared" si="183"/>
        <v>DIURNO</v>
      </c>
      <c r="J1002" s="12" t="str">
        <f t="shared" si="182"/>
        <v/>
      </c>
      <c r="L1002" s="13" t="str">
        <f t="shared" si="180"/>
        <v/>
      </c>
      <c r="M1002" s="13">
        <f t="shared" si="184"/>
        <v>0.25</v>
      </c>
      <c r="N1002" s="32">
        <f t="shared" si="185"/>
        <v>0</v>
      </c>
      <c r="O1002" s="30">
        <f t="shared" si="186"/>
        <v>0</v>
      </c>
      <c r="P1002" s="30">
        <f t="shared" si="187"/>
        <v>0</v>
      </c>
      <c r="Q1002">
        <f t="shared" si="188"/>
        <v>0</v>
      </c>
      <c r="R1002">
        <f t="shared" si="189"/>
        <v>0</v>
      </c>
      <c r="S1002">
        <f t="shared" si="190"/>
        <v>0.25</v>
      </c>
    </row>
    <row r="1003" spans="2:19" x14ac:dyDescent="0.2">
      <c r="B1003" s="17" t="s">
        <v>90</v>
      </c>
      <c r="C1003" s="17" t="s">
        <v>84</v>
      </c>
      <c r="D1003" s="17" t="s">
        <v>111</v>
      </c>
      <c r="E1003" s="18">
        <v>0.26597222222222222</v>
      </c>
      <c r="F1003" s="3">
        <v>0.67083333333333339</v>
      </c>
      <c r="G1003" s="12">
        <f t="shared" si="191"/>
        <v>4.1666666666667629E-3</v>
      </c>
      <c r="H1003" s="30">
        <f t="shared" si="181"/>
        <v>6</v>
      </c>
      <c r="I1003" s="13" t="str">
        <f t="shared" si="183"/>
        <v>DIURNO</v>
      </c>
      <c r="J1003" s="12" t="str">
        <f t="shared" si="182"/>
        <v/>
      </c>
      <c r="L1003" s="13" t="str">
        <f t="shared" si="180"/>
        <v/>
      </c>
      <c r="M1003" s="13">
        <f t="shared" si="184"/>
        <v>0.25</v>
      </c>
      <c r="N1003" s="32">
        <f t="shared" si="185"/>
        <v>0</v>
      </c>
      <c r="O1003" s="30">
        <f t="shared" si="186"/>
        <v>0</v>
      </c>
      <c r="P1003" s="30">
        <f t="shared" si="187"/>
        <v>0</v>
      </c>
      <c r="Q1003">
        <f t="shared" si="188"/>
        <v>0</v>
      </c>
      <c r="R1003">
        <f t="shared" si="189"/>
        <v>0</v>
      </c>
      <c r="S1003">
        <f t="shared" si="190"/>
        <v>0.25</v>
      </c>
    </row>
    <row r="1004" spans="2:19" x14ac:dyDescent="0.2">
      <c r="B1004" s="17" t="s">
        <v>90</v>
      </c>
      <c r="C1004" s="17" t="s">
        <v>84</v>
      </c>
      <c r="D1004" s="17" t="s">
        <v>112</v>
      </c>
      <c r="E1004" s="18">
        <v>0.28194444444444444</v>
      </c>
      <c r="F1004" s="3">
        <v>0.67291666666666661</v>
      </c>
      <c r="G1004" s="12">
        <f t="shared" si="191"/>
        <v>6.2499999999999778E-3</v>
      </c>
      <c r="H1004" s="30">
        <f t="shared" si="181"/>
        <v>9</v>
      </c>
      <c r="I1004" s="13" t="str">
        <f t="shared" si="183"/>
        <v>DIURNO</v>
      </c>
      <c r="J1004" s="12" t="str">
        <f t="shared" si="182"/>
        <v/>
      </c>
      <c r="L1004" s="13" t="str">
        <f t="shared" si="180"/>
        <v/>
      </c>
      <c r="M1004" s="13">
        <f t="shared" si="184"/>
        <v>0.25</v>
      </c>
      <c r="N1004" s="32">
        <f t="shared" si="185"/>
        <v>0</v>
      </c>
      <c r="O1004" s="30">
        <f t="shared" si="186"/>
        <v>0</v>
      </c>
      <c r="P1004" s="30">
        <f t="shared" si="187"/>
        <v>0</v>
      </c>
      <c r="Q1004">
        <f t="shared" si="188"/>
        <v>0</v>
      </c>
      <c r="R1004">
        <f t="shared" si="189"/>
        <v>0</v>
      </c>
      <c r="S1004">
        <f t="shared" si="190"/>
        <v>0.25</v>
      </c>
    </row>
    <row r="1005" spans="2:19" x14ac:dyDescent="0.2">
      <c r="B1005" s="17" t="s">
        <v>91</v>
      </c>
      <c r="C1005" s="17" t="s">
        <v>92</v>
      </c>
      <c r="D1005" s="17" t="s">
        <v>102</v>
      </c>
      <c r="E1005" s="18">
        <v>0.26597222222222222</v>
      </c>
      <c r="F1005" s="3">
        <v>0.67361111111111116</v>
      </c>
      <c r="G1005" s="12">
        <f t="shared" si="191"/>
        <v>6.9444444444445308E-3</v>
      </c>
      <c r="H1005" s="30">
        <f t="shared" si="181"/>
        <v>10</v>
      </c>
      <c r="I1005" s="13" t="str">
        <f t="shared" si="183"/>
        <v>DIURNO</v>
      </c>
      <c r="J1005" s="12" t="str">
        <f t="shared" si="182"/>
        <v/>
      </c>
      <c r="L1005" s="13" t="str">
        <f t="shared" si="180"/>
        <v/>
      </c>
      <c r="M1005" s="13">
        <f t="shared" si="184"/>
        <v>0.25</v>
      </c>
      <c r="N1005" s="32">
        <f t="shared" si="185"/>
        <v>0</v>
      </c>
      <c r="O1005" s="30">
        <f t="shared" si="186"/>
        <v>0</v>
      </c>
      <c r="P1005" s="30">
        <f t="shared" si="187"/>
        <v>0</v>
      </c>
      <c r="Q1005">
        <f t="shared" si="188"/>
        <v>0</v>
      </c>
      <c r="R1005">
        <f t="shared" si="189"/>
        <v>0</v>
      </c>
      <c r="S1005">
        <f t="shared" si="190"/>
        <v>0.25</v>
      </c>
    </row>
    <row r="1006" spans="2:19" x14ac:dyDescent="0.2">
      <c r="B1006" s="17" t="s">
        <v>91</v>
      </c>
      <c r="C1006" s="17" t="s">
        <v>92</v>
      </c>
      <c r="D1006" s="17" t="s">
        <v>103</v>
      </c>
      <c r="E1006" s="18">
        <v>0.2673611111111111</v>
      </c>
      <c r="F1006" s="3">
        <v>0.67083333333333339</v>
      </c>
      <c r="G1006" s="12">
        <f t="shared" si="191"/>
        <v>4.1666666666667629E-3</v>
      </c>
      <c r="H1006" s="30">
        <f t="shared" si="181"/>
        <v>6</v>
      </c>
      <c r="I1006" s="13" t="str">
        <f t="shared" si="183"/>
        <v>DIURNO</v>
      </c>
      <c r="J1006" s="12" t="str">
        <f t="shared" si="182"/>
        <v/>
      </c>
      <c r="L1006" s="13" t="str">
        <f t="shared" si="180"/>
        <v/>
      </c>
      <c r="M1006" s="13">
        <f t="shared" si="184"/>
        <v>0.25</v>
      </c>
      <c r="N1006" s="32">
        <f t="shared" si="185"/>
        <v>0</v>
      </c>
      <c r="O1006" s="30">
        <f t="shared" si="186"/>
        <v>0</v>
      </c>
      <c r="P1006" s="30">
        <f t="shared" si="187"/>
        <v>0</v>
      </c>
      <c r="Q1006">
        <f t="shared" si="188"/>
        <v>0</v>
      </c>
      <c r="R1006">
        <f t="shared" si="189"/>
        <v>0</v>
      </c>
      <c r="S1006">
        <f t="shared" si="190"/>
        <v>0.25</v>
      </c>
    </row>
    <row r="1007" spans="2:19" x14ac:dyDescent="0.2">
      <c r="B1007" s="17" t="s">
        <v>91</v>
      </c>
      <c r="C1007" s="17" t="s">
        <v>92</v>
      </c>
      <c r="D1007" s="17" t="s">
        <v>104</v>
      </c>
      <c r="E1007" s="18">
        <v>0.27291666666666664</v>
      </c>
      <c r="F1007" s="3">
        <v>0.67291666666666661</v>
      </c>
      <c r="G1007" s="12">
        <f t="shared" si="191"/>
        <v>6.2499999999999778E-3</v>
      </c>
      <c r="H1007" s="30">
        <f t="shared" si="181"/>
        <v>9</v>
      </c>
      <c r="I1007" s="13" t="str">
        <f t="shared" si="183"/>
        <v>DIURNO</v>
      </c>
      <c r="J1007" s="12" t="str">
        <f t="shared" si="182"/>
        <v/>
      </c>
      <c r="L1007" s="13" t="str">
        <f t="shared" si="180"/>
        <v/>
      </c>
      <c r="M1007" s="13">
        <f t="shared" si="184"/>
        <v>0.25</v>
      </c>
      <c r="N1007" s="32">
        <f t="shared" si="185"/>
        <v>0</v>
      </c>
      <c r="O1007" s="30">
        <f t="shared" si="186"/>
        <v>0</v>
      </c>
      <c r="P1007" s="30">
        <f t="shared" si="187"/>
        <v>0</v>
      </c>
      <c r="Q1007">
        <f t="shared" si="188"/>
        <v>0</v>
      </c>
      <c r="R1007">
        <f t="shared" si="189"/>
        <v>0</v>
      </c>
      <c r="S1007">
        <f t="shared" si="190"/>
        <v>0.25</v>
      </c>
    </row>
    <row r="1008" spans="2:19" x14ac:dyDescent="0.2">
      <c r="B1008" s="17" t="s">
        <v>91</v>
      </c>
      <c r="C1008" s="17" t="s">
        <v>92</v>
      </c>
      <c r="D1008" s="17" t="s">
        <v>105</v>
      </c>
      <c r="E1008" s="18">
        <v>0.27083333333333331</v>
      </c>
      <c r="F1008" s="3">
        <v>0.6694444444444444</v>
      </c>
      <c r="G1008" s="12">
        <f t="shared" si="191"/>
        <v>2.7777777777777679E-3</v>
      </c>
      <c r="H1008" s="30">
        <f t="shared" si="181"/>
        <v>4</v>
      </c>
      <c r="I1008" s="13" t="str">
        <f t="shared" si="183"/>
        <v>DIURNO</v>
      </c>
      <c r="J1008" s="12" t="str">
        <f t="shared" si="182"/>
        <v/>
      </c>
      <c r="L1008" s="13" t="str">
        <f t="shared" si="180"/>
        <v/>
      </c>
      <c r="M1008" s="13">
        <f t="shared" si="184"/>
        <v>0</v>
      </c>
      <c r="N1008" s="32">
        <f t="shared" si="185"/>
        <v>0</v>
      </c>
      <c r="O1008" s="30">
        <f t="shared" si="186"/>
        <v>0</v>
      </c>
      <c r="P1008" s="30">
        <f t="shared" si="187"/>
        <v>0</v>
      </c>
      <c r="Q1008">
        <f t="shared" si="188"/>
        <v>0</v>
      </c>
      <c r="R1008">
        <f t="shared" si="189"/>
        <v>0</v>
      </c>
      <c r="S1008">
        <f t="shared" si="190"/>
        <v>0</v>
      </c>
    </row>
    <row r="1009" spans="2:19" x14ac:dyDescent="0.2">
      <c r="B1009" s="17" t="s">
        <v>91</v>
      </c>
      <c r="C1009" s="17" t="s">
        <v>92</v>
      </c>
      <c r="D1009" s="17" t="s">
        <v>106</v>
      </c>
      <c r="E1009" s="18">
        <v>0.27708333333333335</v>
      </c>
      <c r="F1009" s="3">
        <v>0.67291666666666661</v>
      </c>
      <c r="G1009" s="12">
        <f t="shared" si="191"/>
        <v>6.2499999999999778E-3</v>
      </c>
      <c r="H1009" s="30">
        <f t="shared" si="181"/>
        <v>9</v>
      </c>
      <c r="I1009" s="13" t="str">
        <f t="shared" si="183"/>
        <v>DIURNO</v>
      </c>
      <c r="J1009" s="12" t="str">
        <f t="shared" si="182"/>
        <v/>
      </c>
      <c r="L1009" s="13" t="str">
        <f t="shared" si="180"/>
        <v/>
      </c>
      <c r="M1009" s="13">
        <f t="shared" si="184"/>
        <v>0.25</v>
      </c>
      <c r="N1009" s="32">
        <f t="shared" si="185"/>
        <v>0</v>
      </c>
      <c r="O1009" s="30">
        <f t="shared" si="186"/>
        <v>0</v>
      </c>
      <c r="P1009" s="30">
        <f t="shared" si="187"/>
        <v>0</v>
      </c>
      <c r="Q1009">
        <f t="shared" si="188"/>
        <v>0</v>
      </c>
      <c r="R1009">
        <f t="shared" si="189"/>
        <v>0</v>
      </c>
      <c r="S1009">
        <f t="shared" si="190"/>
        <v>0.25</v>
      </c>
    </row>
    <row r="1010" spans="2:19" x14ac:dyDescent="0.2">
      <c r="B1010" s="17" t="s">
        <v>91</v>
      </c>
      <c r="C1010" s="17" t="s">
        <v>92</v>
      </c>
      <c r="D1010" s="17" t="s">
        <v>107</v>
      </c>
      <c r="E1010" s="18">
        <v>0.2638888888888889</v>
      </c>
      <c r="F1010" s="3">
        <v>0.67013888888888884</v>
      </c>
      <c r="G1010" s="12">
        <f t="shared" si="191"/>
        <v>3.4722222222222099E-3</v>
      </c>
      <c r="H1010" s="30">
        <f t="shared" si="181"/>
        <v>5</v>
      </c>
      <c r="I1010" s="13" t="str">
        <f t="shared" si="183"/>
        <v>DIURNO</v>
      </c>
      <c r="J1010" s="12" t="str">
        <f t="shared" si="182"/>
        <v/>
      </c>
      <c r="L1010" s="13" t="str">
        <f t="shared" si="180"/>
        <v/>
      </c>
      <c r="M1010" s="13">
        <f t="shared" si="184"/>
        <v>0</v>
      </c>
      <c r="N1010" s="32">
        <f t="shared" si="185"/>
        <v>0</v>
      </c>
      <c r="O1010" s="30">
        <f t="shared" si="186"/>
        <v>0</v>
      </c>
      <c r="P1010" s="30">
        <f t="shared" si="187"/>
        <v>0</v>
      </c>
      <c r="Q1010">
        <f t="shared" si="188"/>
        <v>0</v>
      </c>
      <c r="R1010">
        <f t="shared" si="189"/>
        <v>0</v>
      </c>
      <c r="S1010">
        <f t="shared" si="190"/>
        <v>0</v>
      </c>
    </row>
    <row r="1011" spans="2:19" x14ac:dyDescent="0.2">
      <c r="B1011" s="17" t="s">
        <v>91</v>
      </c>
      <c r="C1011" s="17" t="s">
        <v>92</v>
      </c>
      <c r="D1011" s="17" t="s">
        <v>113</v>
      </c>
      <c r="E1011" s="18">
        <v>0.27083333333333331</v>
      </c>
      <c r="F1011" s="3">
        <v>0.67013888888888884</v>
      </c>
      <c r="G1011" s="12">
        <f t="shared" si="191"/>
        <v>3.4722222222222099E-3</v>
      </c>
      <c r="H1011" s="30">
        <f t="shared" si="181"/>
        <v>5</v>
      </c>
      <c r="I1011" s="13" t="str">
        <f t="shared" si="183"/>
        <v>DIURNO</v>
      </c>
      <c r="J1011" s="12" t="str">
        <f t="shared" si="182"/>
        <v/>
      </c>
      <c r="L1011" s="13" t="str">
        <f t="shared" si="180"/>
        <v/>
      </c>
      <c r="M1011" s="13">
        <f t="shared" si="184"/>
        <v>0</v>
      </c>
      <c r="N1011" s="32">
        <f t="shared" si="185"/>
        <v>0</v>
      </c>
      <c r="O1011" s="30">
        <f t="shared" si="186"/>
        <v>0</v>
      </c>
      <c r="P1011" s="30">
        <f t="shared" si="187"/>
        <v>0</v>
      </c>
      <c r="Q1011">
        <f t="shared" si="188"/>
        <v>0</v>
      </c>
      <c r="R1011">
        <f t="shared" si="189"/>
        <v>0</v>
      </c>
      <c r="S1011">
        <f t="shared" si="190"/>
        <v>0</v>
      </c>
    </row>
    <row r="1012" spans="2:19" x14ac:dyDescent="0.2">
      <c r="B1012" s="17" t="s">
        <v>91</v>
      </c>
      <c r="C1012" s="17" t="s">
        <v>92</v>
      </c>
      <c r="D1012" s="17" t="s">
        <v>108</v>
      </c>
      <c r="E1012" s="18">
        <v>0.26458333333333334</v>
      </c>
      <c r="G1012" s="12">
        <f t="shared" si="191"/>
        <v>0</v>
      </c>
      <c r="H1012" s="30">
        <f t="shared" si="181"/>
        <v>0</v>
      </c>
      <c r="I1012" s="13" t="str">
        <f t="shared" si="183"/>
        <v>DIURNO</v>
      </c>
      <c r="J1012" s="12" t="str">
        <f t="shared" si="182"/>
        <v/>
      </c>
      <c r="L1012" s="13" t="str">
        <f t="shared" si="180"/>
        <v/>
      </c>
      <c r="M1012" s="13">
        <f t="shared" si="184"/>
        <v>0</v>
      </c>
      <c r="N1012" s="32">
        <f t="shared" si="185"/>
        <v>0</v>
      </c>
      <c r="O1012" s="30">
        <f t="shared" si="186"/>
        <v>0</v>
      </c>
      <c r="P1012" s="30">
        <f t="shared" si="187"/>
        <v>0</v>
      </c>
      <c r="Q1012">
        <f t="shared" si="188"/>
        <v>0</v>
      </c>
      <c r="R1012">
        <f t="shared" si="189"/>
        <v>0</v>
      </c>
      <c r="S1012">
        <f t="shared" si="190"/>
        <v>0</v>
      </c>
    </row>
    <row r="1013" spans="2:19" x14ac:dyDescent="0.2">
      <c r="B1013" s="17" t="s">
        <v>91</v>
      </c>
      <c r="C1013" s="17" t="s">
        <v>92</v>
      </c>
      <c r="D1013" s="17" t="s">
        <v>114</v>
      </c>
      <c r="E1013" s="18">
        <v>0.3298611111111111</v>
      </c>
      <c r="F1013" s="3">
        <v>0.50416666666666665</v>
      </c>
      <c r="G1013" s="12">
        <f t="shared" si="191"/>
        <v>0</v>
      </c>
      <c r="H1013" s="30">
        <f t="shared" si="181"/>
        <v>0</v>
      </c>
      <c r="I1013" s="13" t="str">
        <f t="shared" si="183"/>
        <v>DIURNO</v>
      </c>
      <c r="J1013" s="12" t="str">
        <f t="shared" si="182"/>
        <v/>
      </c>
      <c r="L1013" s="13" t="str">
        <f t="shared" si="180"/>
        <v/>
      </c>
      <c r="M1013" s="13">
        <f t="shared" si="184"/>
        <v>0</v>
      </c>
      <c r="N1013" s="32">
        <f t="shared" si="185"/>
        <v>0</v>
      </c>
      <c r="O1013" s="30">
        <f t="shared" si="186"/>
        <v>0</v>
      </c>
      <c r="P1013" s="30">
        <f t="shared" si="187"/>
        <v>0</v>
      </c>
      <c r="Q1013">
        <f t="shared" si="188"/>
        <v>0</v>
      </c>
      <c r="R1013">
        <f t="shared" si="189"/>
        <v>0</v>
      </c>
      <c r="S1013">
        <f t="shared" si="190"/>
        <v>0</v>
      </c>
    </row>
    <row r="1014" spans="2:19" x14ac:dyDescent="0.2">
      <c r="B1014" s="17" t="s">
        <v>91</v>
      </c>
      <c r="C1014" s="17" t="s">
        <v>92</v>
      </c>
      <c r="D1014" s="17" t="s">
        <v>109</v>
      </c>
      <c r="E1014" s="18">
        <v>0.26874999999999999</v>
      </c>
      <c r="F1014" s="3">
        <v>0.67013888888888884</v>
      </c>
      <c r="G1014" s="12">
        <f t="shared" si="191"/>
        <v>3.4722222222222099E-3</v>
      </c>
      <c r="H1014" s="30">
        <f t="shared" si="181"/>
        <v>5</v>
      </c>
      <c r="I1014" s="13" t="str">
        <f t="shared" si="183"/>
        <v>DIURNO</v>
      </c>
      <c r="J1014" s="12" t="str">
        <f t="shared" si="182"/>
        <v/>
      </c>
      <c r="L1014" s="13" t="str">
        <f t="shared" si="180"/>
        <v/>
      </c>
      <c r="M1014" s="13">
        <f t="shared" si="184"/>
        <v>0</v>
      </c>
      <c r="N1014" s="32">
        <f t="shared" si="185"/>
        <v>0</v>
      </c>
      <c r="O1014" s="30">
        <f t="shared" si="186"/>
        <v>0</v>
      </c>
      <c r="P1014" s="30">
        <f t="shared" si="187"/>
        <v>0</v>
      </c>
      <c r="Q1014">
        <f t="shared" si="188"/>
        <v>0</v>
      </c>
      <c r="R1014">
        <f t="shared" si="189"/>
        <v>0</v>
      </c>
      <c r="S1014">
        <f t="shared" si="190"/>
        <v>0</v>
      </c>
    </row>
    <row r="1015" spans="2:19" x14ac:dyDescent="0.2">
      <c r="B1015" s="17" t="s">
        <v>91</v>
      </c>
      <c r="C1015" s="17" t="s">
        <v>92</v>
      </c>
      <c r="D1015" s="17" t="s">
        <v>110</v>
      </c>
      <c r="E1015" s="18">
        <v>0.26805555555555555</v>
      </c>
      <c r="F1015" s="3">
        <v>0.67083333333333339</v>
      </c>
      <c r="G1015" s="12">
        <f t="shared" si="191"/>
        <v>4.1666666666667629E-3</v>
      </c>
      <c r="H1015" s="30">
        <f t="shared" si="181"/>
        <v>6</v>
      </c>
      <c r="I1015" s="13" t="str">
        <f t="shared" si="183"/>
        <v>DIURNO</v>
      </c>
      <c r="J1015" s="12" t="str">
        <f t="shared" si="182"/>
        <v/>
      </c>
      <c r="L1015" s="13" t="str">
        <f t="shared" si="180"/>
        <v/>
      </c>
      <c r="M1015" s="13">
        <f t="shared" si="184"/>
        <v>0.25</v>
      </c>
      <c r="N1015" s="32">
        <f t="shared" si="185"/>
        <v>0</v>
      </c>
      <c r="O1015" s="30">
        <f t="shared" si="186"/>
        <v>0</v>
      </c>
      <c r="P1015" s="30">
        <f t="shared" si="187"/>
        <v>0</v>
      </c>
      <c r="Q1015">
        <f t="shared" si="188"/>
        <v>0</v>
      </c>
      <c r="R1015">
        <f t="shared" si="189"/>
        <v>0</v>
      </c>
      <c r="S1015">
        <f t="shared" si="190"/>
        <v>0.25</v>
      </c>
    </row>
    <row r="1016" spans="2:19" x14ac:dyDescent="0.2">
      <c r="B1016" s="17" t="s">
        <v>91</v>
      </c>
      <c r="C1016" s="17" t="s">
        <v>92</v>
      </c>
      <c r="D1016" s="17" t="s">
        <v>111</v>
      </c>
      <c r="E1016" s="18">
        <v>0.26666666666666666</v>
      </c>
      <c r="F1016" s="3">
        <v>0.67152777777777783</v>
      </c>
      <c r="G1016" s="12">
        <f t="shared" si="191"/>
        <v>4.8611111111112049E-3</v>
      </c>
      <c r="H1016" s="30">
        <f t="shared" si="181"/>
        <v>7</v>
      </c>
      <c r="I1016" s="13" t="str">
        <f t="shared" si="183"/>
        <v>DIURNO</v>
      </c>
      <c r="J1016" s="12" t="str">
        <f t="shared" si="182"/>
        <v/>
      </c>
      <c r="L1016" s="13" t="str">
        <f t="shared" si="180"/>
        <v/>
      </c>
      <c r="M1016" s="13">
        <f t="shared" si="184"/>
        <v>0.25</v>
      </c>
      <c r="N1016" s="32">
        <f t="shared" si="185"/>
        <v>0</v>
      </c>
      <c r="O1016" s="30">
        <f t="shared" si="186"/>
        <v>0</v>
      </c>
      <c r="P1016" s="30">
        <f t="shared" si="187"/>
        <v>0</v>
      </c>
      <c r="Q1016">
        <f t="shared" si="188"/>
        <v>0</v>
      </c>
      <c r="R1016">
        <f t="shared" si="189"/>
        <v>0</v>
      </c>
      <c r="S1016">
        <f t="shared" si="190"/>
        <v>0.25</v>
      </c>
    </row>
    <row r="1017" spans="2:19" x14ac:dyDescent="0.2">
      <c r="B1017" s="17" t="s">
        <v>91</v>
      </c>
      <c r="C1017" s="17" t="s">
        <v>92</v>
      </c>
      <c r="D1017" s="17" t="s">
        <v>112</v>
      </c>
      <c r="E1017" s="18">
        <v>0.28472222222222221</v>
      </c>
      <c r="F1017" s="3">
        <v>0.58680555555555558</v>
      </c>
      <c r="G1017" s="12">
        <f t="shared" si="191"/>
        <v>0</v>
      </c>
      <c r="H1017" s="30">
        <f t="shared" si="181"/>
        <v>0</v>
      </c>
      <c r="I1017" s="13" t="str">
        <f t="shared" si="183"/>
        <v>DIURNO</v>
      </c>
      <c r="J1017" s="12" t="str">
        <f t="shared" si="182"/>
        <v/>
      </c>
      <c r="L1017" s="13" t="str">
        <f t="shared" si="180"/>
        <v/>
      </c>
      <c r="M1017" s="13">
        <f t="shared" si="184"/>
        <v>0</v>
      </c>
      <c r="N1017" s="32">
        <f t="shared" si="185"/>
        <v>0</v>
      </c>
      <c r="O1017" s="30">
        <f t="shared" si="186"/>
        <v>0</v>
      </c>
      <c r="P1017" s="30">
        <f t="shared" si="187"/>
        <v>0</v>
      </c>
      <c r="Q1017">
        <f t="shared" si="188"/>
        <v>0</v>
      </c>
      <c r="R1017">
        <f t="shared" si="189"/>
        <v>0</v>
      </c>
      <c r="S1017">
        <f t="shared" si="190"/>
        <v>0</v>
      </c>
    </row>
    <row r="1018" spans="2:19" x14ac:dyDescent="0.2">
      <c r="B1018" s="17" t="s">
        <v>93</v>
      </c>
      <c r="C1018" s="17" t="s">
        <v>92</v>
      </c>
      <c r="D1018" s="17" t="s">
        <v>102</v>
      </c>
      <c r="E1018" s="18">
        <v>0.26597222222222222</v>
      </c>
      <c r="F1018" s="3">
        <v>0.67361111111111116</v>
      </c>
      <c r="G1018" s="12">
        <f t="shared" si="191"/>
        <v>6.9444444444445308E-3</v>
      </c>
      <c r="H1018" s="30">
        <f t="shared" si="181"/>
        <v>10</v>
      </c>
      <c r="I1018" s="13" t="str">
        <f t="shared" si="183"/>
        <v>DIURNO</v>
      </c>
      <c r="J1018" s="12" t="str">
        <f t="shared" si="182"/>
        <v/>
      </c>
      <c r="L1018" s="13" t="str">
        <f t="shared" si="180"/>
        <v/>
      </c>
      <c r="M1018" s="13">
        <f t="shared" si="184"/>
        <v>0.25</v>
      </c>
      <c r="N1018" s="32">
        <f t="shared" si="185"/>
        <v>0</v>
      </c>
      <c r="O1018" s="30">
        <f t="shared" si="186"/>
        <v>0</v>
      </c>
      <c r="P1018" s="30">
        <f t="shared" si="187"/>
        <v>0</v>
      </c>
      <c r="Q1018">
        <f t="shared" si="188"/>
        <v>0</v>
      </c>
      <c r="R1018">
        <f t="shared" si="189"/>
        <v>0</v>
      </c>
      <c r="S1018">
        <f t="shared" si="190"/>
        <v>0.25</v>
      </c>
    </row>
    <row r="1019" spans="2:19" x14ac:dyDescent="0.2">
      <c r="B1019" s="17" t="s">
        <v>93</v>
      </c>
      <c r="C1019" s="17" t="s">
        <v>92</v>
      </c>
      <c r="D1019" s="17" t="s">
        <v>103</v>
      </c>
      <c r="E1019" s="18">
        <v>0.26944444444444443</v>
      </c>
      <c r="F1019" s="3">
        <v>0.67152777777777783</v>
      </c>
      <c r="G1019" s="12">
        <f t="shared" si="191"/>
        <v>4.8611111111112049E-3</v>
      </c>
      <c r="H1019" s="30">
        <f t="shared" si="181"/>
        <v>7</v>
      </c>
      <c r="I1019" s="13" t="str">
        <f t="shared" si="183"/>
        <v>DIURNO</v>
      </c>
      <c r="J1019" s="12" t="str">
        <f t="shared" si="182"/>
        <v/>
      </c>
      <c r="L1019" s="13" t="str">
        <f t="shared" si="180"/>
        <v/>
      </c>
      <c r="M1019" s="13">
        <f t="shared" si="184"/>
        <v>0.25</v>
      </c>
      <c r="N1019" s="32">
        <f t="shared" si="185"/>
        <v>0</v>
      </c>
      <c r="O1019" s="30">
        <f t="shared" si="186"/>
        <v>0</v>
      </c>
      <c r="P1019" s="30">
        <f t="shared" si="187"/>
        <v>0</v>
      </c>
      <c r="Q1019">
        <f t="shared" si="188"/>
        <v>0</v>
      </c>
      <c r="R1019">
        <f t="shared" si="189"/>
        <v>0</v>
      </c>
      <c r="S1019">
        <f t="shared" si="190"/>
        <v>0.25</v>
      </c>
    </row>
    <row r="1020" spans="2:19" x14ac:dyDescent="0.2">
      <c r="B1020" s="17" t="s">
        <v>93</v>
      </c>
      <c r="C1020" s="17" t="s">
        <v>92</v>
      </c>
      <c r="D1020" s="17" t="s">
        <v>104</v>
      </c>
      <c r="E1020" s="18">
        <v>0.27361111111111108</v>
      </c>
      <c r="F1020" s="3">
        <v>0.67291666666666661</v>
      </c>
      <c r="G1020" s="12">
        <f t="shared" si="191"/>
        <v>6.2499999999999778E-3</v>
      </c>
      <c r="H1020" s="30">
        <f t="shared" si="181"/>
        <v>9</v>
      </c>
      <c r="I1020" s="13" t="str">
        <f t="shared" si="183"/>
        <v>DIURNO</v>
      </c>
      <c r="J1020" s="12" t="str">
        <f t="shared" si="182"/>
        <v/>
      </c>
      <c r="L1020" s="13" t="str">
        <f t="shared" si="180"/>
        <v/>
      </c>
      <c r="M1020" s="13">
        <f t="shared" si="184"/>
        <v>0.25</v>
      </c>
      <c r="N1020" s="32">
        <f t="shared" si="185"/>
        <v>0</v>
      </c>
      <c r="O1020" s="30">
        <f t="shared" si="186"/>
        <v>0</v>
      </c>
      <c r="P1020" s="30">
        <f t="shared" si="187"/>
        <v>0</v>
      </c>
      <c r="Q1020">
        <f t="shared" si="188"/>
        <v>0</v>
      </c>
      <c r="R1020">
        <f t="shared" si="189"/>
        <v>0</v>
      </c>
      <c r="S1020">
        <f t="shared" si="190"/>
        <v>0.25</v>
      </c>
    </row>
    <row r="1021" spans="2:19" x14ac:dyDescent="0.2">
      <c r="B1021" s="17" t="s">
        <v>93</v>
      </c>
      <c r="C1021" s="17" t="s">
        <v>92</v>
      </c>
      <c r="D1021" s="17" t="s">
        <v>105</v>
      </c>
      <c r="E1021" s="18">
        <v>0.27083333333333331</v>
      </c>
      <c r="F1021" s="3">
        <v>0.6694444444444444</v>
      </c>
      <c r="G1021" s="12">
        <f t="shared" si="191"/>
        <v>2.7777777777777679E-3</v>
      </c>
      <c r="H1021" s="30">
        <f t="shared" si="181"/>
        <v>4</v>
      </c>
      <c r="I1021" s="13" t="str">
        <f t="shared" si="183"/>
        <v>DIURNO</v>
      </c>
      <c r="J1021" s="12" t="str">
        <f t="shared" si="182"/>
        <v/>
      </c>
      <c r="L1021" s="13" t="str">
        <f t="shared" si="180"/>
        <v/>
      </c>
      <c r="M1021" s="13">
        <f t="shared" si="184"/>
        <v>0</v>
      </c>
      <c r="N1021" s="32">
        <f t="shared" si="185"/>
        <v>0</v>
      </c>
      <c r="O1021" s="30">
        <f t="shared" si="186"/>
        <v>0</v>
      </c>
      <c r="P1021" s="30">
        <f t="shared" si="187"/>
        <v>0</v>
      </c>
      <c r="Q1021">
        <f t="shared" si="188"/>
        <v>0</v>
      </c>
      <c r="R1021">
        <f t="shared" si="189"/>
        <v>0</v>
      </c>
      <c r="S1021">
        <f t="shared" si="190"/>
        <v>0</v>
      </c>
    </row>
    <row r="1022" spans="2:19" x14ac:dyDescent="0.2">
      <c r="B1022" s="17" t="s">
        <v>93</v>
      </c>
      <c r="C1022" s="17" t="s">
        <v>92</v>
      </c>
      <c r="D1022" s="17" t="s">
        <v>106</v>
      </c>
      <c r="E1022" s="18">
        <v>0.27708333333333335</v>
      </c>
      <c r="F1022" s="3">
        <v>0.67083333333333339</v>
      </c>
      <c r="G1022" s="12">
        <f t="shared" si="191"/>
        <v>4.1666666666667629E-3</v>
      </c>
      <c r="H1022" s="30">
        <f t="shared" si="181"/>
        <v>6</v>
      </c>
      <c r="I1022" s="13" t="str">
        <f t="shared" si="183"/>
        <v>DIURNO</v>
      </c>
      <c r="J1022" s="12" t="str">
        <f t="shared" si="182"/>
        <v/>
      </c>
      <c r="L1022" s="13" t="str">
        <f t="shared" si="180"/>
        <v/>
      </c>
      <c r="M1022" s="13">
        <f t="shared" si="184"/>
        <v>0.25</v>
      </c>
      <c r="N1022" s="32">
        <f t="shared" si="185"/>
        <v>0</v>
      </c>
      <c r="O1022" s="30">
        <f t="shared" si="186"/>
        <v>0</v>
      </c>
      <c r="P1022" s="30">
        <f t="shared" si="187"/>
        <v>0</v>
      </c>
      <c r="Q1022">
        <f t="shared" si="188"/>
        <v>0</v>
      </c>
      <c r="R1022">
        <f t="shared" si="189"/>
        <v>0</v>
      </c>
      <c r="S1022">
        <f t="shared" si="190"/>
        <v>0.25</v>
      </c>
    </row>
    <row r="1023" spans="2:19" x14ac:dyDescent="0.2">
      <c r="B1023" s="17" t="s">
        <v>93</v>
      </c>
      <c r="C1023" s="17" t="s">
        <v>92</v>
      </c>
      <c r="D1023" s="17" t="s">
        <v>107</v>
      </c>
      <c r="E1023" s="18">
        <v>0.2638888888888889</v>
      </c>
      <c r="F1023" s="3">
        <v>0.67013888888888884</v>
      </c>
      <c r="G1023" s="12">
        <f t="shared" si="191"/>
        <v>3.4722222222222099E-3</v>
      </c>
      <c r="H1023" s="30">
        <f t="shared" si="181"/>
        <v>5</v>
      </c>
      <c r="I1023" s="13" t="str">
        <f t="shared" si="183"/>
        <v>DIURNO</v>
      </c>
      <c r="J1023" s="12" t="str">
        <f t="shared" si="182"/>
        <v/>
      </c>
      <c r="L1023" s="13" t="str">
        <f t="shared" si="180"/>
        <v/>
      </c>
      <c r="M1023" s="13">
        <f t="shared" si="184"/>
        <v>0</v>
      </c>
      <c r="N1023" s="32">
        <f t="shared" si="185"/>
        <v>0</v>
      </c>
      <c r="O1023" s="30">
        <f t="shared" si="186"/>
        <v>0</v>
      </c>
      <c r="P1023" s="30">
        <f t="shared" si="187"/>
        <v>0</v>
      </c>
      <c r="Q1023">
        <f t="shared" si="188"/>
        <v>0</v>
      </c>
      <c r="R1023">
        <f t="shared" si="189"/>
        <v>0</v>
      </c>
      <c r="S1023">
        <f t="shared" si="190"/>
        <v>0</v>
      </c>
    </row>
    <row r="1024" spans="2:19" x14ac:dyDescent="0.2">
      <c r="B1024" s="17" t="s">
        <v>93</v>
      </c>
      <c r="C1024" s="17" t="s">
        <v>92</v>
      </c>
      <c r="D1024" s="17" t="s">
        <v>113</v>
      </c>
      <c r="E1024" s="18">
        <v>0.27013888888888887</v>
      </c>
      <c r="G1024" s="12">
        <f t="shared" si="191"/>
        <v>0</v>
      </c>
      <c r="H1024" s="30">
        <f t="shared" si="181"/>
        <v>0</v>
      </c>
      <c r="I1024" s="13" t="str">
        <f t="shared" si="183"/>
        <v>DIURNO</v>
      </c>
      <c r="J1024" s="12" t="str">
        <f t="shared" si="182"/>
        <v/>
      </c>
      <c r="L1024" s="13" t="str">
        <f t="shared" si="180"/>
        <v/>
      </c>
      <c r="M1024" s="13">
        <f t="shared" si="184"/>
        <v>0</v>
      </c>
      <c r="N1024" s="32">
        <f t="shared" si="185"/>
        <v>0</v>
      </c>
      <c r="O1024" s="30">
        <f t="shared" si="186"/>
        <v>0</v>
      </c>
      <c r="P1024" s="30">
        <f t="shared" si="187"/>
        <v>0</v>
      </c>
      <c r="Q1024">
        <f t="shared" si="188"/>
        <v>0</v>
      </c>
      <c r="R1024">
        <f t="shared" si="189"/>
        <v>0</v>
      </c>
      <c r="S1024">
        <f t="shared" si="190"/>
        <v>0</v>
      </c>
    </row>
    <row r="1025" spans="2:19" x14ac:dyDescent="0.2">
      <c r="B1025" s="17" t="s">
        <v>93</v>
      </c>
      <c r="C1025" s="17" t="s">
        <v>92</v>
      </c>
      <c r="D1025" s="17" t="s">
        <v>108</v>
      </c>
      <c r="E1025" s="18">
        <v>0.26458333333333334</v>
      </c>
      <c r="F1025" s="3">
        <v>0.6694444444444444</v>
      </c>
      <c r="G1025" s="12">
        <f t="shared" si="191"/>
        <v>2.7777777777777679E-3</v>
      </c>
      <c r="H1025" s="30">
        <f t="shared" si="181"/>
        <v>4</v>
      </c>
      <c r="I1025" s="13" t="str">
        <f t="shared" si="183"/>
        <v>DIURNO</v>
      </c>
      <c r="J1025" s="12" t="str">
        <f t="shared" si="182"/>
        <v/>
      </c>
      <c r="L1025" s="13" t="str">
        <f t="shared" si="180"/>
        <v/>
      </c>
      <c r="M1025" s="13">
        <f t="shared" si="184"/>
        <v>0</v>
      </c>
      <c r="N1025" s="32">
        <f t="shared" si="185"/>
        <v>0</v>
      </c>
      <c r="O1025" s="30">
        <f t="shared" si="186"/>
        <v>0</v>
      </c>
      <c r="P1025" s="30">
        <f t="shared" si="187"/>
        <v>0</v>
      </c>
      <c r="Q1025">
        <f t="shared" si="188"/>
        <v>0</v>
      </c>
      <c r="R1025">
        <f t="shared" si="189"/>
        <v>0</v>
      </c>
      <c r="S1025">
        <f t="shared" si="190"/>
        <v>0</v>
      </c>
    </row>
    <row r="1026" spans="2:19" x14ac:dyDescent="0.2">
      <c r="B1026" s="17" t="s">
        <v>93</v>
      </c>
      <c r="C1026" s="17" t="s">
        <v>92</v>
      </c>
      <c r="D1026" s="17" t="s">
        <v>109</v>
      </c>
      <c r="E1026" s="18">
        <v>0.26874999999999999</v>
      </c>
      <c r="F1026" s="3">
        <v>0.67013888888888884</v>
      </c>
      <c r="G1026" s="12">
        <f t="shared" si="191"/>
        <v>3.4722222222222099E-3</v>
      </c>
      <c r="H1026" s="30">
        <f t="shared" si="181"/>
        <v>5</v>
      </c>
      <c r="I1026" s="13" t="str">
        <f t="shared" si="183"/>
        <v>DIURNO</v>
      </c>
      <c r="J1026" s="12" t="str">
        <f t="shared" si="182"/>
        <v/>
      </c>
      <c r="L1026" s="13" t="str">
        <f t="shared" si="180"/>
        <v/>
      </c>
      <c r="M1026" s="13">
        <f t="shared" si="184"/>
        <v>0</v>
      </c>
      <c r="N1026" s="32">
        <f t="shared" si="185"/>
        <v>0</v>
      </c>
      <c r="O1026" s="30">
        <f t="shared" si="186"/>
        <v>0</v>
      </c>
      <c r="P1026" s="30">
        <f t="shared" si="187"/>
        <v>0</v>
      </c>
      <c r="Q1026">
        <f t="shared" si="188"/>
        <v>0</v>
      </c>
      <c r="R1026">
        <f t="shared" si="189"/>
        <v>0</v>
      </c>
      <c r="S1026">
        <f t="shared" si="190"/>
        <v>0</v>
      </c>
    </row>
    <row r="1027" spans="2:19" x14ac:dyDescent="0.2">
      <c r="B1027" s="17" t="s">
        <v>93</v>
      </c>
      <c r="C1027" s="17" t="s">
        <v>92</v>
      </c>
      <c r="D1027" s="17" t="s">
        <v>110</v>
      </c>
      <c r="E1027" s="18">
        <v>0.26805555555555555</v>
      </c>
      <c r="F1027" s="3">
        <v>0.67083333333333339</v>
      </c>
      <c r="G1027" s="12">
        <f t="shared" si="191"/>
        <v>4.1666666666667629E-3</v>
      </c>
      <c r="H1027" s="30">
        <f t="shared" si="181"/>
        <v>6</v>
      </c>
      <c r="I1027" s="13" t="str">
        <f t="shared" si="183"/>
        <v>DIURNO</v>
      </c>
      <c r="J1027" s="12" t="str">
        <f t="shared" si="182"/>
        <v/>
      </c>
      <c r="L1027" s="13" t="str">
        <f t="shared" ref="L1027:L1053" si="192">IF(J1027="SI","5,5","")</f>
        <v/>
      </c>
      <c r="M1027" s="13">
        <f t="shared" si="184"/>
        <v>0.25</v>
      </c>
      <c r="N1027" s="32">
        <f t="shared" si="185"/>
        <v>0</v>
      </c>
      <c r="O1027" s="30">
        <f t="shared" si="186"/>
        <v>0</v>
      </c>
      <c r="P1027" s="30">
        <f t="shared" si="187"/>
        <v>0</v>
      </c>
      <c r="Q1027">
        <f t="shared" si="188"/>
        <v>0</v>
      </c>
      <c r="R1027">
        <f t="shared" si="189"/>
        <v>0</v>
      </c>
      <c r="S1027">
        <f t="shared" si="190"/>
        <v>0.25</v>
      </c>
    </row>
    <row r="1028" spans="2:19" x14ac:dyDescent="0.2">
      <c r="B1028" s="17" t="s">
        <v>93</v>
      </c>
      <c r="C1028" s="17" t="s">
        <v>92</v>
      </c>
      <c r="D1028" s="17" t="s">
        <v>111</v>
      </c>
      <c r="E1028" s="18">
        <v>0.26666666666666666</v>
      </c>
      <c r="F1028" s="3">
        <v>0.67222222222222217</v>
      </c>
      <c r="G1028" s="12">
        <f t="shared" si="191"/>
        <v>5.5555555555555358E-3</v>
      </c>
      <c r="H1028" s="30">
        <f t="shared" si="181"/>
        <v>8</v>
      </c>
      <c r="I1028" s="13" t="str">
        <f t="shared" si="183"/>
        <v>DIURNO</v>
      </c>
      <c r="J1028" s="12" t="str">
        <f t="shared" si="182"/>
        <v/>
      </c>
      <c r="L1028" s="13" t="str">
        <f t="shared" si="192"/>
        <v/>
      </c>
      <c r="M1028" s="13">
        <f t="shared" si="184"/>
        <v>0.25</v>
      </c>
      <c r="N1028" s="32">
        <f t="shared" si="185"/>
        <v>0</v>
      </c>
      <c r="O1028" s="30">
        <f t="shared" si="186"/>
        <v>0</v>
      </c>
      <c r="P1028" s="30">
        <f t="shared" si="187"/>
        <v>0</v>
      </c>
      <c r="Q1028">
        <f t="shared" si="188"/>
        <v>0</v>
      </c>
      <c r="R1028">
        <f t="shared" si="189"/>
        <v>0</v>
      </c>
      <c r="S1028">
        <f t="shared" si="190"/>
        <v>0.25</v>
      </c>
    </row>
    <row r="1029" spans="2:19" x14ac:dyDescent="0.2">
      <c r="B1029" s="17" t="s">
        <v>93</v>
      </c>
      <c r="C1029" s="17" t="s">
        <v>92</v>
      </c>
      <c r="D1029" s="17" t="s">
        <v>112</v>
      </c>
      <c r="E1029" s="18">
        <v>0.28472222222222221</v>
      </c>
      <c r="F1029" s="3">
        <v>0.6743055555555556</v>
      </c>
      <c r="G1029" s="12">
        <f t="shared" si="191"/>
        <v>7.6388888888889728E-3</v>
      </c>
      <c r="H1029" s="30">
        <f t="shared" ref="H1029:H1051" si="193">MINUTE(G1029)</f>
        <v>11</v>
      </c>
      <c r="I1029" s="13" t="str">
        <f t="shared" si="183"/>
        <v>DIURNO</v>
      </c>
      <c r="J1029" s="12" t="str">
        <f t="shared" si="182"/>
        <v/>
      </c>
      <c r="L1029" s="13" t="str">
        <f t="shared" si="192"/>
        <v/>
      </c>
      <c r="M1029" s="13">
        <f t="shared" si="184"/>
        <v>0.25</v>
      </c>
      <c r="N1029" s="32">
        <f t="shared" si="185"/>
        <v>0</v>
      </c>
      <c r="O1029" s="30">
        <f t="shared" si="186"/>
        <v>0</v>
      </c>
      <c r="P1029" s="30">
        <f t="shared" si="187"/>
        <v>0</v>
      </c>
      <c r="Q1029">
        <f t="shared" si="188"/>
        <v>0</v>
      </c>
      <c r="R1029">
        <f t="shared" si="189"/>
        <v>0</v>
      </c>
      <c r="S1029">
        <f t="shared" si="190"/>
        <v>0.25</v>
      </c>
    </row>
    <row r="1030" spans="2:19" x14ac:dyDescent="0.2">
      <c r="B1030" s="17" t="s">
        <v>94</v>
      </c>
      <c r="C1030" s="17" t="s">
        <v>92</v>
      </c>
      <c r="D1030" s="17" t="s">
        <v>102</v>
      </c>
      <c r="E1030" s="18">
        <v>0.67361111111111116</v>
      </c>
      <c r="G1030" s="12">
        <f t="shared" si="191"/>
        <v>0</v>
      </c>
      <c r="H1030" s="30">
        <f t="shared" si="193"/>
        <v>0</v>
      </c>
      <c r="I1030" s="13" t="str">
        <f t="shared" si="183"/>
        <v>DIURNO</v>
      </c>
      <c r="J1030" s="12" t="str">
        <f t="shared" ref="J1030:J1053" si="194">IF(E1030&gt;=$G$3,"SI","")</f>
        <v>SI</v>
      </c>
      <c r="L1030" s="13" t="str">
        <f t="shared" si="192"/>
        <v>5,5</v>
      </c>
      <c r="M1030" s="13">
        <f t="shared" si="184"/>
        <v>0</v>
      </c>
      <c r="N1030" s="32">
        <f t="shared" si="185"/>
        <v>0</v>
      </c>
      <c r="O1030" s="30">
        <f t="shared" si="186"/>
        <v>0</v>
      </c>
      <c r="P1030" s="30">
        <f t="shared" si="187"/>
        <v>0</v>
      </c>
      <c r="Q1030">
        <f t="shared" si="188"/>
        <v>0</v>
      </c>
      <c r="R1030">
        <f t="shared" si="189"/>
        <v>0</v>
      </c>
      <c r="S1030">
        <f t="shared" si="190"/>
        <v>0</v>
      </c>
    </row>
    <row r="1031" spans="2:19" x14ac:dyDescent="0.2">
      <c r="B1031" s="17" t="s">
        <v>94</v>
      </c>
      <c r="C1031" s="17" t="s">
        <v>92</v>
      </c>
      <c r="D1031" s="17" t="s">
        <v>103</v>
      </c>
      <c r="E1031" s="18">
        <v>0.28402777777777777</v>
      </c>
      <c r="F1031" s="3">
        <v>0.67083333333333339</v>
      </c>
      <c r="G1031" s="12">
        <f t="shared" si="191"/>
        <v>4.1666666666667629E-3</v>
      </c>
      <c r="H1031" s="30">
        <f t="shared" si="193"/>
        <v>6</v>
      </c>
      <c r="I1031" s="13" t="str">
        <f t="shared" ref="I1031:I1053" si="195">IF(F1031&lt;$I$3,"DIURNO",IF(F1031&gt;$I$3,"EXTRANOC",""))</f>
        <v>DIURNO</v>
      </c>
      <c r="J1031" s="12" t="str">
        <f t="shared" si="194"/>
        <v/>
      </c>
      <c r="L1031" s="13" t="str">
        <f t="shared" si="192"/>
        <v/>
      </c>
      <c r="M1031" s="13">
        <f t="shared" ref="M1031:M1051" si="196">IF(H1031&lt;=5,0,IF(H1031&lt;=20,0.25,IF(H1031&lt;=40,0.5,IF(H1031&lt;=55,0.75,1))))</f>
        <v>0.25</v>
      </c>
      <c r="N1031" s="32">
        <f t="shared" ref="N1031:N1051" si="197">IF(F1031&gt;$I$3,F1031-$I$3,0)</f>
        <v>0</v>
      </c>
      <c r="O1031" s="30">
        <f t="shared" ref="O1031:O1051" si="198">MINUTE(N1031)</f>
        <v>0</v>
      </c>
      <c r="P1031" s="30">
        <f t="shared" ref="P1031:P1051" si="199">HOUR(G1031)</f>
        <v>0</v>
      </c>
      <c r="Q1031">
        <f t="shared" ref="Q1031:Q1051" si="200">HOUR(N1031)</f>
        <v>0</v>
      </c>
      <c r="R1031">
        <f t="shared" ref="R1031:R1051" si="201">P1031-Q1031</f>
        <v>0</v>
      </c>
      <c r="S1031">
        <f t="shared" ref="S1031:S1053" si="202">M1031</f>
        <v>0.25</v>
      </c>
    </row>
    <row r="1032" spans="2:19" x14ac:dyDescent="0.2">
      <c r="B1032" s="17" t="s">
        <v>94</v>
      </c>
      <c r="C1032" s="17" t="s">
        <v>92</v>
      </c>
      <c r="D1032" s="17" t="s">
        <v>104</v>
      </c>
      <c r="E1032" s="18">
        <v>0.67291666666666661</v>
      </c>
      <c r="G1032" s="12">
        <f t="shared" si="191"/>
        <v>0</v>
      </c>
      <c r="H1032" s="30">
        <f t="shared" si="193"/>
        <v>0</v>
      </c>
      <c r="I1032" s="13" t="str">
        <f t="shared" si="195"/>
        <v>DIURNO</v>
      </c>
      <c r="J1032" s="12" t="str">
        <f t="shared" si="194"/>
        <v>SI</v>
      </c>
      <c r="L1032" s="13" t="str">
        <f t="shared" si="192"/>
        <v>5,5</v>
      </c>
      <c r="M1032" s="13">
        <f t="shared" si="196"/>
        <v>0</v>
      </c>
      <c r="N1032" s="32">
        <f t="shared" si="197"/>
        <v>0</v>
      </c>
      <c r="O1032" s="30">
        <f t="shared" si="198"/>
        <v>0</v>
      </c>
      <c r="P1032" s="30">
        <f t="shared" si="199"/>
        <v>0</v>
      </c>
      <c r="Q1032">
        <f t="shared" si="200"/>
        <v>0</v>
      </c>
      <c r="R1032">
        <f t="shared" si="201"/>
        <v>0</v>
      </c>
      <c r="S1032">
        <f t="shared" si="202"/>
        <v>0</v>
      </c>
    </row>
    <row r="1033" spans="2:19" x14ac:dyDescent="0.2">
      <c r="B1033" s="17" t="s">
        <v>94</v>
      </c>
      <c r="C1033" s="17" t="s">
        <v>92</v>
      </c>
      <c r="D1033" s="17" t="s">
        <v>105</v>
      </c>
      <c r="E1033" s="18">
        <v>0.26805555555555555</v>
      </c>
      <c r="G1033" s="12">
        <f t="shared" ref="G1033:G1053" si="203">IF(F1033&gt;$G$3,F1033-$G$3,)</f>
        <v>0</v>
      </c>
      <c r="H1033" s="30">
        <f t="shared" si="193"/>
        <v>0</v>
      </c>
      <c r="I1033" s="13" t="str">
        <f t="shared" si="195"/>
        <v>DIURNO</v>
      </c>
      <c r="J1033" s="12" t="str">
        <f t="shared" si="194"/>
        <v/>
      </c>
      <c r="L1033" s="13" t="str">
        <f t="shared" si="192"/>
        <v/>
      </c>
      <c r="M1033" s="13">
        <f t="shared" si="196"/>
        <v>0</v>
      </c>
      <c r="N1033" s="32">
        <f t="shared" si="197"/>
        <v>0</v>
      </c>
      <c r="O1033" s="30">
        <f t="shared" si="198"/>
        <v>0</v>
      </c>
      <c r="P1033" s="30">
        <f t="shared" si="199"/>
        <v>0</v>
      </c>
      <c r="Q1033">
        <f t="shared" si="200"/>
        <v>0</v>
      </c>
      <c r="R1033">
        <f t="shared" si="201"/>
        <v>0</v>
      </c>
      <c r="S1033">
        <f t="shared" si="202"/>
        <v>0</v>
      </c>
    </row>
    <row r="1034" spans="2:19" x14ac:dyDescent="0.2">
      <c r="B1034" s="17" t="s">
        <v>94</v>
      </c>
      <c r="C1034" s="17" t="s">
        <v>92</v>
      </c>
      <c r="D1034" s="17" t="s">
        <v>106</v>
      </c>
      <c r="E1034" s="18">
        <v>0.27430555555555552</v>
      </c>
      <c r="F1034" s="3">
        <v>0.67083333333333339</v>
      </c>
      <c r="G1034" s="12">
        <f t="shared" si="203"/>
        <v>4.1666666666667629E-3</v>
      </c>
      <c r="H1034" s="30">
        <f t="shared" si="193"/>
        <v>6</v>
      </c>
      <c r="I1034" s="13" t="str">
        <f t="shared" si="195"/>
        <v>DIURNO</v>
      </c>
      <c r="J1034" s="12" t="str">
        <f t="shared" si="194"/>
        <v/>
      </c>
      <c r="L1034" s="13" t="str">
        <f t="shared" si="192"/>
        <v/>
      </c>
      <c r="M1034" s="13">
        <f t="shared" si="196"/>
        <v>0.25</v>
      </c>
      <c r="N1034" s="32">
        <f t="shared" si="197"/>
        <v>0</v>
      </c>
      <c r="O1034" s="30">
        <f t="shared" si="198"/>
        <v>0</v>
      </c>
      <c r="P1034" s="30">
        <f t="shared" si="199"/>
        <v>0</v>
      </c>
      <c r="Q1034">
        <f t="shared" si="200"/>
        <v>0</v>
      </c>
      <c r="R1034">
        <f t="shared" si="201"/>
        <v>0</v>
      </c>
      <c r="S1034">
        <f t="shared" si="202"/>
        <v>0.25</v>
      </c>
    </row>
    <row r="1035" spans="2:19" x14ac:dyDescent="0.2">
      <c r="B1035" s="17" t="s">
        <v>94</v>
      </c>
      <c r="C1035" s="17" t="s">
        <v>92</v>
      </c>
      <c r="D1035" s="17" t="s">
        <v>107</v>
      </c>
      <c r="E1035" s="18">
        <v>0.26180555555555557</v>
      </c>
      <c r="F1035" s="3">
        <v>0.67013888888888884</v>
      </c>
      <c r="G1035" s="12">
        <f t="shared" si="203"/>
        <v>3.4722222222222099E-3</v>
      </c>
      <c r="H1035" s="30">
        <f t="shared" si="193"/>
        <v>5</v>
      </c>
      <c r="I1035" s="13" t="str">
        <f t="shared" si="195"/>
        <v>DIURNO</v>
      </c>
      <c r="J1035" s="12" t="str">
        <f t="shared" si="194"/>
        <v/>
      </c>
      <c r="L1035" s="13" t="str">
        <f t="shared" si="192"/>
        <v/>
      </c>
      <c r="M1035" s="13">
        <f t="shared" si="196"/>
        <v>0</v>
      </c>
      <c r="N1035" s="32">
        <f t="shared" si="197"/>
        <v>0</v>
      </c>
      <c r="O1035" s="30">
        <f t="shared" si="198"/>
        <v>0</v>
      </c>
      <c r="P1035" s="30">
        <f t="shared" si="199"/>
        <v>0</v>
      </c>
      <c r="Q1035">
        <f t="shared" si="200"/>
        <v>0</v>
      </c>
      <c r="R1035">
        <f t="shared" si="201"/>
        <v>0</v>
      </c>
      <c r="S1035">
        <f t="shared" si="202"/>
        <v>0</v>
      </c>
    </row>
    <row r="1036" spans="2:19" x14ac:dyDescent="0.2">
      <c r="B1036" s="17" t="s">
        <v>94</v>
      </c>
      <c r="C1036" s="17" t="s">
        <v>92</v>
      </c>
      <c r="D1036" s="17" t="s">
        <v>113</v>
      </c>
      <c r="E1036" s="18">
        <v>0.26874999999999999</v>
      </c>
      <c r="F1036" s="3">
        <v>0.67291666666666661</v>
      </c>
      <c r="G1036" s="12">
        <f t="shared" si="203"/>
        <v>6.2499999999999778E-3</v>
      </c>
      <c r="H1036" s="30">
        <f t="shared" si="193"/>
        <v>9</v>
      </c>
      <c r="I1036" s="13" t="str">
        <f t="shared" si="195"/>
        <v>DIURNO</v>
      </c>
      <c r="J1036" s="12" t="str">
        <f t="shared" si="194"/>
        <v/>
      </c>
      <c r="L1036" s="13" t="str">
        <f t="shared" si="192"/>
        <v/>
      </c>
      <c r="M1036" s="13">
        <f t="shared" si="196"/>
        <v>0.25</v>
      </c>
      <c r="N1036" s="32">
        <f t="shared" si="197"/>
        <v>0</v>
      </c>
      <c r="O1036" s="30">
        <f t="shared" si="198"/>
        <v>0</v>
      </c>
      <c r="P1036" s="30">
        <f t="shared" si="199"/>
        <v>0</v>
      </c>
      <c r="Q1036">
        <f t="shared" si="200"/>
        <v>0</v>
      </c>
      <c r="R1036">
        <f t="shared" si="201"/>
        <v>0</v>
      </c>
      <c r="S1036">
        <f t="shared" si="202"/>
        <v>0.25</v>
      </c>
    </row>
    <row r="1037" spans="2:19" x14ac:dyDescent="0.2">
      <c r="B1037" s="17" t="s">
        <v>94</v>
      </c>
      <c r="C1037" s="17" t="s">
        <v>92</v>
      </c>
      <c r="D1037" s="17" t="s">
        <v>108</v>
      </c>
      <c r="E1037" s="18">
        <v>0.52500000000000002</v>
      </c>
      <c r="G1037" s="12">
        <f t="shared" si="203"/>
        <v>0</v>
      </c>
      <c r="H1037" s="30">
        <f t="shared" si="193"/>
        <v>0</v>
      </c>
      <c r="I1037" s="13" t="str">
        <f t="shared" si="195"/>
        <v>DIURNO</v>
      </c>
      <c r="J1037" s="12" t="str">
        <f t="shared" si="194"/>
        <v/>
      </c>
      <c r="L1037" s="13" t="str">
        <f t="shared" si="192"/>
        <v/>
      </c>
      <c r="M1037" s="13">
        <f t="shared" si="196"/>
        <v>0</v>
      </c>
      <c r="N1037" s="32">
        <f t="shared" si="197"/>
        <v>0</v>
      </c>
      <c r="O1037" s="30">
        <f t="shared" si="198"/>
        <v>0</v>
      </c>
      <c r="P1037" s="30">
        <f t="shared" si="199"/>
        <v>0</v>
      </c>
      <c r="Q1037">
        <f t="shared" si="200"/>
        <v>0</v>
      </c>
      <c r="R1037">
        <f t="shared" si="201"/>
        <v>0</v>
      </c>
      <c r="S1037">
        <f t="shared" si="202"/>
        <v>0</v>
      </c>
    </row>
    <row r="1038" spans="2:19" x14ac:dyDescent="0.2">
      <c r="B1038" s="17" t="s">
        <v>94</v>
      </c>
      <c r="C1038" s="17" t="s">
        <v>92</v>
      </c>
      <c r="D1038" s="17" t="s">
        <v>110</v>
      </c>
      <c r="E1038" s="18">
        <v>0.2673611111111111</v>
      </c>
      <c r="F1038" s="3">
        <v>0.67083333333333339</v>
      </c>
      <c r="G1038" s="12">
        <f t="shared" si="203"/>
        <v>4.1666666666667629E-3</v>
      </c>
      <c r="H1038" s="30">
        <f t="shared" si="193"/>
        <v>6</v>
      </c>
      <c r="I1038" s="13" t="str">
        <f t="shared" si="195"/>
        <v>DIURNO</v>
      </c>
      <c r="J1038" s="12" t="str">
        <f t="shared" si="194"/>
        <v/>
      </c>
      <c r="L1038" s="13" t="str">
        <f t="shared" si="192"/>
        <v/>
      </c>
      <c r="M1038" s="13">
        <f t="shared" si="196"/>
        <v>0.25</v>
      </c>
      <c r="N1038" s="32">
        <f t="shared" si="197"/>
        <v>0</v>
      </c>
      <c r="O1038" s="30">
        <f t="shared" si="198"/>
        <v>0</v>
      </c>
      <c r="P1038" s="30">
        <f t="shared" si="199"/>
        <v>0</v>
      </c>
      <c r="Q1038">
        <f t="shared" si="200"/>
        <v>0</v>
      </c>
      <c r="R1038">
        <f t="shared" si="201"/>
        <v>0</v>
      </c>
      <c r="S1038">
        <f t="shared" si="202"/>
        <v>0.25</v>
      </c>
    </row>
    <row r="1039" spans="2:19" x14ac:dyDescent="0.2">
      <c r="B1039" s="17" t="s">
        <v>94</v>
      </c>
      <c r="C1039" s="17" t="s">
        <v>92</v>
      </c>
      <c r="D1039" s="17" t="s">
        <v>111</v>
      </c>
      <c r="E1039" s="18">
        <v>0.26666666666666666</v>
      </c>
      <c r="F1039" s="3">
        <v>0.67222222222222217</v>
      </c>
      <c r="G1039" s="12">
        <f t="shared" si="203"/>
        <v>5.5555555555555358E-3</v>
      </c>
      <c r="H1039" s="30">
        <f t="shared" si="193"/>
        <v>8</v>
      </c>
      <c r="I1039" s="13" t="str">
        <f t="shared" si="195"/>
        <v>DIURNO</v>
      </c>
      <c r="J1039" s="12" t="str">
        <f t="shared" si="194"/>
        <v/>
      </c>
      <c r="L1039" s="13" t="str">
        <f t="shared" si="192"/>
        <v/>
      </c>
      <c r="M1039" s="13">
        <f t="shared" si="196"/>
        <v>0.25</v>
      </c>
      <c r="N1039" s="32">
        <f t="shared" si="197"/>
        <v>0</v>
      </c>
      <c r="O1039" s="30">
        <f t="shared" si="198"/>
        <v>0</v>
      </c>
      <c r="P1039" s="30">
        <f t="shared" si="199"/>
        <v>0</v>
      </c>
      <c r="Q1039">
        <f t="shared" si="200"/>
        <v>0</v>
      </c>
      <c r="R1039">
        <f t="shared" si="201"/>
        <v>0</v>
      </c>
      <c r="S1039">
        <f t="shared" si="202"/>
        <v>0.25</v>
      </c>
    </row>
    <row r="1040" spans="2:19" x14ac:dyDescent="0.2">
      <c r="B1040" s="17" t="s">
        <v>94</v>
      </c>
      <c r="C1040" s="17" t="s">
        <v>92</v>
      </c>
      <c r="D1040" s="17" t="s">
        <v>112</v>
      </c>
      <c r="E1040" s="18">
        <v>0.28263888888888888</v>
      </c>
      <c r="F1040" s="3">
        <v>0.6743055555555556</v>
      </c>
      <c r="G1040" s="12">
        <f t="shared" si="203"/>
        <v>7.6388888888889728E-3</v>
      </c>
      <c r="H1040" s="30">
        <f t="shared" si="193"/>
        <v>11</v>
      </c>
      <c r="I1040" s="13" t="str">
        <f t="shared" si="195"/>
        <v>DIURNO</v>
      </c>
      <c r="J1040" s="12" t="str">
        <f t="shared" si="194"/>
        <v/>
      </c>
      <c r="L1040" s="13" t="str">
        <f t="shared" si="192"/>
        <v/>
      </c>
      <c r="M1040" s="13">
        <f t="shared" si="196"/>
        <v>0.25</v>
      </c>
      <c r="N1040" s="32">
        <f t="shared" si="197"/>
        <v>0</v>
      </c>
      <c r="O1040" s="30">
        <f t="shared" si="198"/>
        <v>0</v>
      </c>
      <c r="P1040" s="30">
        <f t="shared" si="199"/>
        <v>0</v>
      </c>
      <c r="Q1040">
        <f t="shared" si="200"/>
        <v>0</v>
      </c>
      <c r="R1040">
        <f t="shared" si="201"/>
        <v>0</v>
      </c>
      <c r="S1040">
        <f t="shared" si="202"/>
        <v>0.25</v>
      </c>
    </row>
    <row r="1041" spans="2:19" x14ac:dyDescent="0.2">
      <c r="B1041" s="17" t="s">
        <v>95</v>
      </c>
      <c r="C1041" s="17" t="s">
        <v>92</v>
      </c>
      <c r="D1041" s="17" t="s">
        <v>103</v>
      </c>
      <c r="E1041" s="18">
        <v>0.2673611111111111</v>
      </c>
      <c r="F1041" s="3">
        <v>0.67152777777777783</v>
      </c>
      <c r="G1041" s="12">
        <f t="shared" si="203"/>
        <v>4.8611111111112049E-3</v>
      </c>
      <c r="H1041" s="30">
        <f t="shared" si="193"/>
        <v>7</v>
      </c>
      <c r="I1041" s="13" t="str">
        <f t="shared" si="195"/>
        <v>DIURNO</v>
      </c>
      <c r="J1041" s="12" t="str">
        <f t="shared" si="194"/>
        <v/>
      </c>
      <c r="L1041" s="13" t="str">
        <f t="shared" si="192"/>
        <v/>
      </c>
      <c r="M1041" s="13">
        <f t="shared" si="196"/>
        <v>0.25</v>
      </c>
      <c r="N1041" s="32">
        <f t="shared" si="197"/>
        <v>0</v>
      </c>
      <c r="O1041" s="30">
        <f t="shared" si="198"/>
        <v>0</v>
      </c>
      <c r="P1041" s="30">
        <f t="shared" si="199"/>
        <v>0</v>
      </c>
      <c r="Q1041">
        <f t="shared" si="200"/>
        <v>0</v>
      </c>
      <c r="R1041">
        <f t="shared" si="201"/>
        <v>0</v>
      </c>
      <c r="S1041">
        <f t="shared" si="202"/>
        <v>0.25</v>
      </c>
    </row>
    <row r="1042" spans="2:19" x14ac:dyDescent="0.2">
      <c r="B1042" s="17" t="s">
        <v>95</v>
      </c>
      <c r="C1042" s="17" t="s">
        <v>92</v>
      </c>
      <c r="D1042" s="17" t="s">
        <v>104</v>
      </c>
      <c r="E1042" s="18">
        <v>0.27291666666666664</v>
      </c>
      <c r="F1042" s="3">
        <v>0.57916666666666672</v>
      </c>
      <c r="G1042" s="12">
        <f t="shared" si="203"/>
        <v>0</v>
      </c>
      <c r="H1042" s="30">
        <f t="shared" si="193"/>
        <v>0</v>
      </c>
      <c r="I1042" s="13" t="str">
        <f t="shared" si="195"/>
        <v>DIURNO</v>
      </c>
      <c r="J1042" s="12" t="str">
        <f t="shared" si="194"/>
        <v/>
      </c>
      <c r="L1042" s="13" t="str">
        <f t="shared" si="192"/>
        <v/>
      </c>
      <c r="M1042" s="13">
        <f t="shared" si="196"/>
        <v>0</v>
      </c>
      <c r="N1042" s="32">
        <f t="shared" si="197"/>
        <v>0</v>
      </c>
      <c r="O1042" s="30">
        <f t="shared" si="198"/>
        <v>0</v>
      </c>
      <c r="P1042" s="30">
        <f t="shared" si="199"/>
        <v>0</v>
      </c>
      <c r="Q1042">
        <f t="shared" si="200"/>
        <v>0</v>
      </c>
      <c r="R1042">
        <f t="shared" si="201"/>
        <v>0</v>
      </c>
      <c r="S1042">
        <f t="shared" si="202"/>
        <v>0</v>
      </c>
    </row>
    <row r="1043" spans="2:19" x14ac:dyDescent="0.2">
      <c r="B1043" s="17" t="s">
        <v>95</v>
      </c>
      <c r="C1043" s="17" t="s">
        <v>92</v>
      </c>
      <c r="D1043" s="17" t="s">
        <v>105</v>
      </c>
      <c r="E1043" s="18">
        <v>0.27083333333333331</v>
      </c>
      <c r="F1043" s="3">
        <v>0.6694444444444444</v>
      </c>
      <c r="G1043" s="12">
        <f t="shared" si="203"/>
        <v>2.7777777777777679E-3</v>
      </c>
      <c r="H1043" s="30">
        <f t="shared" si="193"/>
        <v>4</v>
      </c>
      <c r="I1043" s="13" t="str">
        <f t="shared" si="195"/>
        <v>DIURNO</v>
      </c>
      <c r="J1043" s="12" t="str">
        <f t="shared" si="194"/>
        <v/>
      </c>
      <c r="L1043" s="13" t="str">
        <f t="shared" si="192"/>
        <v/>
      </c>
      <c r="M1043" s="13">
        <f t="shared" si="196"/>
        <v>0</v>
      </c>
      <c r="N1043" s="32">
        <f t="shared" si="197"/>
        <v>0</v>
      </c>
      <c r="O1043" s="30">
        <f t="shared" si="198"/>
        <v>0</v>
      </c>
      <c r="P1043" s="30">
        <f t="shared" si="199"/>
        <v>0</v>
      </c>
      <c r="Q1043">
        <f t="shared" si="200"/>
        <v>0</v>
      </c>
      <c r="R1043">
        <f t="shared" si="201"/>
        <v>0</v>
      </c>
      <c r="S1043">
        <f t="shared" si="202"/>
        <v>0</v>
      </c>
    </row>
    <row r="1044" spans="2:19" x14ac:dyDescent="0.2">
      <c r="B1044" s="17" t="s">
        <v>95</v>
      </c>
      <c r="C1044" s="17" t="s">
        <v>92</v>
      </c>
      <c r="D1044" s="17" t="s">
        <v>106</v>
      </c>
      <c r="E1044" s="18">
        <v>0.27708333333333335</v>
      </c>
      <c r="F1044" s="3">
        <v>0.67152777777777783</v>
      </c>
      <c r="G1044" s="12">
        <f t="shared" si="203"/>
        <v>4.8611111111112049E-3</v>
      </c>
      <c r="H1044" s="30">
        <f t="shared" si="193"/>
        <v>7</v>
      </c>
      <c r="I1044" s="13" t="str">
        <f t="shared" si="195"/>
        <v>DIURNO</v>
      </c>
      <c r="J1044" s="12" t="str">
        <f t="shared" si="194"/>
        <v/>
      </c>
      <c r="L1044" s="13" t="str">
        <f t="shared" si="192"/>
        <v/>
      </c>
      <c r="M1044" s="13">
        <f t="shared" si="196"/>
        <v>0.25</v>
      </c>
      <c r="N1044" s="32">
        <f t="shared" si="197"/>
        <v>0</v>
      </c>
      <c r="O1044" s="30">
        <f t="shared" si="198"/>
        <v>0</v>
      </c>
      <c r="P1044" s="30">
        <f t="shared" si="199"/>
        <v>0</v>
      </c>
      <c r="Q1044">
        <f t="shared" si="200"/>
        <v>0</v>
      </c>
      <c r="R1044">
        <f t="shared" si="201"/>
        <v>0</v>
      </c>
      <c r="S1044">
        <f t="shared" si="202"/>
        <v>0.25</v>
      </c>
    </row>
    <row r="1045" spans="2:19" x14ac:dyDescent="0.2">
      <c r="B1045" s="17" t="s">
        <v>95</v>
      </c>
      <c r="C1045" s="17" t="s">
        <v>92</v>
      </c>
      <c r="D1045" s="17" t="s">
        <v>107</v>
      </c>
      <c r="E1045" s="18">
        <v>0.2638888888888889</v>
      </c>
      <c r="F1045" s="3">
        <v>0.67013888888888884</v>
      </c>
      <c r="G1045" s="12">
        <f t="shared" si="203"/>
        <v>3.4722222222222099E-3</v>
      </c>
      <c r="H1045" s="30">
        <f t="shared" si="193"/>
        <v>5</v>
      </c>
      <c r="I1045" s="13" t="str">
        <f t="shared" si="195"/>
        <v>DIURNO</v>
      </c>
      <c r="J1045" s="12" t="str">
        <f t="shared" si="194"/>
        <v/>
      </c>
      <c r="L1045" s="13" t="str">
        <f t="shared" si="192"/>
        <v/>
      </c>
      <c r="M1045" s="13">
        <f t="shared" si="196"/>
        <v>0</v>
      </c>
      <c r="N1045" s="32">
        <f t="shared" si="197"/>
        <v>0</v>
      </c>
      <c r="O1045" s="30">
        <f t="shared" si="198"/>
        <v>0</v>
      </c>
      <c r="P1045" s="30">
        <f t="shared" si="199"/>
        <v>0</v>
      </c>
      <c r="Q1045">
        <f t="shared" si="200"/>
        <v>0</v>
      </c>
      <c r="R1045">
        <f t="shared" si="201"/>
        <v>0</v>
      </c>
      <c r="S1045">
        <f t="shared" si="202"/>
        <v>0</v>
      </c>
    </row>
    <row r="1046" spans="2:19" x14ac:dyDescent="0.2">
      <c r="B1046" s="17" t="s">
        <v>95</v>
      </c>
      <c r="C1046" s="17" t="s">
        <v>92</v>
      </c>
      <c r="D1046" s="17" t="s">
        <v>113</v>
      </c>
      <c r="E1046" s="18">
        <v>0.27013888888888887</v>
      </c>
      <c r="F1046" s="3">
        <v>0.67013888888888884</v>
      </c>
      <c r="G1046" s="12">
        <f t="shared" si="203"/>
        <v>3.4722222222222099E-3</v>
      </c>
      <c r="H1046" s="30">
        <f t="shared" si="193"/>
        <v>5</v>
      </c>
      <c r="I1046" s="13" t="str">
        <f t="shared" si="195"/>
        <v>DIURNO</v>
      </c>
      <c r="J1046" s="12" t="str">
        <f t="shared" si="194"/>
        <v/>
      </c>
      <c r="L1046" s="13" t="str">
        <f t="shared" si="192"/>
        <v/>
      </c>
      <c r="M1046" s="13">
        <f t="shared" si="196"/>
        <v>0</v>
      </c>
      <c r="N1046" s="32">
        <f t="shared" si="197"/>
        <v>0</v>
      </c>
      <c r="O1046" s="30">
        <f t="shared" si="198"/>
        <v>0</v>
      </c>
      <c r="P1046" s="30">
        <f t="shared" si="199"/>
        <v>0</v>
      </c>
      <c r="Q1046">
        <f t="shared" si="200"/>
        <v>0</v>
      </c>
      <c r="R1046">
        <f t="shared" si="201"/>
        <v>0</v>
      </c>
      <c r="S1046">
        <f t="shared" si="202"/>
        <v>0</v>
      </c>
    </row>
    <row r="1047" spans="2:19" x14ac:dyDescent="0.2">
      <c r="B1047" s="17" t="s">
        <v>95</v>
      </c>
      <c r="C1047" s="17" t="s">
        <v>92</v>
      </c>
      <c r="D1047" s="17" t="s">
        <v>108</v>
      </c>
      <c r="E1047" s="18">
        <v>0.4826388888888889</v>
      </c>
      <c r="F1047" s="3">
        <v>0.6694444444444444</v>
      </c>
      <c r="G1047" s="12">
        <f t="shared" si="203"/>
        <v>2.7777777777777679E-3</v>
      </c>
      <c r="H1047" s="30">
        <f t="shared" si="193"/>
        <v>4</v>
      </c>
      <c r="I1047" s="13" t="str">
        <f t="shared" si="195"/>
        <v>DIURNO</v>
      </c>
      <c r="J1047" s="12" t="str">
        <f t="shared" si="194"/>
        <v/>
      </c>
      <c r="L1047" s="13" t="str">
        <f t="shared" si="192"/>
        <v/>
      </c>
      <c r="M1047" s="13">
        <f t="shared" si="196"/>
        <v>0</v>
      </c>
      <c r="N1047" s="32">
        <f t="shared" si="197"/>
        <v>0</v>
      </c>
      <c r="O1047" s="30">
        <f t="shared" si="198"/>
        <v>0</v>
      </c>
      <c r="P1047" s="30">
        <f t="shared" si="199"/>
        <v>0</v>
      </c>
      <c r="Q1047">
        <f t="shared" si="200"/>
        <v>0</v>
      </c>
      <c r="R1047">
        <f t="shared" si="201"/>
        <v>0</v>
      </c>
      <c r="S1047">
        <f t="shared" si="202"/>
        <v>0</v>
      </c>
    </row>
    <row r="1048" spans="2:19" x14ac:dyDescent="0.2">
      <c r="B1048" s="17" t="s">
        <v>95</v>
      </c>
      <c r="C1048" s="17" t="s">
        <v>92</v>
      </c>
      <c r="D1048" s="17" t="s">
        <v>109</v>
      </c>
      <c r="E1048" s="18">
        <v>0.26874999999999999</v>
      </c>
      <c r="F1048" s="3">
        <v>0.67013888888888884</v>
      </c>
      <c r="G1048" s="12">
        <f t="shared" si="203"/>
        <v>3.4722222222222099E-3</v>
      </c>
      <c r="H1048" s="30">
        <f t="shared" si="193"/>
        <v>5</v>
      </c>
      <c r="I1048" s="13" t="str">
        <f t="shared" si="195"/>
        <v>DIURNO</v>
      </c>
      <c r="J1048" s="12" t="str">
        <f t="shared" si="194"/>
        <v/>
      </c>
      <c r="L1048" s="13" t="str">
        <f t="shared" si="192"/>
        <v/>
      </c>
      <c r="M1048" s="13">
        <f t="shared" si="196"/>
        <v>0</v>
      </c>
      <c r="N1048" s="32">
        <f t="shared" si="197"/>
        <v>0</v>
      </c>
      <c r="O1048" s="30">
        <f t="shared" si="198"/>
        <v>0</v>
      </c>
      <c r="P1048" s="30">
        <f t="shared" si="199"/>
        <v>0</v>
      </c>
      <c r="Q1048">
        <f t="shared" si="200"/>
        <v>0</v>
      </c>
      <c r="R1048">
        <f t="shared" si="201"/>
        <v>0</v>
      </c>
      <c r="S1048">
        <f t="shared" si="202"/>
        <v>0</v>
      </c>
    </row>
    <row r="1049" spans="2:19" x14ac:dyDescent="0.2">
      <c r="B1049" s="17" t="s">
        <v>95</v>
      </c>
      <c r="C1049" s="17" t="s">
        <v>92</v>
      </c>
      <c r="D1049" s="17" t="s">
        <v>110</v>
      </c>
      <c r="E1049" s="18">
        <v>0.26805555555555555</v>
      </c>
      <c r="F1049" s="3">
        <v>0.67083333333333339</v>
      </c>
      <c r="G1049" s="12">
        <f t="shared" si="203"/>
        <v>4.1666666666667629E-3</v>
      </c>
      <c r="H1049" s="30">
        <f t="shared" si="193"/>
        <v>6</v>
      </c>
      <c r="I1049" s="13" t="str">
        <f t="shared" si="195"/>
        <v>DIURNO</v>
      </c>
      <c r="J1049" s="12" t="str">
        <f t="shared" si="194"/>
        <v/>
      </c>
      <c r="L1049" s="13" t="str">
        <f t="shared" si="192"/>
        <v/>
      </c>
      <c r="M1049" s="13">
        <f t="shared" si="196"/>
        <v>0.25</v>
      </c>
      <c r="N1049" s="32">
        <f t="shared" si="197"/>
        <v>0</v>
      </c>
      <c r="O1049" s="30">
        <f t="shared" si="198"/>
        <v>0</v>
      </c>
      <c r="P1049" s="30">
        <f t="shared" si="199"/>
        <v>0</v>
      </c>
      <c r="Q1049">
        <f t="shared" si="200"/>
        <v>0</v>
      </c>
      <c r="R1049">
        <f t="shared" si="201"/>
        <v>0</v>
      </c>
      <c r="S1049">
        <f t="shared" si="202"/>
        <v>0.25</v>
      </c>
    </row>
    <row r="1050" spans="2:19" x14ac:dyDescent="0.2">
      <c r="B1050" s="17" t="s">
        <v>95</v>
      </c>
      <c r="C1050" s="17" t="s">
        <v>92</v>
      </c>
      <c r="D1050" s="17" t="s">
        <v>111</v>
      </c>
      <c r="E1050" s="18">
        <v>0.26666666666666666</v>
      </c>
      <c r="F1050" s="3">
        <v>0.67152777777777783</v>
      </c>
      <c r="G1050" s="12">
        <f t="shared" si="203"/>
        <v>4.8611111111112049E-3</v>
      </c>
      <c r="H1050" s="30">
        <f t="shared" si="193"/>
        <v>7</v>
      </c>
      <c r="I1050" s="13" t="str">
        <f t="shared" si="195"/>
        <v>DIURNO</v>
      </c>
      <c r="J1050" s="12" t="str">
        <f t="shared" si="194"/>
        <v/>
      </c>
      <c r="L1050" s="13" t="str">
        <f t="shared" si="192"/>
        <v/>
      </c>
      <c r="M1050" s="13">
        <f t="shared" si="196"/>
        <v>0.25</v>
      </c>
      <c r="N1050" s="32">
        <f t="shared" si="197"/>
        <v>0</v>
      </c>
      <c r="O1050" s="30">
        <f t="shared" si="198"/>
        <v>0</v>
      </c>
      <c r="P1050" s="30">
        <f t="shared" si="199"/>
        <v>0</v>
      </c>
      <c r="Q1050">
        <f t="shared" si="200"/>
        <v>0</v>
      </c>
      <c r="R1050">
        <f t="shared" si="201"/>
        <v>0</v>
      </c>
      <c r="S1050">
        <f t="shared" si="202"/>
        <v>0.25</v>
      </c>
    </row>
    <row r="1051" spans="2:19" x14ac:dyDescent="0.2">
      <c r="B1051" s="17" t="s">
        <v>95</v>
      </c>
      <c r="C1051" s="17" t="s">
        <v>92</v>
      </c>
      <c r="D1051" s="17" t="s">
        <v>112</v>
      </c>
      <c r="E1051" s="18">
        <v>0.28472222222222221</v>
      </c>
      <c r="F1051" s="3">
        <v>0.51111111111111118</v>
      </c>
      <c r="G1051" s="12">
        <f t="shared" si="203"/>
        <v>0</v>
      </c>
      <c r="H1051" s="30">
        <f t="shared" si="193"/>
        <v>0</v>
      </c>
      <c r="I1051" s="13" t="str">
        <f t="shared" si="195"/>
        <v>DIURNO</v>
      </c>
      <c r="J1051" s="12" t="str">
        <f t="shared" si="194"/>
        <v/>
      </c>
      <c r="L1051" s="13" t="str">
        <f t="shared" si="192"/>
        <v/>
      </c>
      <c r="M1051" s="13">
        <f t="shared" si="196"/>
        <v>0</v>
      </c>
      <c r="N1051" s="32">
        <f t="shared" si="197"/>
        <v>0</v>
      </c>
      <c r="O1051" s="30">
        <f t="shared" si="198"/>
        <v>0</v>
      </c>
      <c r="P1051" s="30">
        <f t="shared" si="199"/>
        <v>0</v>
      </c>
      <c r="Q1051">
        <f t="shared" si="200"/>
        <v>0</v>
      </c>
      <c r="R1051">
        <f t="shared" si="201"/>
        <v>0</v>
      </c>
      <c r="S1051">
        <f t="shared" si="202"/>
        <v>0</v>
      </c>
    </row>
    <row r="1052" spans="2:19" x14ac:dyDescent="0.2">
      <c r="B1052" s="1"/>
      <c r="C1052" s="1"/>
      <c r="D1052" s="1"/>
      <c r="E1052" s="2"/>
      <c r="F1052" s="3"/>
      <c r="G1052" s="12">
        <f t="shared" si="203"/>
        <v>0</v>
      </c>
      <c r="I1052" s="13" t="str">
        <f t="shared" si="195"/>
        <v>DIURNO</v>
      </c>
      <c r="J1052" s="12" t="str">
        <f t="shared" si="194"/>
        <v/>
      </c>
      <c r="L1052" s="13" t="str">
        <f t="shared" si="192"/>
        <v/>
      </c>
      <c r="N1052">
        <f t="shared" ref="N1052:N1053" si="204">IF(F1052&gt;I170,F1052-22,0)</f>
        <v>0</v>
      </c>
      <c r="S1052">
        <f t="shared" si="202"/>
        <v>0</v>
      </c>
    </row>
    <row r="1053" spans="2:19" x14ac:dyDescent="0.2">
      <c r="B1053" s="1"/>
      <c r="C1053" s="1"/>
      <c r="D1053" s="1"/>
      <c r="E1053" s="2"/>
      <c r="F1053" s="3"/>
      <c r="G1053" s="12">
        <f t="shared" si="203"/>
        <v>0</v>
      </c>
      <c r="I1053" s="13" t="str">
        <f t="shared" si="195"/>
        <v>DIURNO</v>
      </c>
      <c r="J1053" s="12" t="str">
        <f t="shared" si="194"/>
        <v/>
      </c>
      <c r="L1053" s="13" t="str">
        <f t="shared" si="192"/>
        <v/>
      </c>
      <c r="N1053">
        <f t="shared" si="204"/>
        <v>0</v>
      </c>
      <c r="S1053">
        <f t="shared" si="202"/>
        <v>0</v>
      </c>
    </row>
  </sheetData>
  <autoFilter ref="B4:L1053"/>
  <conditionalFormatting sqref="G1:H1 G5:H65536">
    <cfRule type="cellIs" dxfId="11" priority="8" stopIfTrue="1" operator="greaterThan">
      <formula>0</formula>
    </cfRule>
  </conditionalFormatting>
  <conditionalFormatting sqref="P6">
    <cfRule type="cellIs" dxfId="10" priority="4" stopIfTrue="1" operator="greaterThan">
      <formula>0</formula>
    </cfRule>
  </conditionalFormatting>
  <conditionalFormatting sqref="O6">
    <cfRule type="cellIs" dxfId="9" priority="3" stopIfTrue="1" operator="greaterThan">
      <formula>0</formula>
    </cfRule>
  </conditionalFormatting>
  <conditionalFormatting sqref="P7:P1051">
    <cfRule type="cellIs" dxfId="8" priority="2" stopIfTrue="1" operator="greaterThan">
      <formula>0</formula>
    </cfRule>
  </conditionalFormatting>
  <conditionalFormatting sqref="O7:O1051">
    <cfRule type="cellIs" dxfId="7" priority="1" stopIfTrue="1" operator="greaterThan">
      <formula>0</formula>
    </cfRule>
  </conditionalFormatting>
  <pageMargins left="0.7" right="0.7" top="0.75" bottom="0.75" header="0.3" footer="0.3"/>
  <pageSetup orientation="portrait" horizontalDpi="4294967295" verticalDpi="4294967295" r:id="rId1"/>
  <headerFoot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5"/>
  <sheetViews>
    <sheetView topLeftCell="A19" workbookViewId="0">
      <selection activeCell="A17" sqref="A17"/>
    </sheetView>
  </sheetViews>
  <sheetFormatPr baseColWidth="10" defaultRowHeight="12.75" x14ac:dyDescent="0.2"/>
  <cols>
    <col min="1" max="1" width="29.5703125" bestFit="1" customWidth="1"/>
    <col min="2" max="3" width="24.140625" style="22" customWidth="1"/>
    <col min="4" max="4" width="13" bestFit="1" customWidth="1"/>
  </cols>
  <sheetData>
    <row r="3" spans="1:13" x14ac:dyDescent="0.2">
      <c r="B3" s="28" t="s">
        <v>139</v>
      </c>
      <c r="C3" s="28" t="s">
        <v>140</v>
      </c>
    </row>
    <row r="4" spans="1:13" ht="14.25" x14ac:dyDescent="0.2">
      <c r="A4" s="38" t="s">
        <v>121</v>
      </c>
      <c r="B4" s="35">
        <v>0.66736111111111107</v>
      </c>
      <c r="C4" s="35">
        <v>0.875</v>
      </c>
      <c r="I4">
        <v>8</v>
      </c>
      <c r="J4">
        <v>12</v>
      </c>
      <c r="K4" s="33" t="s">
        <v>157</v>
      </c>
    </row>
    <row r="5" spans="1:13" ht="14.25" x14ac:dyDescent="0.2">
      <c r="A5" s="38" t="s">
        <v>122</v>
      </c>
      <c r="B5" s="35">
        <v>0.875</v>
      </c>
      <c r="C5" s="35">
        <v>0.25</v>
      </c>
      <c r="I5">
        <v>8</v>
      </c>
      <c r="J5">
        <v>5</v>
      </c>
      <c r="K5" s="33" t="s">
        <v>157</v>
      </c>
      <c r="L5" s="33" t="s">
        <v>154</v>
      </c>
    </row>
    <row r="6" spans="1:13" ht="28.5" x14ac:dyDescent="0.2">
      <c r="A6" s="38" t="s">
        <v>123</v>
      </c>
      <c r="B6" s="24" t="s">
        <v>124</v>
      </c>
      <c r="C6" s="23">
        <v>0.875</v>
      </c>
      <c r="I6">
        <v>8</v>
      </c>
      <c r="J6">
        <v>11</v>
      </c>
      <c r="K6" s="33" t="s">
        <v>157</v>
      </c>
      <c r="L6" s="33" t="s">
        <v>154</v>
      </c>
      <c r="M6" s="33" t="s">
        <v>158</v>
      </c>
    </row>
    <row r="7" spans="1:13" ht="14.25" x14ac:dyDescent="0.2">
      <c r="A7" s="38" t="s">
        <v>125</v>
      </c>
      <c r="B7" s="24" t="s">
        <v>126</v>
      </c>
      <c r="C7" s="24" t="s">
        <v>127</v>
      </c>
      <c r="E7" s="33" t="s">
        <v>153</v>
      </c>
      <c r="F7">
        <v>8</v>
      </c>
      <c r="G7">
        <v>4</v>
      </c>
      <c r="H7" s="33" t="s">
        <v>155</v>
      </c>
      <c r="I7">
        <v>12</v>
      </c>
      <c r="J7">
        <v>18</v>
      </c>
      <c r="K7" s="33"/>
      <c r="L7" s="33"/>
    </row>
    <row r="8" spans="1:13" ht="14.25" x14ac:dyDescent="0.2">
      <c r="A8" s="38" t="s">
        <v>128</v>
      </c>
      <c r="B8" s="23">
        <v>0.875</v>
      </c>
      <c r="C8" s="23">
        <v>0</v>
      </c>
      <c r="F8">
        <v>8</v>
      </c>
      <c r="G8">
        <v>6</v>
      </c>
      <c r="H8" s="33" t="s">
        <v>156</v>
      </c>
    </row>
    <row r="9" spans="1:13" ht="14.25" x14ac:dyDescent="0.2">
      <c r="A9" s="19" t="s">
        <v>129</v>
      </c>
      <c r="B9" s="97" t="s">
        <v>214</v>
      </c>
      <c r="C9" s="98"/>
      <c r="I9">
        <v>16</v>
      </c>
      <c r="J9">
        <v>23</v>
      </c>
    </row>
    <row r="10" spans="1:13" ht="14.25" x14ac:dyDescent="0.2">
      <c r="A10" s="19" t="s">
        <v>130</v>
      </c>
      <c r="B10" s="25">
        <v>0.875</v>
      </c>
      <c r="C10" s="25">
        <v>0.5</v>
      </c>
    </row>
    <row r="11" spans="1:13" ht="14.25" x14ac:dyDescent="0.2">
      <c r="A11" s="27" t="s">
        <v>135</v>
      </c>
      <c r="B11" s="35">
        <v>0.75</v>
      </c>
      <c r="C11" s="35">
        <v>0.25</v>
      </c>
    </row>
    <row r="12" spans="1:13" ht="14.25" x14ac:dyDescent="0.2">
      <c r="A12" s="27" t="s">
        <v>203</v>
      </c>
      <c r="B12" s="41">
        <v>0.875</v>
      </c>
      <c r="C12" s="42">
        <v>0.14583333333333334</v>
      </c>
      <c r="D12" s="55">
        <v>24</v>
      </c>
    </row>
    <row r="13" spans="1:13" ht="28.5" x14ac:dyDescent="0.2">
      <c r="A13" s="27" t="s">
        <v>204</v>
      </c>
      <c r="B13" s="53">
        <v>0.14583333333333334</v>
      </c>
      <c r="C13" s="35">
        <v>0.25</v>
      </c>
      <c r="D13" s="33" t="s">
        <v>205</v>
      </c>
    </row>
    <row r="14" spans="1:13" ht="14.25" x14ac:dyDescent="0.2">
      <c r="A14" s="27"/>
      <c r="B14" s="53"/>
      <c r="C14" s="53"/>
    </row>
    <row r="15" spans="1:13" ht="14.25" x14ac:dyDescent="0.2">
      <c r="A15" s="27"/>
      <c r="B15" s="53"/>
      <c r="C15" s="53"/>
    </row>
    <row r="16" spans="1:13" ht="14.25" x14ac:dyDescent="0.2">
      <c r="A16" s="27"/>
      <c r="B16" s="53"/>
      <c r="C16" s="53"/>
    </row>
    <row r="17" spans="1:6" ht="14.25" x14ac:dyDescent="0.2">
      <c r="B17" s="27" t="s">
        <v>132</v>
      </c>
      <c r="C17" s="27" t="s">
        <v>133</v>
      </c>
    </row>
    <row r="18" spans="1:6" ht="14.25" x14ac:dyDescent="0.2">
      <c r="B18" s="27" t="s">
        <v>135</v>
      </c>
      <c r="C18" s="27" t="s">
        <v>136</v>
      </c>
    </row>
    <row r="19" spans="1:6" ht="14.25" x14ac:dyDescent="0.2">
      <c r="B19" s="26"/>
      <c r="C19" s="26"/>
    </row>
    <row r="21" spans="1:6" x14ac:dyDescent="0.2">
      <c r="A21" t="s">
        <v>141</v>
      </c>
      <c r="E21" s="33" t="s">
        <v>169</v>
      </c>
    </row>
    <row r="22" spans="1:6" ht="14.25" x14ac:dyDescent="0.2">
      <c r="A22" s="20" t="s">
        <v>131</v>
      </c>
      <c r="B22" s="22">
        <v>55</v>
      </c>
    </row>
    <row r="23" spans="1:6" ht="14.25" x14ac:dyDescent="0.2">
      <c r="A23" s="21" t="s">
        <v>134</v>
      </c>
      <c r="B23" s="22">
        <v>10</v>
      </c>
      <c r="E23" s="39">
        <v>0.75</v>
      </c>
      <c r="F23" s="39">
        <v>0.25</v>
      </c>
    </row>
    <row r="24" spans="1:6" ht="14.25" x14ac:dyDescent="0.2">
      <c r="A24" s="21" t="s">
        <v>137</v>
      </c>
      <c r="B24" s="22">
        <v>20</v>
      </c>
    </row>
    <row r="25" spans="1:6" ht="14.25" x14ac:dyDescent="0.2">
      <c r="A25" s="21" t="s">
        <v>138</v>
      </c>
      <c r="B25" s="22">
        <v>40</v>
      </c>
      <c r="E25" s="1" t="s">
        <v>217</v>
      </c>
      <c r="F25" s="33" t="s">
        <v>170</v>
      </c>
    </row>
    <row r="26" spans="1:6" x14ac:dyDescent="0.2">
      <c r="E26" s="33" t="s">
        <v>171</v>
      </c>
      <c r="F26" s="33" t="s">
        <v>172</v>
      </c>
    </row>
    <row r="27" spans="1:6" ht="15" x14ac:dyDescent="0.25">
      <c r="A27" s="64" t="s">
        <v>216</v>
      </c>
    </row>
    <row r="28" spans="1:6" x14ac:dyDescent="0.2">
      <c r="A28" s="36">
        <v>44562</v>
      </c>
    </row>
    <row r="29" spans="1:6" x14ac:dyDescent="0.2">
      <c r="A29" s="36">
        <v>44571</v>
      </c>
      <c r="E29" s="33" t="s">
        <v>173</v>
      </c>
      <c r="F29" s="33" t="s">
        <v>174</v>
      </c>
    </row>
    <row r="30" spans="1:6" x14ac:dyDescent="0.2">
      <c r="A30" s="36">
        <v>44641</v>
      </c>
    </row>
    <row r="31" spans="1:6" x14ac:dyDescent="0.2">
      <c r="A31" s="36">
        <v>44665</v>
      </c>
      <c r="E31" s="39">
        <v>0.27083333333333331</v>
      </c>
      <c r="F31" s="39">
        <v>0.66666666666666663</v>
      </c>
    </row>
    <row r="32" spans="1:6" x14ac:dyDescent="0.2">
      <c r="A32" s="36">
        <v>44666</v>
      </c>
    </row>
    <row r="33" spans="1:10" x14ac:dyDescent="0.2">
      <c r="A33" s="36"/>
      <c r="J33" s="33" t="s">
        <v>175</v>
      </c>
    </row>
    <row r="34" spans="1:10" x14ac:dyDescent="0.2">
      <c r="A34" s="36">
        <v>44711</v>
      </c>
      <c r="E34" s="39">
        <v>0.75</v>
      </c>
      <c r="F34" s="39">
        <v>0.875</v>
      </c>
      <c r="H34" s="39">
        <v>0.75</v>
      </c>
      <c r="I34" s="39">
        <v>0.125</v>
      </c>
      <c r="J34" s="33" t="s">
        <v>176</v>
      </c>
    </row>
    <row r="35" spans="1:10" x14ac:dyDescent="0.2">
      <c r="A35" s="36">
        <v>44732</v>
      </c>
      <c r="E35" s="39">
        <v>0.875</v>
      </c>
      <c r="F35" s="39">
        <v>0.5</v>
      </c>
      <c r="H35" s="39">
        <v>0.125</v>
      </c>
      <c r="I35" s="39">
        <v>0.25</v>
      </c>
      <c r="J35" s="33" t="s">
        <v>177</v>
      </c>
    </row>
    <row r="36" spans="1:10" x14ac:dyDescent="0.2">
      <c r="A36" s="62">
        <v>44739</v>
      </c>
      <c r="E36" s="39">
        <v>0.5</v>
      </c>
      <c r="F36" s="39">
        <v>0.125</v>
      </c>
      <c r="H36" s="39">
        <v>0.5</v>
      </c>
      <c r="I36" s="39">
        <v>0.25</v>
      </c>
      <c r="J36" s="33" t="s">
        <v>178</v>
      </c>
    </row>
    <row r="37" spans="1:10" x14ac:dyDescent="0.2">
      <c r="A37" s="36"/>
      <c r="E37" s="39">
        <v>0.125</v>
      </c>
      <c r="F37" s="39">
        <v>0.25</v>
      </c>
    </row>
    <row r="38" spans="1:10" x14ac:dyDescent="0.2">
      <c r="A38" s="36"/>
    </row>
    <row r="39" spans="1:10" x14ac:dyDescent="0.2">
      <c r="A39" s="36">
        <v>44762</v>
      </c>
    </row>
    <row r="40" spans="1:10" x14ac:dyDescent="0.2">
      <c r="A40" s="36">
        <v>44788</v>
      </c>
    </row>
    <row r="41" spans="1:10" x14ac:dyDescent="0.2">
      <c r="A41" s="36"/>
    </row>
    <row r="42" spans="1:10" x14ac:dyDescent="0.2">
      <c r="A42" s="36">
        <v>44851</v>
      </c>
    </row>
    <row r="43" spans="1:10" x14ac:dyDescent="0.2">
      <c r="A43" s="36">
        <v>44872</v>
      </c>
    </row>
    <row r="44" spans="1:10" x14ac:dyDescent="0.2">
      <c r="A44" s="36">
        <v>44879</v>
      </c>
    </row>
    <row r="45" spans="1:10" x14ac:dyDescent="0.2">
      <c r="A45" s="36"/>
    </row>
    <row r="46" spans="1:10" x14ac:dyDescent="0.2">
      <c r="A46" s="36">
        <v>44903</v>
      </c>
    </row>
    <row r="47" spans="1:10" x14ac:dyDescent="0.2">
      <c r="A47" s="36"/>
    </row>
    <row r="50" spans="1:4" x14ac:dyDescent="0.2">
      <c r="A50" t="s">
        <v>183</v>
      </c>
      <c r="B50" s="46">
        <v>0.875</v>
      </c>
    </row>
    <row r="52" spans="1:4" x14ac:dyDescent="0.2">
      <c r="A52" t="s">
        <v>184</v>
      </c>
    </row>
    <row r="53" spans="1:4" x14ac:dyDescent="0.2">
      <c r="A53" s="39">
        <v>0.75</v>
      </c>
      <c r="B53" s="46">
        <v>0.25</v>
      </c>
      <c r="C53" s="22">
        <v>12</v>
      </c>
    </row>
    <row r="54" spans="1:4" x14ac:dyDescent="0.2">
      <c r="A54" s="39">
        <v>0.75</v>
      </c>
      <c r="B54" s="46">
        <v>0.875</v>
      </c>
      <c r="C54" s="22">
        <v>3</v>
      </c>
    </row>
    <row r="55" spans="1:4" x14ac:dyDescent="0.2">
      <c r="A55" s="39">
        <v>0.875</v>
      </c>
      <c r="B55" s="46">
        <v>0.14583333333333334</v>
      </c>
      <c r="C55" s="22">
        <v>6.5</v>
      </c>
      <c r="D55" t="s">
        <v>183</v>
      </c>
    </row>
    <row r="57" spans="1:4" x14ac:dyDescent="0.2">
      <c r="A57" s="39">
        <v>0.75</v>
      </c>
      <c r="B57" s="46">
        <v>0.14583333333333334</v>
      </c>
      <c r="C57" s="22" t="s">
        <v>185</v>
      </c>
    </row>
    <row r="58" spans="1:4" x14ac:dyDescent="0.2">
      <c r="A58" s="39">
        <v>0.875</v>
      </c>
      <c r="B58" s="46">
        <v>0.25</v>
      </c>
    </row>
    <row r="59" spans="1:4" x14ac:dyDescent="0.2">
      <c r="A59" s="39">
        <v>0.14583333333333334</v>
      </c>
      <c r="B59" s="46">
        <v>0.25</v>
      </c>
      <c r="C59" s="22">
        <v>2.5</v>
      </c>
      <c r="D59" t="s">
        <v>186</v>
      </c>
    </row>
    <row r="61" spans="1:4" x14ac:dyDescent="0.2">
      <c r="A61" s="39">
        <v>0.75</v>
      </c>
      <c r="B61" s="22" t="s">
        <v>187</v>
      </c>
      <c r="C61" s="22" t="s">
        <v>188</v>
      </c>
    </row>
    <row r="62" spans="1:4" x14ac:dyDescent="0.2">
      <c r="A62" s="39">
        <v>0.75</v>
      </c>
      <c r="B62" s="46">
        <v>0.875</v>
      </c>
      <c r="C62" s="22">
        <v>3</v>
      </c>
    </row>
    <row r="63" spans="1:4" x14ac:dyDescent="0.2">
      <c r="A63" s="39">
        <v>0.875</v>
      </c>
      <c r="B63" s="22" t="s">
        <v>189</v>
      </c>
      <c r="C63" s="22">
        <v>6.5</v>
      </c>
      <c r="D63" t="s">
        <v>190</v>
      </c>
    </row>
    <row r="64" spans="1:4" x14ac:dyDescent="0.2">
      <c r="A64" s="39">
        <v>0.14583333333333334</v>
      </c>
      <c r="B64" s="46">
        <v>0.25</v>
      </c>
      <c r="C64" s="22">
        <v>2.5</v>
      </c>
    </row>
    <row r="65" spans="3:3" x14ac:dyDescent="0.2">
      <c r="C65" s="22">
        <f>+C64+C63+C62</f>
        <v>12</v>
      </c>
    </row>
  </sheetData>
  <mergeCells count="1">
    <mergeCell ref="B9:C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workbookViewId="0">
      <pane ySplit="1" topLeftCell="A2" activePane="bottomLeft" state="frozen"/>
      <selection pane="bottomLeft" sqref="A1:AZ1048576"/>
    </sheetView>
  </sheetViews>
  <sheetFormatPr baseColWidth="10" defaultRowHeight="12.75" x14ac:dyDescent="0.2"/>
  <cols>
    <col min="1" max="1" width="27.5703125" bestFit="1" customWidth="1"/>
    <col min="2" max="2" width="21.5703125" bestFit="1" customWidth="1"/>
    <col min="3" max="3" width="11.42578125" style="36"/>
    <col min="5" max="5" width="13.85546875" customWidth="1"/>
    <col min="6" max="6" width="13.85546875" style="13" hidden="1" customWidth="1"/>
    <col min="7" max="8" width="13.85546875" hidden="1" customWidth="1"/>
    <col min="9" max="9" width="13.85546875" style="30" hidden="1" customWidth="1"/>
    <col min="10" max="17" width="13.85546875" hidden="1" customWidth="1"/>
    <col min="18" max="18" width="13.85546875" customWidth="1"/>
    <col min="19" max="23" width="13.85546875" hidden="1" customWidth="1"/>
    <col min="24" max="24" width="39" hidden="1" customWidth="1"/>
    <col min="25" max="25" width="13.85546875" style="37" hidden="1" customWidth="1"/>
    <col min="26" max="35" width="13.85546875" hidden="1" customWidth="1"/>
    <col min="36" max="37" width="13.85546875" customWidth="1"/>
    <col min="38" max="51" width="13.85546875" hidden="1" customWidth="1"/>
    <col min="52" max="52" width="13.85546875" customWidth="1"/>
    <col min="53" max="53" width="11.42578125" hidden="1" customWidth="1"/>
  </cols>
  <sheetData>
    <row r="1" spans="1:53" ht="72" x14ac:dyDescent="0.2">
      <c r="A1" s="43" t="s">
        <v>0</v>
      </c>
      <c r="B1" s="43" t="s">
        <v>1</v>
      </c>
      <c r="C1" s="60" t="s">
        <v>2</v>
      </c>
      <c r="D1" s="44" t="s">
        <v>96</v>
      </c>
      <c r="E1" s="45" t="s">
        <v>97</v>
      </c>
      <c r="F1" s="57" t="s">
        <v>210</v>
      </c>
      <c r="G1" s="40" t="s">
        <v>191</v>
      </c>
      <c r="H1" s="40" t="s">
        <v>193</v>
      </c>
      <c r="I1" s="50" t="s">
        <v>142</v>
      </c>
      <c r="J1" s="50" t="s">
        <v>149</v>
      </c>
      <c r="K1" s="51" t="s">
        <v>143</v>
      </c>
      <c r="L1" s="51" t="s">
        <v>144</v>
      </c>
      <c r="M1" s="51" t="s">
        <v>150</v>
      </c>
      <c r="N1" s="51" t="s">
        <v>147</v>
      </c>
      <c r="O1" s="51" t="s">
        <v>151</v>
      </c>
      <c r="P1" s="51" t="s">
        <v>146</v>
      </c>
      <c r="Q1" s="51" t="s">
        <v>152</v>
      </c>
      <c r="R1" s="58" t="s">
        <v>182</v>
      </c>
      <c r="S1" s="58" t="s">
        <v>215</v>
      </c>
      <c r="T1" s="52" t="s">
        <v>199</v>
      </c>
      <c r="U1" s="47" t="s">
        <v>160</v>
      </c>
      <c r="V1" s="47" t="s">
        <v>159</v>
      </c>
      <c r="W1" s="47" t="s">
        <v>192</v>
      </c>
      <c r="X1" s="47" t="s">
        <v>194</v>
      </c>
      <c r="Y1" s="48" t="s">
        <v>162</v>
      </c>
      <c r="Z1" s="47" t="s">
        <v>163</v>
      </c>
      <c r="AA1" s="47" t="s">
        <v>164</v>
      </c>
      <c r="AB1" s="47" t="s">
        <v>165</v>
      </c>
      <c r="AC1" s="47" t="s">
        <v>197</v>
      </c>
      <c r="AD1" s="47" t="s">
        <v>196</v>
      </c>
      <c r="AE1" s="49" t="s">
        <v>198</v>
      </c>
      <c r="AF1" s="47" t="s">
        <v>195</v>
      </c>
      <c r="AG1" s="47" t="s">
        <v>166</v>
      </c>
      <c r="AH1" s="47" t="s">
        <v>167</v>
      </c>
      <c r="AI1" s="47" t="s">
        <v>168</v>
      </c>
      <c r="AJ1" s="58" t="s">
        <v>181</v>
      </c>
      <c r="AK1" s="58" t="s">
        <v>180</v>
      </c>
      <c r="AL1" s="47" t="s">
        <v>179</v>
      </c>
      <c r="AM1" s="49" t="s">
        <v>200</v>
      </c>
      <c r="AN1" s="54" t="s">
        <v>201</v>
      </c>
      <c r="AO1" s="56" t="s">
        <v>206</v>
      </c>
      <c r="AP1" s="56" t="s">
        <v>207</v>
      </c>
      <c r="AQ1" s="56" t="s">
        <v>208</v>
      </c>
      <c r="AR1" s="54" t="s">
        <v>161</v>
      </c>
      <c r="AS1" s="54" t="s">
        <v>202</v>
      </c>
      <c r="AT1" s="54" t="s">
        <v>149</v>
      </c>
      <c r="AU1" s="63" t="s">
        <v>211</v>
      </c>
      <c r="AV1" s="59" t="s">
        <v>101</v>
      </c>
      <c r="AW1" s="59" t="s">
        <v>209</v>
      </c>
      <c r="AX1" s="59" t="s">
        <v>202</v>
      </c>
      <c r="AY1" s="59" t="s">
        <v>149</v>
      </c>
      <c r="AZ1" s="63" t="s">
        <v>212</v>
      </c>
      <c r="BA1" s="61" t="s">
        <v>213</v>
      </c>
    </row>
    <row r="2" spans="1:53" s="69" customFormat="1" x14ac:dyDescent="0.2">
      <c r="A2" s="67" t="s">
        <v>225</v>
      </c>
      <c r="B2" s="67" t="s">
        <v>80</v>
      </c>
      <c r="C2" s="65">
        <v>44765</v>
      </c>
      <c r="D2" s="75">
        <v>0.27083333333333331</v>
      </c>
      <c r="E2" s="76">
        <v>0.5</v>
      </c>
      <c r="F2" s="77">
        <f>IF(G2=1,0,IF(E2&gt;HORAS!$B$4,E2-HORAS!$B$4,))</f>
        <v>0</v>
      </c>
      <c r="G2" s="73">
        <f>IF(U2=7,1,IF(W2=FALSE,1,0))</f>
        <v>0</v>
      </c>
      <c r="H2" s="73">
        <f>IF(D2&gt;=HORAS!$B$11,1,0)</f>
        <v>0</v>
      </c>
      <c r="I2" s="78">
        <f>MINUTE(F2)</f>
        <v>0</v>
      </c>
      <c r="J2" s="79">
        <f>IF(I2&lt;=HORAS!$B$23,0,IF(I2&lt;=HORAS!$B$24,0.25,IF(I2&lt;=HORAS!$B$25,0.5,IF(I2&lt;=HORAS!$B$22,0.75,1))))</f>
        <v>0</v>
      </c>
      <c r="K2" s="80">
        <f>IF(G2=1,0,IF(E2&gt;HORAS!$B$5,E2-HORAS!$B$5,0))</f>
        <v>0</v>
      </c>
      <c r="L2" s="78">
        <f>MINUTE(K2)</f>
        <v>0</v>
      </c>
      <c r="M2" s="78">
        <f>HOUR(F2)</f>
        <v>0</v>
      </c>
      <c r="N2" s="73">
        <f>M2-P2</f>
        <v>0</v>
      </c>
      <c r="O2" s="73">
        <f>IF(E2&lt;HORAS!$B$5,J2,0)</f>
        <v>0</v>
      </c>
      <c r="P2" s="73">
        <f>HOUR(K2)</f>
        <v>0</v>
      </c>
      <c r="Q2" s="73">
        <f>IF(E2&gt;HORAS!$B$5,J2,0)</f>
        <v>0</v>
      </c>
      <c r="R2" s="70">
        <v>5.5</v>
      </c>
      <c r="S2" s="73">
        <f>P2+Q2</f>
        <v>0</v>
      </c>
      <c r="T2" s="73"/>
      <c r="U2" s="73">
        <f>WEEKDAY(C2,2)</f>
        <v>6</v>
      </c>
      <c r="V2" s="81" t="e">
        <f>VLOOKUP(C2,HORAS!$A$28:$A$47,1,FALSE)</f>
        <v>#N/A</v>
      </c>
      <c r="W2" s="73" t="b">
        <f>ISERROR(V2)</f>
        <v>1</v>
      </c>
      <c r="X2" s="76">
        <f>IF(U2=7,E2-D2,IF(W2=FALSE,E2-D2,0))</f>
        <v>0</v>
      </c>
      <c r="Y2" s="82">
        <f>HOUR(X2)</f>
        <v>0</v>
      </c>
      <c r="Z2" s="82">
        <f>MINUTE(X2)</f>
        <v>0</v>
      </c>
      <c r="AA2" s="73">
        <f>IF(Y2&lt;8,Y2,8)</f>
        <v>0</v>
      </c>
      <c r="AB2" s="73">
        <f>IF(Y2&gt;=8,Y2-AA2,0)</f>
        <v>0</v>
      </c>
      <c r="AC2" s="80">
        <f>IF(U2=7,IF(E2&gt;HORAS!$B$5,E2-HORAS!$B$5,0),IF(W2=FALSE,IF(E2&gt;HORAS!$B$5,E2-HORAS!$B$5,0),0))</f>
        <v>0</v>
      </c>
      <c r="AD2" s="82">
        <f>HOUR(AC2)</f>
        <v>0</v>
      </c>
      <c r="AE2" s="82">
        <f>MINUTE(AC2)</f>
        <v>0</v>
      </c>
      <c r="AF2" s="79">
        <f>IF(AE2&lt;=HORAS!$B$23,0,IF(AE2&lt;=HORAS!$B$24,0.25,IF(AE2&lt;=HORAS!$B$25,0.5,IF(AE2&lt;=HORAS!$B$22,0.75,1))))</f>
        <v>0</v>
      </c>
      <c r="AG2" s="73">
        <f>IF(AA2&lt;8,AF2,0)</f>
        <v>0</v>
      </c>
      <c r="AH2" s="73">
        <f>IF(AA2&gt;=8,IF(E2&lt;HORAS!$B$5,AF2,0),0)</f>
        <v>0</v>
      </c>
      <c r="AI2" s="73">
        <f>IF(E2&gt;=HORAS!$B$5,AF2,0)</f>
        <v>0</v>
      </c>
      <c r="AJ2" s="73">
        <f>AA2+AG2</f>
        <v>0</v>
      </c>
      <c r="AK2" s="73">
        <f>AB2+AH2</f>
        <v>0</v>
      </c>
      <c r="AL2" s="82">
        <f>AD2+AI2</f>
        <v>0</v>
      </c>
      <c r="AM2" s="83"/>
      <c r="AN2" s="76">
        <f>IF(H2=1,E2-(D2-12),0)</f>
        <v>0</v>
      </c>
      <c r="AO2" s="84">
        <f>IF(H2=1,IF(D2&lt;HORAS!$B$12,HORAS!$D$12-HORAS!$B$12,HORAS!$D$12-D2),0)</f>
        <v>0</v>
      </c>
      <c r="AP2" s="84">
        <f>IF(H2=1,IF(E2&gt;HORAS!$C$12,HORAS!$C$12,E2),0)</f>
        <v>0</v>
      </c>
      <c r="AQ2" s="84">
        <f>AO2+AP2</f>
        <v>0</v>
      </c>
      <c r="AR2" s="83">
        <f>HOUR(AQ2)</f>
        <v>0</v>
      </c>
      <c r="AS2" s="83">
        <f>MINUTE(AQ2)</f>
        <v>0</v>
      </c>
      <c r="AT2" s="79">
        <f>IF(AS2&lt;=HORAS!$B$23,0,IF(AS2&lt;=HORAS!$B$24,0.25,IF(AS2&lt;=HORAS!$B$25,0.5,IF(AS2&lt;=HORAS!$B$22,0.75,1))))</f>
        <v>0</v>
      </c>
      <c r="AU2" s="73">
        <f>AR2+AT2</f>
        <v>0</v>
      </c>
      <c r="AV2" s="76">
        <f>IF(H2=1,IF(E2&gt;HORAS!$C$12,E2-HORAS!$C$12),0)</f>
        <v>0</v>
      </c>
      <c r="AW2" s="73">
        <f>HOUR(AV2)</f>
        <v>0</v>
      </c>
      <c r="AX2" s="73">
        <f>MINUTE(AV2)</f>
        <v>0</v>
      </c>
      <c r="AY2" s="79">
        <f>IF(AX2&lt;=HORAS!$B$23,0,IF(AX2&lt;=HORAS!$B$24,0.25,IF(AX2&lt;=HORAS!$B$25,0.5,IF(AX2&lt;=HORAS!$B$22,0.75,1))))</f>
        <v>0</v>
      </c>
      <c r="AZ2" s="73">
        <f>AW2+AY2</f>
        <v>0</v>
      </c>
      <c r="BA2" s="68"/>
    </row>
    <row r="3" spans="1:53" s="69" customFormat="1" x14ac:dyDescent="0.2">
      <c r="A3" s="67" t="s">
        <v>225</v>
      </c>
      <c r="B3" s="67" t="s">
        <v>80</v>
      </c>
      <c r="C3" s="99">
        <v>44047</v>
      </c>
      <c r="D3" s="75">
        <v>0.66666666666666663</v>
      </c>
      <c r="E3" s="76">
        <v>0.89583333333333337</v>
      </c>
      <c r="F3" s="77">
        <f>IF(G3=1,0,IF(E3&gt;HORAS!$B$4,E3-HORAS!$B$4,))</f>
        <v>0.2284722222222223</v>
      </c>
      <c r="G3" s="73">
        <f>IF(U3=7,1,IF(W3=FALSE,1,0))</f>
        <v>0</v>
      </c>
      <c r="H3" s="73">
        <f>IF(D3&gt;=HORAS!$B$11,1,0)</f>
        <v>0</v>
      </c>
      <c r="I3" s="78">
        <f>MINUTE(F3)</f>
        <v>29</v>
      </c>
      <c r="J3" s="79">
        <f>IF(I3&lt;=HORAS!$B$23,0,IF(I3&lt;=HORAS!$B$24,0.25,IF(I3&lt;=HORAS!$B$25,0.5,IF(I3&lt;=HORAS!$B$22,0.75,1))))</f>
        <v>0.5</v>
      </c>
      <c r="K3" s="80">
        <f>IF(G3=1,0,IF(E3&gt;HORAS!$B$5,E3-HORAS!$B$5,0))</f>
        <v>2.083333333333337E-2</v>
      </c>
      <c r="L3" s="78">
        <f>MINUTE(K3)</f>
        <v>30</v>
      </c>
      <c r="M3" s="78">
        <f>HOUR(F3)</f>
        <v>5</v>
      </c>
      <c r="N3" s="73">
        <f>M3-P3</f>
        <v>5</v>
      </c>
      <c r="O3" s="73">
        <f>IF(E3&lt;HORAS!$B$5,J3,0)</f>
        <v>0</v>
      </c>
      <c r="P3" s="73">
        <f>HOUR(K3)</f>
        <v>0</v>
      </c>
      <c r="Q3" s="73">
        <f>IF(E3&gt;HORAS!$B$5,J3,0)</f>
        <v>0.5</v>
      </c>
      <c r="R3" s="70">
        <f>N3+O3</f>
        <v>5</v>
      </c>
      <c r="S3" s="73">
        <v>0</v>
      </c>
      <c r="T3" s="73"/>
      <c r="U3" s="73">
        <f>WEEKDAY(C3,2)</f>
        <v>2</v>
      </c>
      <c r="V3" s="81" t="e">
        <f>VLOOKUP(C3,HORAS!$A$28:$A$47,1,FALSE)</f>
        <v>#N/A</v>
      </c>
      <c r="W3" s="73" t="b">
        <f>ISERROR(V3)</f>
        <v>1</v>
      </c>
      <c r="X3" s="76">
        <f>IF(U3=7,E3-D3,IF(W3=FALSE,E3-D3,0))</f>
        <v>0</v>
      </c>
      <c r="Y3" s="82">
        <f>HOUR(X3)</f>
        <v>0</v>
      </c>
      <c r="Z3" s="82">
        <f>MINUTE(X3)</f>
        <v>0</v>
      </c>
      <c r="AA3" s="73">
        <f>IF(Y3&lt;8,Y3,8)</f>
        <v>0</v>
      </c>
      <c r="AB3" s="73">
        <f>IF(Y3&gt;=8,Y3-AA3,0)</f>
        <v>0</v>
      </c>
      <c r="AC3" s="80">
        <f>IF(U3=7,IF(E3&gt;HORAS!$B$5,E3-HORAS!$B$5,0),IF(W3=FALSE,IF(E3&gt;HORAS!$B$5,E3-HORAS!$B$5,0),0))</f>
        <v>0</v>
      </c>
      <c r="AD3" s="82">
        <f>HOUR(AC3)</f>
        <v>0</v>
      </c>
      <c r="AE3" s="82">
        <f>MINUTE(AC3)</f>
        <v>0</v>
      </c>
      <c r="AF3" s="79">
        <f>IF(AE3&lt;=HORAS!$B$23,0,IF(AE3&lt;=HORAS!$B$24,0.25,IF(AE3&lt;=HORAS!$B$25,0.5,IF(AE3&lt;=HORAS!$B$22,0.75,1))))</f>
        <v>0</v>
      </c>
      <c r="AG3" s="73">
        <f>IF(AA3&lt;8,AF3,0)</f>
        <v>0</v>
      </c>
      <c r="AH3" s="73">
        <f>IF(AA3&gt;=8,IF(E3&lt;HORAS!$B$5,AF3,0),0)</f>
        <v>0</v>
      </c>
      <c r="AI3" s="73">
        <f>IF(E3&gt;=HORAS!$B$5,AF3,0)</f>
        <v>0</v>
      </c>
      <c r="AJ3" s="73">
        <f>AA3+AG3</f>
        <v>0</v>
      </c>
      <c r="AK3" s="73">
        <f>AB3+AH3</f>
        <v>0</v>
      </c>
      <c r="AL3" s="82">
        <f>AD3+AI3</f>
        <v>0</v>
      </c>
      <c r="AM3" s="83"/>
      <c r="AN3" s="76">
        <f>IF(H3=1,E3-(D3-12),0)</f>
        <v>0</v>
      </c>
      <c r="AO3" s="84">
        <f>IF(H3=1,IF(D3&lt;HORAS!$B$12,HORAS!$D$12-HORAS!$B$12,HORAS!$D$12-D3),0)</f>
        <v>0</v>
      </c>
      <c r="AP3" s="84">
        <f>IF(H3=1,IF(E3&gt;HORAS!$C$12,HORAS!$C$12,E3),0)</f>
        <v>0</v>
      </c>
      <c r="AQ3" s="84">
        <f>AO3+AP3</f>
        <v>0</v>
      </c>
      <c r="AR3" s="83">
        <f>HOUR(AQ3)</f>
        <v>0</v>
      </c>
      <c r="AS3" s="83">
        <f>MINUTE(AQ3)</f>
        <v>0</v>
      </c>
      <c r="AT3" s="79">
        <f>IF(AS3&lt;=HORAS!$B$23,0,IF(AS3&lt;=HORAS!$B$24,0.25,IF(AS3&lt;=HORAS!$B$25,0.5,IF(AS3&lt;=HORAS!$B$22,0.75,1))))</f>
        <v>0</v>
      </c>
      <c r="AU3" s="73">
        <f>AR3+AT3</f>
        <v>0</v>
      </c>
      <c r="AV3" s="76">
        <f>IF(H3=1,IF(E3&gt;HORAS!$C$12,E3-HORAS!$C$12),0)</f>
        <v>0</v>
      </c>
      <c r="AW3" s="73">
        <f>HOUR(AV3)</f>
        <v>0</v>
      </c>
      <c r="AX3" s="73">
        <f>MINUTE(AV3)</f>
        <v>0</v>
      </c>
      <c r="AY3" s="79">
        <f>IF(AX3&lt;=HORAS!$B$23,0,IF(AX3&lt;=HORAS!$B$24,0.25,IF(AX3&lt;=HORAS!$B$25,0.5,IF(AX3&lt;=HORAS!$B$22,0.75,1))))</f>
        <v>0</v>
      </c>
      <c r="AZ3" s="70">
        <v>0.5</v>
      </c>
      <c r="BA3" s="68"/>
    </row>
    <row r="4" spans="1:53" s="69" customFormat="1" x14ac:dyDescent="0.2">
      <c r="A4" s="67" t="s">
        <v>225</v>
      </c>
      <c r="B4" s="67" t="s">
        <v>80</v>
      </c>
      <c r="C4" s="65">
        <v>44779</v>
      </c>
      <c r="D4" s="75">
        <v>0.27083333333333331</v>
      </c>
      <c r="E4" s="76">
        <v>0.5</v>
      </c>
      <c r="F4" s="77">
        <f>IF(G4=1,0,IF(E4&gt;HORAS!$B$4,E4-HORAS!$B$4,))</f>
        <v>0</v>
      </c>
      <c r="G4" s="73">
        <f>IF(U4=7,1,IF(W4=FALSE,1,0))</f>
        <v>0</v>
      </c>
      <c r="H4" s="73">
        <f>IF(D4&gt;=HORAS!$B$11,1,0)</f>
        <v>0</v>
      </c>
      <c r="I4" s="78">
        <f>MINUTE(F4)</f>
        <v>0</v>
      </c>
      <c r="J4" s="79">
        <f>IF(I4&lt;=HORAS!$B$23,0,IF(I4&lt;=HORAS!$B$24,0.25,IF(I4&lt;=HORAS!$B$25,0.5,IF(I4&lt;=HORAS!$B$22,0.75,1))))</f>
        <v>0</v>
      </c>
      <c r="K4" s="80">
        <f>IF(G4=1,0,IF(E4&gt;HORAS!$B$5,E4-HORAS!$B$5,0))</f>
        <v>0</v>
      </c>
      <c r="L4" s="78">
        <f>MINUTE(K4)</f>
        <v>0</v>
      </c>
      <c r="M4" s="78">
        <f>HOUR(F4)</f>
        <v>0</v>
      </c>
      <c r="N4" s="73">
        <f>M4-P4</f>
        <v>0</v>
      </c>
      <c r="O4" s="73">
        <f>IF(E4&lt;HORAS!$B$5,J4,0)</f>
        <v>0</v>
      </c>
      <c r="P4" s="73">
        <f>HOUR(K4)</f>
        <v>0</v>
      </c>
      <c r="Q4" s="73">
        <f>IF(E4&gt;HORAS!$B$5,J4,0)</f>
        <v>0</v>
      </c>
      <c r="R4" s="70">
        <v>5.5</v>
      </c>
      <c r="S4" s="73">
        <f>P4+Q4</f>
        <v>0</v>
      </c>
      <c r="T4" s="73"/>
      <c r="U4" s="73">
        <f>WEEKDAY(C4,2)</f>
        <v>6</v>
      </c>
      <c r="V4" s="81" t="e">
        <f>VLOOKUP(C4,HORAS!$A$28:$A$47,1,FALSE)</f>
        <v>#N/A</v>
      </c>
      <c r="W4" s="73" t="b">
        <f>ISERROR(V4)</f>
        <v>1</v>
      </c>
      <c r="X4" s="76">
        <f>IF(U4=7,E4-D4,IF(W4=FALSE,E4-D4,0))</f>
        <v>0</v>
      </c>
      <c r="Y4" s="82">
        <f>HOUR(X4)</f>
        <v>0</v>
      </c>
      <c r="Z4" s="82">
        <f>MINUTE(X4)</f>
        <v>0</v>
      </c>
      <c r="AA4" s="73">
        <f>IF(Y4&lt;8,Y4,8)</f>
        <v>0</v>
      </c>
      <c r="AB4" s="73">
        <f>IF(Y4&gt;=8,Y4-AA4,0)</f>
        <v>0</v>
      </c>
      <c r="AC4" s="80">
        <f>IF(U4=7,IF(E4&gt;HORAS!$B$5,E4-HORAS!$B$5,0),IF(W4=FALSE,IF(E4&gt;HORAS!$B$5,E4-HORAS!$B$5,0),0))</f>
        <v>0</v>
      </c>
      <c r="AD4" s="82">
        <f>HOUR(AC4)</f>
        <v>0</v>
      </c>
      <c r="AE4" s="82">
        <f>MINUTE(AC4)</f>
        <v>0</v>
      </c>
      <c r="AF4" s="79">
        <f>IF(AE4&lt;=HORAS!$B$23,0,IF(AE4&lt;=HORAS!$B$24,0.25,IF(AE4&lt;=HORAS!$B$25,0.5,IF(AE4&lt;=HORAS!$B$22,0.75,1))))</f>
        <v>0</v>
      </c>
      <c r="AG4" s="73">
        <f>IF(AA4&lt;8,AF4,0)</f>
        <v>0</v>
      </c>
      <c r="AH4" s="73">
        <f>IF(AA4&gt;=8,IF(E4&lt;HORAS!$B$5,AF4,0),0)</f>
        <v>0</v>
      </c>
      <c r="AI4" s="73">
        <f>IF(E4&gt;=HORAS!$B$5,AF4,0)</f>
        <v>0</v>
      </c>
      <c r="AJ4" s="73">
        <f>AA4+AG4</f>
        <v>0</v>
      </c>
      <c r="AK4" s="73">
        <f>AB4+AH4</f>
        <v>0</v>
      </c>
      <c r="AL4" s="82">
        <f>AD4+AI4</f>
        <v>0</v>
      </c>
      <c r="AM4" s="83"/>
      <c r="AN4" s="76">
        <f>IF(H4=1,E4-(D4-12),0)</f>
        <v>0</v>
      </c>
      <c r="AO4" s="84">
        <f>IF(H4=1,IF(D4&lt;HORAS!$B$12,HORAS!$D$12-HORAS!$B$12,HORAS!$D$12-D4),0)</f>
        <v>0</v>
      </c>
      <c r="AP4" s="84">
        <f>IF(H4=1,IF(E4&gt;HORAS!$C$12,HORAS!$C$12,E4),0)</f>
        <v>0</v>
      </c>
      <c r="AQ4" s="84">
        <f>AO4+AP4</f>
        <v>0</v>
      </c>
      <c r="AR4" s="83">
        <f>HOUR(AQ4)</f>
        <v>0</v>
      </c>
      <c r="AS4" s="83">
        <f>MINUTE(AQ4)</f>
        <v>0</v>
      </c>
      <c r="AT4" s="79">
        <f>IF(AS4&lt;=HORAS!$B$23,0,IF(AS4&lt;=HORAS!$B$24,0.25,IF(AS4&lt;=HORAS!$B$25,0.5,IF(AS4&lt;=HORAS!$B$22,0.75,1))))</f>
        <v>0</v>
      </c>
      <c r="AU4" s="73">
        <f>AR4+AT4</f>
        <v>0</v>
      </c>
      <c r="AV4" s="76">
        <f>IF(H4=1,IF(E4&gt;HORAS!$C$12,E4-HORAS!$C$12),0)</f>
        <v>0</v>
      </c>
      <c r="AW4" s="73">
        <f>HOUR(AV4)</f>
        <v>0</v>
      </c>
      <c r="AX4" s="73">
        <f>MINUTE(AV4)</f>
        <v>0</v>
      </c>
      <c r="AY4" s="79">
        <f>IF(AX4&lt;=HORAS!$B$23,0,IF(AX4&lt;=HORAS!$B$24,0.25,IF(AX4&lt;=HORAS!$B$25,0.5,IF(AX4&lt;=HORAS!$B$22,0.75,1))))</f>
        <v>0</v>
      </c>
      <c r="AZ4" s="73">
        <f>AW4+AY4</f>
        <v>0</v>
      </c>
      <c r="BA4" s="68"/>
    </row>
    <row r="5" spans="1:53" s="69" customFormat="1" x14ac:dyDescent="0.2">
      <c r="A5" s="67" t="s">
        <v>218</v>
      </c>
      <c r="B5" s="67" t="s">
        <v>7</v>
      </c>
      <c r="C5" s="74">
        <v>44785</v>
      </c>
      <c r="D5" s="75">
        <v>0.66666666666666663</v>
      </c>
      <c r="E5" s="76">
        <v>0.85416666666666663</v>
      </c>
      <c r="F5" s="77">
        <f>IF(G5=1,0,IF(E5&gt;HORAS!$B$4,E5-HORAS!$B$4,))</f>
        <v>0.18680555555555556</v>
      </c>
      <c r="G5" s="73">
        <f>IF(U5=7,1,IF(W5=FALSE,1,0))</f>
        <v>0</v>
      </c>
      <c r="H5" s="73">
        <f>IF(D5&gt;=HORAS!$B$11,1,0)</f>
        <v>0</v>
      </c>
      <c r="I5" s="78">
        <f>MINUTE(F5)</f>
        <v>29</v>
      </c>
      <c r="J5" s="79">
        <f>IF(I5&lt;=HORAS!$B$23,0,IF(I5&lt;=HORAS!$B$24,0.25,IF(I5&lt;=HORAS!$B$25,0.5,IF(I5&lt;=HORAS!$B$22,0.75,1))))</f>
        <v>0.5</v>
      </c>
      <c r="K5" s="80">
        <f>IF(G5=1,0,IF(E5&gt;HORAS!$B$5,E5-HORAS!$B$5,0))</f>
        <v>0</v>
      </c>
      <c r="L5" s="78">
        <f>MINUTE(K5)</f>
        <v>0</v>
      </c>
      <c r="M5" s="78">
        <f>HOUR(F5)</f>
        <v>4</v>
      </c>
      <c r="N5" s="73">
        <f>M5-P5</f>
        <v>4</v>
      </c>
      <c r="O5" s="73">
        <f>IF(E5&lt;HORAS!$B$5,J5,0)</f>
        <v>0.5</v>
      </c>
      <c r="P5" s="73">
        <f>HOUR(K5)</f>
        <v>0</v>
      </c>
      <c r="Q5" s="73">
        <f>IF(E5&gt;HORAS!$B$5,J5,0)</f>
        <v>0</v>
      </c>
      <c r="R5" s="70">
        <f>N5+O5</f>
        <v>4.5</v>
      </c>
      <c r="S5" s="73">
        <f>P5+Q5</f>
        <v>0</v>
      </c>
      <c r="T5" s="73"/>
      <c r="U5" s="73">
        <f>WEEKDAY(C5,2)</f>
        <v>5</v>
      </c>
      <c r="V5" s="81" t="e">
        <f>VLOOKUP(C5,HORAS!$A$28:$A$47,1,FALSE)</f>
        <v>#N/A</v>
      </c>
      <c r="W5" s="73" t="b">
        <f>ISERROR(V5)</f>
        <v>1</v>
      </c>
      <c r="X5" s="76">
        <f>IF(U5=7,E5-D5,IF(W5=FALSE,E5-D5,0))</f>
        <v>0</v>
      </c>
      <c r="Y5" s="82">
        <f>HOUR(X5)</f>
        <v>0</v>
      </c>
      <c r="Z5" s="82">
        <f>MINUTE(X5)</f>
        <v>0</v>
      </c>
      <c r="AA5" s="73">
        <f>IF(Y5&lt;8,Y5,8)</f>
        <v>0</v>
      </c>
      <c r="AB5" s="73">
        <f>IF(Y5&gt;=8,Y5-AA5,0)</f>
        <v>0</v>
      </c>
      <c r="AC5" s="80">
        <f>IF(U5=7,IF(E5&gt;HORAS!$B$5,E5-HORAS!$B$5,0),IF(W5=FALSE,IF(E5&gt;HORAS!$B$5,E5-HORAS!$B$5,0),0))</f>
        <v>0</v>
      </c>
      <c r="AD5" s="82">
        <f>HOUR(AC5)</f>
        <v>0</v>
      </c>
      <c r="AE5" s="82">
        <f>MINUTE(AC5)</f>
        <v>0</v>
      </c>
      <c r="AF5" s="79">
        <f>IF(AE5&lt;=HORAS!$B$23,0,IF(AE5&lt;=HORAS!$B$24,0.25,IF(AE5&lt;=HORAS!$B$25,0.5,IF(AE5&lt;=HORAS!$B$22,0.75,1))))</f>
        <v>0</v>
      </c>
      <c r="AG5" s="73">
        <f>IF(AA5&lt;8,AF5,0)</f>
        <v>0</v>
      </c>
      <c r="AH5" s="73">
        <f>IF(AA5&gt;=8,IF(E5&lt;HORAS!$B$5,AF5,0),0)</f>
        <v>0</v>
      </c>
      <c r="AI5" s="73">
        <f>IF(E5&gt;=HORAS!$B$5,AF5,0)</f>
        <v>0</v>
      </c>
      <c r="AJ5" s="73">
        <f>AA5+AG5</f>
        <v>0</v>
      </c>
      <c r="AK5" s="73">
        <f>AB5+AH5</f>
        <v>0</v>
      </c>
      <c r="AL5" s="82">
        <f>AD5+AI5</f>
        <v>0</v>
      </c>
      <c r="AM5" s="83"/>
      <c r="AN5" s="76">
        <f>IF(H5=1,E5-(D5-12),0)</f>
        <v>0</v>
      </c>
      <c r="AO5" s="84">
        <f>IF(H5=1,IF(D5&lt;HORAS!$B$12,HORAS!$D$12-HORAS!$B$12,HORAS!$D$12-D5),0)</f>
        <v>0</v>
      </c>
      <c r="AP5" s="84">
        <f>IF(H5=1,IF(E5&gt;HORAS!$C$12,HORAS!$C$12,E5),0)</f>
        <v>0</v>
      </c>
      <c r="AQ5" s="84">
        <f>AO5+AP5</f>
        <v>0</v>
      </c>
      <c r="AR5" s="83">
        <f>HOUR(AQ5)</f>
        <v>0</v>
      </c>
      <c r="AS5" s="83">
        <f>MINUTE(AQ5)</f>
        <v>0</v>
      </c>
      <c r="AT5" s="79">
        <f>IF(AS5&lt;=HORAS!$B$23,0,IF(AS5&lt;=HORAS!$B$24,0.25,IF(AS5&lt;=HORAS!$B$25,0.5,IF(AS5&lt;=HORAS!$B$22,0.75,1))))</f>
        <v>0</v>
      </c>
      <c r="AU5" s="73">
        <f>AR5+AT5</f>
        <v>0</v>
      </c>
      <c r="AV5" s="76">
        <f>IF(H5=1,IF(E5&gt;HORAS!$C$12,E5-HORAS!$C$12),0)</f>
        <v>0</v>
      </c>
      <c r="AW5" s="73">
        <f>HOUR(AV5)</f>
        <v>0</v>
      </c>
      <c r="AX5" s="73">
        <f>MINUTE(AV5)</f>
        <v>0</v>
      </c>
      <c r="AY5" s="79">
        <f>IF(AX5&lt;=HORAS!$B$23,0,IF(AX5&lt;=HORAS!$B$24,0.25,IF(AX5&lt;=HORAS!$B$25,0.5,IF(AX5&lt;=HORAS!$B$22,0.75,1))))</f>
        <v>0</v>
      </c>
      <c r="AZ5" s="73">
        <f>AW5+AY5</f>
        <v>0</v>
      </c>
      <c r="BA5" s="68"/>
    </row>
    <row r="6" spans="1:53" s="69" customFormat="1" x14ac:dyDescent="0.2">
      <c r="A6" s="67" t="s">
        <v>219</v>
      </c>
      <c r="B6" s="67" t="s">
        <v>72</v>
      </c>
      <c r="C6" s="65">
        <v>44779</v>
      </c>
      <c r="D6" s="75">
        <v>0.28125</v>
      </c>
      <c r="E6" s="76">
        <v>0.58333333333333337</v>
      </c>
      <c r="F6" s="77">
        <f>IF(G6=1,0,IF(E6&gt;HORAS!$B$4,E6-HORAS!$B$4,))</f>
        <v>0</v>
      </c>
      <c r="G6" s="73">
        <f>IF(U6=7,1,IF(W6=FALSE,1,0))</f>
        <v>0</v>
      </c>
      <c r="H6" s="73">
        <f>IF(D6&gt;=HORAS!$B$11,1,0)</f>
        <v>0</v>
      </c>
      <c r="I6" s="78">
        <f>MINUTE(F6)</f>
        <v>0</v>
      </c>
      <c r="J6" s="79">
        <f>IF(I6&lt;=HORAS!$B$23,0,IF(I6&lt;=HORAS!$B$24,0.25,IF(I6&lt;=HORAS!$B$25,0.5,IF(I6&lt;=HORAS!$B$22,0.75,1))))</f>
        <v>0</v>
      </c>
      <c r="K6" s="80">
        <f>IF(G6=1,0,IF(E6&gt;HORAS!$B$5,E6-HORAS!$B$5,0))</f>
        <v>0</v>
      </c>
      <c r="L6" s="78">
        <f>MINUTE(K6)</f>
        <v>0</v>
      </c>
      <c r="M6" s="78">
        <f>HOUR(F6)</f>
        <v>0</v>
      </c>
      <c r="N6" s="73">
        <f>M6-P6</f>
        <v>0</v>
      </c>
      <c r="O6" s="73">
        <f>IF(E6&lt;HORAS!$B$5,J6,0)</f>
        <v>0</v>
      </c>
      <c r="P6" s="73">
        <f>HOUR(K6)</f>
        <v>0</v>
      </c>
      <c r="Q6" s="73">
        <f>IF(E6&gt;HORAS!$B$5,J6,0)</f>
        <v>0</v>
      </c>
      <c r="R6" s="70">
        <v>0.75</v>
      </c>
      <c r="S6" s="73">
        <f>P6+Q6</f>
        <v>0</v>
      </c>
      <c r="T6" s="73"/>
      <c r="U6" s="73">
        <f>WEEKDAY(C6,2)</f>
        <v>6</v>
      </c>
      <c r="V6" s="81" t="e">
        <f>VLOOKUP(C6,HORAS!$A$28:$A$47,1,FALSE)</f>
        <v>#N/A</v>
      </c>
      <c r="W6" s="73" t="b">
        <f>ISERROR(V6)</f>
        <v>1</v>
      </c>
      <c r="X6" s="76">
        <f>IF(U6=7,E6-D6,IF(W6=FALSE,E6-D6,0))</f>
        <v>0</v>
      </c>
      <c r="Y6" s="82">
        <f>HOUR(X6)</f>
        <v>0</v>
      </c>
      <c r="Z6" s="82">
        <f>MINUTE(X6)</f>
        <v>0</v>
      </c>
      <c r="AA6" s="73">
        <f>IF(Y6&lt;8,Y6,8)</f>
        <v>0</v>
      </c>
      <c r="AB6" s="73">
        <f>IF(Y6&gt;=8,Y6-AA6,0)</f>
        <v>0</v>
      </c>
      <c r="AC6" s="80">
        <f>IF(U6=7,IF(E6&gt;HORAS!$B$5,E6-HORAS!$B$5,0),IF(W6=FALSE,IF(E6&gt;HORAS!$B$5,E6-HORAS!$B$5,0),0))</f>
        <v>0</v>
      </c>
      <c r="AD6" s="82">
        <f>HOUR(AC6)</f>
        <v>0</v>
      </c>
      <c r="AE6" s="82">
        <f>MINUTE(AC6)</f>
        <v>0</v>
      </c>
      <c r="AF6" s="79">
        <f>IF(AE6&lt;=HORAS!$B$23,0,IF(AE6&lt;=HORAS!$B$24,0.25,IF(AE6&lt;=HORAS!$B$25,0.5,IF(AE6&lt;=HORAS!$B$22,0.75,1))))</f>
        <v>0</v>
      </c>
      <c r="AG6" s="73">
        <f>IF(AA6&lt;8,AF6,0)</f>
        <v>0</v>
      </c>
      <c r="AH6" s="73">
        <f>IF(AA6&gt;=8,IF(E6&lt;HORAS!$B$5,AF6,0),0)</f>
        <v>0</v>
      </c>
      <c r="AI6" s="73">
        <f>IF(E6&gt;=HORAS!$B$5,AF6,0)</f>
        <v>0</v>
      </c>
      <c r="AJ6" s="73">
        <f>AA6+AG6</f>
        <v>0</v>
      </c>
      <c r="AK6" s="73">
        <f>AB6+AH6</f>
        <v>0</v>
      </c>
      <c r="AL6" s="82">
        <f>AD6+AI6</f>
        <v>0</v>
      </c>
      <c r="AM6" s="83"/>
      <c r="AN6" s="76">
        <f>IF(H6=1,E6-(D6-12),0)</f>
        <v>0</v>
      </c>
      <c r="AO6" s="84">
        <f>IF(H6=1,IF(D6&lt;HORAS!$B$12,HORAS!$D$12-HORAS!$B$12,HORAS!$D$12-D6),0)</f>
        <v>0</v>
      </c>
      <c r="AP6" s="84">
        <f>IF(H6=1,IF(E6&gt;HORAS!$C$12,HORAS!$C$12,E6),0)</f>
        <v>0</v>
      </c>
      <c r="AQ6" s="84">
        <f>AO6+AP6</f>
        <v>0</v>
      </c>
      <c r="AR6" s="83">
        <f>HOUR(AQ6)</f>
        <v>0</v>
      </c>
      <c r="AS6" s="83">
        <f>MINUTE(AQ6)</f>
        <v>0</v>
      </c>
      <c r="AT6" s="79">
        <f>IF(AS6&lt;=HORAS!$B$23,0,IF(AS6&lt;=HORAS!$B$24,0.25,IF(AS6&lt;=HORAS!$B$25,0.5,IF(AS6&lt;=HORAS!$B$22,0.75,1))))</f>
        <v>0</v>
      </c>
      <c r="AU6" s="73">
        <f>AR6+AT6</f>
        <v>0</v>
      </c>
      <c r="AV6" s="76">
        <f>IF(H6=1,IF(E6&gt;HORAS!$C$12,E6-HORAS!$C$12),0)</f>
        <v>0</v>
      </c>
      <c r="AW6" s="73">
        <f>HOUR(AV6)</f>
        <v>0</v>
      </c>
      <c r="AX6" s="73">
        <f>MINUTE(AV6)</f>
        <v>0</v>
      </c>
      <c r="AY6" s="79">
        <f>IF(AX6&lt;=HORAS!$B$23,0,IF(AX6&lt;=HORAS!$B$24,0.25,IF(AX6&lt;=HORAS!$B$25,0.5,IF(AX6&lt;=HORAS!$B$22,0.75,1))))</f>
        <v>0</v>
      </c>
      <c r="AZ6" s="73">
        <f>AW6+AY6</f>
        <v>0</v>
      </c>
      <c r="BA6" s="68"/>
    </row>
    <row r="7" spans="1:53" s="69" customFormat="1" x14ac:dyDescent="0.2">
      <c r="A7" s="67" t="s">
        <v>220</v>
      </c>
      <c r="B7" s="67" t="s">
        <v>7</v>
      </c>
      <c r="C7" s="74">
        <v>44777</v>
      </c>
      <c r="D7" s="75">
        <v>0.66666666666666663</v>
      </c>
      <c r="E7" s="76">
        <v>0.89583333333333337</v>
      </c>
      <c r="F7" s="77">
        <f>IF(G7=1,0,IF(E7&gt;HORAS!$B$4,E7-HORAS!$B$4,))</f>
        <v>0.2284722222222223</v>
      </c>
      <c r="G7" s="73">
        <f>IF(U7=7,1,IF(W7=FALSE,1,0))</f>
        <v>0</v>
      </c>
      <c r="H7" s="73">
        <f>IF(D7&gt;=HORAS!$B$11,1,0)</f>
        <v>0</v>
      </c>
      <c r="I7" s="78">
        <f>MINUTE(F7)</f>
        <v>29</v>
      </c>
      <c r="J7" s="79">
        <f>IF(I7&lt;=HORAS!$B$23,0,IF(I7&lt;=HORAS!$B$24,0.25,IF(I7&lt;=HORAS!$B$25,0.5,IF(I7&lt;=HORAS!$B$22,0.75,1))))</f>
        <v>0.5</v>
      </c>
      <c r="K7" s="80">
        <f>IF(G7=1,0,IF(E7&gt;HORAS!$B$5,E7-HORAS!$B$5,0))</f>
        <v>2.083333333333337E-2</v>
      </c>
      <c r="L7" s="78">
        <f>MINUTE(K7)</f>
        <v>30</v>
      </c>
      <c r="M7" s="78">
        <f>HOUR(F7)</f>
        <v>5</v>
      </c>
      <c r="N7" s="73">
        <f>M7-P7</f>
        <v>5</v>
      </c>
      <c r="O7" s="73">
        <f>IF(E7&lt;HORAS!$B$5,J7,0)</f>
        <v>0</v>
      </c>
      <c r="P7" s="73">
        <f>HOUR(K7)</f>
        <v>0</v>
      </c>
      <c r="Q7" s="73">
        <f>IF(E7&gt;HORAS!$B$5,J7,0)</f>
        <v>0.5</v>
      </c>
      <c r="R7" s="70">
        <f>N7+O7</f>
        <v>5</v>
      </c>
      <c r="S7" s="73">
        <v>0</v>
      </c>
      <c r="T7" s="73"/>
      <c r="U7" s="73">
        <f>WEEKDAY(C7,2)</f>
        <v>4</v>
      </c>
      <c r="V7" s="81" t="e">
        <f>VLOOKUP(C7,HORAS!$A$28:$A$47,1,FALSE)</f>
        <v>#N/A</v>
      </c>
      <c r="W7" s="73" t="b">
        <f>ISERROR(V7)</f>
        <v>1</v>
      </c>
      <c r="X7" s="76">
        <f>IF(U7=7,E7-D7,IF(W7=FALSE,E7-D7,0))</f>
        <v>0</v>
      </c>
      <c r="Y7" s="82">
        <f>HOUR(X7)</f>
        <v>0</v>
      </c>
      <c r="Z7" s="82">
        <f>MINUTE(X7)</f>
        <v>0</v>
      </c>
      <c r="AA7" s="73">
        <f>IF(Y7&lt;8,Y7,8)</f>
        <v>0</v>
      </c>
      <c r="AB7" s="73">
        <f>IF(Y7&gt;=8,Y7-AA7,0)</f>
        <v>0</v>
      </c>
      <c r="AC7" s="80">
        <f>IF(U7=7,IF(E7&gt;HORAS!$B$5,E7-HORAS!$B$5,0),IF(W7=FALSE,IF(E7&gt;HORAS!$B$5,E7-HORAS!$B$5,0),0))</f>
        <v>0</v>
      </c>
      <c r="AD7" s="82">
        <f>HOUR(AC7)</f>
        <v>0</v>
      </c>
      <c r="AE7" s="82">
        <f>MINUTE(AC7)</f>
        <v>0</v>
      </c>
      <c r="AF7" s="79">
        <f>IF(AE7&lt;=HORAS!$B$23,0,IF(AE7&lt;=HORAS!$B$24,0.25,IF(AE7&lt;=HORAS!$B$25,0.5,IF(AE7&lt;=HORAS!$B$22,0.75,1))))</f>
        <v>0</v>
      </c>
      <c r="AG7" s="73">
        <f>IF(AA7&lt;8,AF7,0)</f>
        <v>0</v>
      </c>
      <c r="AH7" s="73">
        <f>IF(AA7&gt;=8,IF(E7&lt;HORAS!$B$5,AF7,0),0)</f>
        <v>0</v>
      </c>
      <c r="AI7" s="73">
        <f>IF(E7&gt;=HORAS!$B$5,AF7,0)</f>
        <v>0</v>
      </c>
      <c r="AJ7" s="73">
        <f>AA7+AG7</f>
        <v>0</v>
      </c>
      <c r="AK7" s="73">
        <f>AB7+AH7</f>
        <v>0</v>
      </c>
      <c r="AL7" s="82">
        <f>AD7+AI7</f>
        <v>0</v>
      </c>
      <c r="AM7" s="83"/>
      <c r="AN7" s="76">
        <f>IF(H7=1,E7-(D7-12),0)</f>
        <v>0</v>
      </c>
      <c r="AO7" s="84">
        <f>IF(H7=1,IF(D7&lt;HORAS!$B$12,HORAS!$D$12-HORAS!$B$12,HORAS!$D$12-D7),0)</f>
        <v>0</v>
      </c>
      <c r="AP7" s="84">
        <f>IF(H7=1,IF(E7&gt;HORAS!$C$12,HORAS!$C$12,E7),0)</f>
        <v>0</v>
      </c>
      <c r="AQ7" s="84">
        <f>AO7+AP7</f>
        <v>0</v>
      </c>
      <c r="AR7" s="83">
        <f>HOUR(AQ7)</f>
        <v>0</v>
      </c>
      <c r="AS7" s="83">
        <f>MINUTE(AQ7)</f>
        <v>0</v>
      </c>
      <c r="AT7" s="79">
        <f>IF(AS7&lt;=HORAS!$B$23,0,IF(AS7&lt;=HORAS!$B$24,0.25,IF(AS7&lt;=HORAS!$B$25,0.5,IF(AS7&lt;=HORAS!$B$22,0.75,1))))</f>
        <v>0</v>
      </c>
      <c r="AU7" s="73">
        <f>AR7+AT7</f>
        <v>0</v>
      </c>
      <c r="AV7" s="76">
        <f>IF(H7=1,IF(E7&gt;HORAS!$C$12,E7-HORAS!$C$12),0)</f>
        <v>0</v>
      </c>
      <c r="AW7" s="73">
        <f>HOUR(AV7)</f>
        <v>0</v>
      </c>
      <c r="AX7" s="73">
        <f>MINUTE(AV7)</f>
        <v>0</v>
      </c>
      <c r="AY7" s="79">
        <f>IF(AX7&lt;=HORAS!$B$23,0,IF(AX7&lt;=HORAS!$B$24,0.25,IF(AX7&lt;=HORAS!$B$25,0.5,IF(AX7&lt;=HORAS!$B$22,0.75,1))))</f>
        <v>0</v>
      </c>
      <c r="AZ7" s="70">
        <v>0.5</v>
      </c>
      <c r="BA7" s="68"/>
    </row>
    <row r="8" spans="1:53" s="69" customFormat="1" x14ac:dyDescent="0.2">
      <c r="A8" s="67" t="s">
        <v>220</v>
      </c>
      <c r="B8" s="67" t="s">
        <v>7</v>
      </c>
      <c r="C8" s="65">
        <v>44779</v>
      </c>
      <c r="D8" s="75">
        <v>0.25</v>
      </c>
      <c r="E8" s="76">
        <v>0.625</v>
      </c>
      <c r="F8" s="77">
        <f>IF(G8=1,0,IF(E8&gt;HORAS!$B$4,E8-HORAS!$B$4,))</f>
        <v>0</v>
      </c>
      <c r="G8" s="73">
        <f>IF(U8=7,1,IF(W8=FALSE,1,0))</f>
        <v>0</v>
      </c>
      <c r="H8" s="73">
        <f>IF(D8&gt;=HORAS!$B$11,1,0)</f>
        <v>0</v>
      </c>
      <c r="I8" s="78">
        <f>MINUTE(F8)</f>
        <v>0</v>
      </c>
      <c r="J8" s="79">
        <f>IF(I8&lt;=HORAS!$B$23,0,IF(I8&lt;=HORAS!$B$24,0.25,IF(I8&lt;=HORAS!$B$25,0.5,IF(I8&lt;=HORAS!$B$22,0.75,1))))</f>
        <v>0</v>
      </c>
      <c r="K8" s="80">
        <f>IF(G8=1,0,IF(E8&gt;HORAS!$B$5,E8-HORAS!$B$5,0))</f>
        <v>0</v>
      </c>
      <c r="L8" s="78">
        <f>MINUTE(K8)</f>
        <v>0</v>
      </c>
      <c r="M8" s="78">
        <f>HOUR(F8)</f>
        <v>0</v>
      </c>
      <c r="N8" s="73">
        <f>M8-P8</f>
        <v>0</v>
      </c>
      <c r="O8" s="73">
        <f>IF(E8&lt;HORAS!$B$5,J8,0)</f>
        <v>0</v>
      </c>
      <c r="P8" s="73">
        <f>HOUR(K8)</f>
        <v>0</v>
      </c>
      <c r="Q8" s="73">
        <f>IF(E8&gt;HORAS!$B$5,J8,0)</f>
        <v>0</v>
      </c>
      <c r="R8" s="70">
        <v>9</v>
      </c>
      <c r="S8" s="73">
        <f>P8+Q8</f>
        <v>0</v>
      </c>
      <c r="T8" s="73"/>
      <c r="U8" s="73">
        <f>WEEKDAY(C8,2)</f>
        <v>6</v>
      </c>
      <c r="V8" s="81" t="e">
        <f>VLOOKUP(C8,HORAS!$A$28:$A$47,1,FALSE)</f>
        <v>#N/A</v>
      </c>
      <c r="W8" s="73" t="b">
        <f>ISERROR(V8)</f>
        <v>1</v>
      </c>
      <c r="X8" s="76">
        <f>IF(U8=7,E8-D8,IF(W8=FALSE,E8-D8,0))</f>
        <v>0</v>
      </c>
      <c r="Y8" s="82">
        <f>HOUR(X8)</f>
        <v>0</v>
      </c>
      <c r="Z8" s="82">
        <f>MINUTE(X8)</f>
        <v>0</v>
      </c>
      <c r="AA8" s="73">
        <f>IF(Y8&lt;8,Y8,8)</f>
        <v>0</v>
      </c>
      <c r="AB8" s="73">
        <f>IF(Y8&gt;=8,Y8-AA8,0)</f>
        <v>0</v>
      </c>
      <c r="AC8" s="80">
        <f>IF(U8=7,IF(E8&gt;HORAS!$B$5,E8-HORAS!$B$5,0),IF(W8=FALSE,IF(E8&gt;HORAS!$B$5,E8-HORAS!$B$5,0),0))</f>
        <v>0</v>
      </c>
      <c r="AD8" s="82">
        <f>HOUR(AC8)</f>
        <v>0</v>
      </c>
      <c r="AE8" s="82">
        <f>MINUTE(AC8)</f>
        <v>0</v>
      </c>
      <c r="AF8" s="79">
        <f>IF(AE8&lt;=HORAS!$B$23,0,IF(AE8&lt;=HORAS!$B$24,0.25,IF(AE8&lt;=HORAS!$B$25,0.5,IF(AE8&lt;=HORAS!$B$22,0.75,1))))</f>
        <v>0</v>
      </c>
      <c r="AG8" s="73">
        <f>IF(AA8&lt;8,AF8,0)</f>
        <v>0</v>
      </c>
      <c r="AH8" s="73">
        <f>IF(AA8&gt;=8,IF(E8&lt;HORAS!$B$5,AF8,0),0)</f>
        <v>0</v>
      </c>
      <c r="AI8" s="73">
        <f>IF(E8&gt;=HORAS!$B$5,AF8,0)</f>
        <v>0</v>
      </c>
      <c r="AJ8" s="73">
        <f>AA8+AG8</f>
        <v>0</v>
      </c>
      <c r="AK8" s="73">
        <f>AB8+AH8</f>
        <v>0</v>
      </c>
      <c r="AL8" s="82">
        <f>AD8+AI8</f>
        <v>0</v>
      </c>
      <c r="AM8" s="83"/>
      <c r="AN8" s="76">
        <f>IF(H8=1,E8-(D8-12),0)</f>
        <v>0</v>
      </c>
      <c r="AO8" s="84">
        <f>IF(H8=1,IF(D8&lt;HORAS!$B$12,HORAS!$D$12-HORAS!$B$12,HORAS!$D$12-D8),0)</f>
        <v>0</v>
      </c>
      <c r="AP8" s="84">
        <f>IF(H8=1,IF(E8&gt;HORAS!$C$12,HORAS!$C$12,E8),0)</f>
        <v>0</v>
      </c>
      <c r="AQ8" s="84">
        <f>AO8+AP8</f>
        <v>0</v>
      </c>
      <c r="AR8" s="83">
        <f>HOUR(AQ8)</f>
        <v>0</v>
      </c>
      <c r="AS8" s="83">
        <f>MINUTE(AQ8)</f>
        <v>0</v>
      </c>
      <c r="AT8" s="79">
        <f>IF(AS8&lt;=HORAS!$B$23,0,IF(AS8&lt;=HORAS!$B$24,0.25,IF(AS8&lt;=HORAS!$B$25,0.5,IF(AS8&lt;=HORAS!$B$22,0.75,1))))</f>
        <v>0</v>
      </c>
      <c r="AU8" s="73">
        <f>AR8+AT8</f>
        <v>0</v>
      </c>
      <c r="AV8" s="76">
        <f>IF(H8=1,IF(E8&gt;HORAS!$C$12,E8-HORAS!$C$12),0)</f>
        <v>0</v>
      </c>
      <c r="AW8" s="73">
        <f>HOUR(AV8)</f>
        <v>0</v>
      </c>
      <c r="AX8" s="73">
        <f>MINUTE(AV8)</f>
        <v>0</v>
      </c>
      <c r="AY8" s="79">
        <f>IF(AX8&lt;=HORAS!$B$23,0,IF(AX8&lt;=HORAS!$B$24,0.25,IF(AX8&lt;=HORAS!$B$25,0.5,IF(AX8&lt;=HORAS!$B$22,0.75,1))))</f>
        <v>0</v>
      </c>
      <c r="AZ8" s="73">
        <f>AW8+AY8</f>
        <v>0</v>
      </c>
      <c r="BA8" s="68"/>
    </row>
    <row r="9" spans="1:53" s="69" customFormat="1" x14ac:dyDescent="0.2">
      <c r="A9" s="67" t="s">
        <v>221</v>
      </c>
      <c r="B9" s="67" t="s">
        <v>72</v>
      </c>
      <c r="C9" s="74">
        <v>44775</v>
      </c>
      <c r="D9" s="75">
        <v>0.66666666666666663</v>
      </c>
      <c r="E9" s="76">
        <v>0.8125</v>
      </c>
      <c r="F9" s="77">
        <f>IF(G9=1,0,IF(E9&gt;HORAS!$B$4,E9-HORAS!$B$4,))</f>
        <v>0.14513888888888893</v>
      </c>
      <c r="G9" s="73">
        <f>IF(U9=7,1,IF(W9=FALSE,1,0))</f>
        <v>0</v>
      </c>
      <c r="H9" s="73">
        <f>IF(D9&gt;=HORAS!$B$11,1,0)</f>
        <v>0</v>
      </c>
      <c r="I9" s="78">
        <f>MINUTE(F9)</f>
        <v>29</v>
      </c>
      <c r="J9" s="79">
        <f>IF(I9&lt;=HORAS!$B$23,0,IF(I9&lt;=HORAS!$B$24,0.25,IF(I9&lt;=HORAS!$B$25,0.5,IF(I9&lt;=HORAS!$B$22,0.75,1))))</f>
        <v>0.5</v>
      </c>
      <c r="K9" s="80">
        <f>IF(G9=1,0,IF(E9&gt;HORAS!$B$5,E9-HORAS!$B$5,0))</f>
        <v>0</v>
      </c>
      <c r="L9" s="78">
        <f>MINUTE(K9)</f>
        <v>0</v>
      </c>
      <c r="M9" s="78">
        <f>HOUR(F9)</f>
        <v>3</v>
      </c>
      <c r="N9" s="73">
        <f>M9-P9</f>
        <v>3</v>
      </c>
      <c r="O9" s="73">
        <f>IF(E9&lt;HORAS!$B$5,J9,0)</f>
        <v>0.5</v>
      </c>
      <c r="P9" s="73">
        <f>HOUR(K9)</f>
        <v>0</v>
      </c>
      <c r="Q9" s="73">
        <f>IF(E9&gt;HORAS!$B$5,J9,0)</f>
        <v>0</v>
      </c>
      <c r="R9" s="70">
        <f>N9+O9</f>
        <v>3.5</v>
      </c>
      <c r="S9" s="73">
        <f>P9+Q9</f>
        <v>0</v>
      </c>
      <c r="T9" s="73"/>
      <c r="U9" s="73">
        <f>WEEKDAY(C9,2)</f>
        <v>2</v>
      </c>
      <c r="V9" s="81" t="e">
        <f>VLOOKUP(C9,HORAS!$A$28:$A$47,1,FALSE)</f>
        <v>#N/A</v>
      </c>
      <c r="W9" s="73" t="b">
        <f>ISERROR(V9)</f>
        <v>1</v>
      </c>
      <c r="X9" s="76">
        <f>IF(U9=7,E9-D9,IF(W9=FALSE,E9-D9,0))</f>
        <v>0</v>
      </c>
      <c r="Y9" s="82">
        <f>HOUR(X9)</f>
        <v>0</v>
      </c>
      <c r="Z9" s="82">
        <f>MINUTE(X9)</f>
        <v>0</v>
      </c>
      <c r="AA9" s="73">
        <f>IF(Y9&lt;8,Y9,8)</f>
        <v>0</v>
      </c>
      <c r="AB9" s="73">
        <f>IF(Y9&gt;=8,Y9-AA9,0)</f>
        <v>0</v>
      </c>
      <c r="AC9" s="80">
        <f>IF(U9=7,IF(E9&gt;HORAS!$B$5,E9-HORAS!$B$5,0),IF(W9=FALSE,IF(E9&gt;HORAS!$B$5,E9-HORAS!$B$5,0),0))</f>
        <v>0</v>
      </c>
      <c r="AD9" s="82">
        <f>HOUR(AC9)</f>
        <v>0</v>
      </c>
      <c r="AE9" s="82">
        <f>MINUTE(AC9)</f>
        <v>0</v>
      </c>
      <c r="AF9" s="79">
        <f>IF(AE9&lt;=HORAS!$B$23,0,IF(AE9&lt;=HORAS!$B$24,0.25,IF(AE9&lt;=HORAS!$B$25,0.5,IF(AE9&lt;=HORAS!$B$22,0.75,1))))</f>
        <v>0</v>
      </c>
      <c r="AG9" s="73">
        <f>IF(AA9&lt;8,AF9,0)</f>
        <v>0</v>
      </c>
      <c r="AH9" s="73">
        <f>IF(AA9&gt;=8,IF(E9&lt;HORAS!$B$5,AF9,0),0)</f>
        <v>0</v>
      </c>
      <c r="AI9" s="73">
        <f>IF(E9&gt;=HORAS!$B$5,AF9,0)</f>
        <v>0</v>
      </c>
      <c r="AJ9" s="73">
        <f>AA9+AG9</f>
        <v>0</v>
      </c>
      <c r="AK9" s="73">
        <f>AB9+AH9</f>
        <v>0</v>
      </c>
      <c r="AL9" s="82">
        <f>AD9+AI9</f>
        <v>0</v>
      </c>
      <c r="AM9" s="83"/>
      <c r="AN9" s="76">
        <f>IF(H9=1,E9-(D9-12),0)</f>
        <v>0</v>
      </c>
      <c r="AO9" s="84">
        <f>IF(H9=1,IF(D9&lt;HORAS!$B$12,HORAS!$D$12-HORAS!$B$12,HORAS!$D$12-D9),0)</f>
        <v>0</v>
      </c>
      <c r="AP9" s="84">
        <f>IF(H9=1,IF(E9&gt;HORAS!$C$12,HORAS!$C$12,E9),0)</f>
        <v>0</v>
      </c>
      <c r="AQ9" s="84">
        <f>AO9+AP9</f>
        <v>0</v>
      </c>
      <c r="AR9" s="83">
        <f>HOUR(AQ9)</f>
        <v>0</v>
      </c>
      <c r="AS9" s="83">
        <f>MINUTE(AQ9)</f>
        <v>0</v>
      </c>
      <c r="AT9" s="79">
        <f>IF(AS9&lt;=HORAS!$B$23,0,IF(AS9&lt;=HORAS!$B$24,0.25,IF(AS9&lt;=HORAS!$B$25,0.5,IF(AS9&lt;=HORAS!$B$22,0.75,1))))</f>
        <v>0</v>
      </c>
      <c r="AU9" s="73">
        <f>AR9+AT9</f>
        <v>0</v>
      </c>
      <c r="AV9" s="76">
        <f>IF(H9=1,IF(E9&gt;HORAS!$C$12,E9-HORAS!$C$12),0)</f>
        <v>0</v>
      </c>
      <c r="AW9" s="73">
        <f>HOUR(AV9)</f>
        <v>0</v>
      </c>
      <c r="AX9" s="73">
        <f>MINUTE(AV9)</f>
        <v>0</v>
      </c>
      <c r="AY9" s="79">
        <f>IF(AX9&lt;=HORAS!$B$23,0,IF(AX9&lt;=HORAS!$B$24,0.25,IF(AX9&lt;=HORAS!$B$25,0.5,IF(AX9&lt;=HORAS!$B$22,0.75,1))))</f>
        <v>0</v>
      </c>
      <c r="AZ9" s="73">
        <f>AW9+AY9</f>
        <v>0</v>
      </c>
      <c r="BA9" s="68"/>
    </row>
    <row r="10" spans="1:53" s="69" customFormat="1" x14ac:dyDescent="0.2">
      <c r="A10" s="67" t="s">
        <v>221</v>
      </c>
      <c r="B10" s="67" t="s">
        <v>72</v>
      </c>
      <c r="C10" s="74">
        <v>44776</v>
      </c>
      <c r="D10" s="75">
        <v>0.66666666666666663</v>
      </c>
      <c r="E10" s="76">
        <v>0.77083333333333337</v>
      </c>
      <c r="F10" s="77">
        <f>IF(G10=1,0,IF(E10&gt;HORAS!$B$4,E10-HORAS!$B$4,))</f>
        <v>0.1034722222222223</v>
      </c>
      <c r="G10" s="73">
        <f>IF(U10=7,1,IF(W10=FALSE,1,0))</f>
        <v>0</v>
      </c>
      <c r="H10" s="73">
        <f>IF(D10&gt;=HORAS!$B$11,1,0)</f>
        <v>0</v>
      </c>
      <c r="I10" s="78">
        <f>MINUTE(F10)</f>
        <v>29</v>
      </c>
      <c r="J10" s="79">
        <f>IF(I10&lt;=HORAS!$B$23,0,IF(I10&lt;=HORAS!$B$24,0.25,IF(I10&lt;=HORAS!$B$25,0.5,IF(I10&lt;=HORAS!$B$22,0.75,1))))</f>
        <v>0.5</v>
      </c>
      <c r="K10" s="80">
        <f>IF(G10=1,0,IF(E10&gt;HORAS!$B$5,E10-HORAS!$B$5,0))</f>
        <v>0</v>
      </c>
      <c r="L10" s="78">
        <f>MINUTE(K10)</f>
        <v>0</v>
      </c>
      <c r="M10" s="78">
        <f>HOUR(F10)</f>
        <v>2</v>
      </c>
      <c r="N10" s="73">
        <f>M10-P10</f>
        <v>2</v>
      </c>
      <c r="O10" s="73">
        <f>IF(E10&lt;HORAS!$B$5,J10,0)</f>
        <v>0.5</v>
      </c>
      <c r="P10" s="73">
        <f>HOUR(K10)</f>
        <v>0</v>
      </c>
      <c r="Q10" s="73">
        <f>IF(E10&gt;HORAS!$B$5,J10,0)</f>
        <v>0</v>
      </c>
      <c r="R10" s="70">
        <f>N10+O10</f>
        <v>2.5</v>
      </c>
      <c r="S10" s="73">
        <f>P10+Q10</f>
        <v>0</v>
      </c>
      <c r="T10" s="73"/>
      <c r="U10" s="73">
        <f>WEEKDAY(C10,2)</f>
        <v>3</v>
      </c>
      <c r="V10" s="81" t="e">
        <f>VLOOKUP(C10,HORAS!$A$28:$A$47,1,FALSE)</f>
        <v>#N/A</v>
      </c>
      <c r="W10" s="73" t="b">
        <f>ISERROR(V10)</f>
        <v>1</v>
      </c>
      <c r="X10" s="76">
        <f>IF(U10=7,E10-D10,IF(W10=FALSE,E10-D10,0))</f>
        <v>0</v>
      </c>
      <c r="Y10" s="82">
        <f>HOUR(X10)</f>
        <v>0</v>
      </c>
      <c r="Z10" s="82">
        <f>MINUTE(X10)</f>
        <v>0</v>
      </c>
      <c r="AA10" s="73">
        <f>IF(Y10&lt;8,Y10,8)</f>
        <v>0</v>
      </c>
      <c r="AB10" s="73">
        <f>IF(Y10&gt;=8,Y10-AA10,0)</f>
        <v>0</v>
      </c>
      <c r="AC10" s="80">
        <f>IF(U10=7,IF(E10&gt;HORAS!$B$5,E10-HORAS!$B$5,0),IF(W10=FALSE,IF(E10&gt;HORAS!$B$5,E10-HORAS!$B$5,0),0))</f>
        <v>0</v>
      </c>
      <c r="AD10" s="82">
        <f>HOUR(AC10)</f>
        <v>0</v>
      </c>
      <c r="AE10" s="82">
        <f>MINUTE(AC10)</f>
        <v>0</v>
      </c>
      <c r="AF10" s="79">
        <f>IF(AE10&lt;=HORAS!$B$23,0,IF(AE10&lt;=HORAS!$B$24,0.25,IF(AE10&lt;=HORAS!$B$25,0.5,IF(AE10&lt;=HORAS!$B$22,0.75,1))))</f>
        <v>0</v>
      </c>
      <c r="AG10" s="73">
        <f>IF(AA10&lt;8,AF10,0)</f>
        <v>0</v>
      </c>
      <c r="AH10" s="73">
        <f>IF(AA10&gt;=8,IF(E10&lt;HORAS!$B$5,AF10,0),0)</f>
        <v>0</v>
      </c>
      <c r="AI10" s="73">
        <f>IF(E10&gt;=HORAS!$B$5,AF10,0)</f>
        <v>0</v>
      </c>
      <c r="AJ10" s="73">
        <f>AA10+AG10</f>
        <v>0</v>
      </c>
      <c r="AK10" s="73">
        <f>AB10+AH10</f>
        <v>0</v>
      </c>
      <c r="AL10" s="82">
        <f>AD10+AI10</f>
        <v>0</v>
      </c>
      <c r="AM10" s="83"/>
      <c r="AN10" s="76">
        <f>IF(H10=1,E10-(D10-12),0)</f>
        <v>0</v>
      </c>
      <c r="AO10" s="84">
        <f>IF(H10=1,IF(D10&lt;HORAS!$B$12,HORAS!$D$12-HORAS!$B$12,HORAS!$D$12-D10),0)</f>
        <v>0</v>
      </c>
      <c r="AP10" s="84">
        <f>IF(H10=1,IF(E10&gt;HORAS!$C$12,HORAS!$C$12,E10),0)</f>
        <v>0</v>
      </c>
      <c r="AQ10" s="84">
        <f>AO10+AP10</f>
        <v>0</v>
      </c>
      <c r="AR10" s="83">
        <f>HOUR(AQ10)</f>
        <v>0</v>
      </c>
      <c r="AS10" s="83">
        <f>MINUTE(AQ10)</f>
        <v>0</v>
      </c>
      <c r="AT10" s="79">
        <f>IF(AS10&lt;=HORAS!$B$23,0,IF(AS10&lt;=HORAS!$B$24,0.25,IF(AS10&lt;=HORAS!$B$25,0.5,IF(AS10&lt;=HORAS!$B$22,0.75,1))))</f>
        <v>0</v>
      </c>
      <c r="AU10" s="73">
        <f>AR10+AT10</f>
        <v>0</v>
      </c>
      <c r="AV10" s="76">
        <f>IF(H10=1,IF(E10&gt;HORAS!$C$12,E10-HORAS!$C$12),0)</f>
        <v>0</v>
      </c>
      <c r="AW10" s="73">
        <f>HOUR(AV10)</f>
        <v>0</v>
      </c>
      <c r="AX10" s="73">
        <f>MINUTE(AV10)</f>
        <v>0</v>
      </c>
      <c r="AY10" s="79">
        <f>IF(AX10&lt;=HORAS!$B$23,0,IF(AX10&lt;=HORAS!$B$24,0.25,IF(AX10&lt;=HORAS!$B$25,0.5,IF(AX10&lt;=HORAS!$B$22,0.75,1))))</f>
        <v>0</v>
      </c>
      <c r="AZ10" s="73">
        <f>AW10+AY10</f>
        <v>0</v>
      </c>
      <c r="BA10" s="68"/>
    </row>
    <row r="11" spans="1:53" s="69" customFormat="1" x14ac:dyDescent="0.2">
      <c r="A11" s="67" t="s">
        <v>221</v>
      </c>
      <c r="B11" s="67" t="s">
        <v>72</v>
      </c>
      <c r="C11" s="74">
        <v>44777</v>
      </c>
      <c r="D11" s="75">
        <v>0.66666666666666663</v>
      </c>
      <c r="E11" s="76">
        <v>0.89583333333333337</v>
      </c>
      <c r="F11" s="77">
        <f>IF(G11=1,0,IF(E11&gt;HORAS!$B$4,E11-HORAS!$B$4,))</f>
        <v>0.2284722222222223</v>
      </c>
      <c r="G11" s="73">
        <f>IF(U11=7,1,IF(W11=FALSE,1,0))</f>
        <v>0</v>
      </c>
      <c r="H11" s="73">
        <f>IF(D11&gt;=HORAS!$B$11,1,0)</f>
        <v>0</v>
      </c>
      <c r="I11" s="78">
        <f>MINUTE(F11)</f>
        <v>29</v>
      </c>
      <c r="J11" s="79">
        <f>IF(I11&lt;=HORAS!$B$23,0,IF(I11&lt;=HORAS!$B$24,0.25,IF(I11&lt;=HORAS!$B$25,0.5,IF(I11&lt;=HORAS!$B$22,0.75,1))))</f>
        <v>0.5</v>
      </c>
      <c r="K11" s="80">
        <f>IF(G11=1,0,IF(E11&gt;HORAS!$B$5,E11-HORAS!$B$5,0))</f>
        <v>2.083333333333337E-2</v>
      </c>
      <c r="L11" s="78">
        <f>MINUTE(K11)</f>
        <v>30</v>
      </c>
      <c r="M11" s="78">
        <f>HOUR(F11)</f>
        <v>5</v>
      </c>
      <c r="N11" s="73">
        <f>M11-P11</f>
        <v>5</v>
      </c>
      <c r="O11" s="73">
        <f>IF(E11&lt;HORAS!$B$5,J11,0)</f>
        <v>0</v>
      </c>
      <c r="P11" s="73">
        <f>HOUR(K11)</f>
        <v>0</v>
      </c>
      <c r="Q11" s="73">
        <f>IF(E11&gt;HORAS!$B$5,J11,0)</f>
        <v>0.5</v>
      </c>
      <c r="R11" s="70">
        <f>N11+O11</f>
        <v>5</v>
      </c>
      <c r="S11" s="73">
        <v>0</v>
      </c>
      <c r="T11" s="73"/>
      <c r="U11" s="73">
        <f>WEEKDAY(C11,2)</f>
        <v>4</v>
      </c>
      <c r="V11" s="81" t="e">
        <f>VLOOKUP(C11,HORAS!$A$28:$A$47,1,FALSE)</f>
        <v>#N/A</v>
      </c>
      <c r="W11" s="73" t="b">
        <f>ISERROR(V11)</f>
        <v>1</v>
      </c>
      <c r="X11" s="76">
        <f>IF(U11=7,E11-D11,IF(W11=FALSE,E11-D11,0))</f>
        <v>0</v>
      </c>
      <c r="Y11" s="82">
        <f>HOUR(X11)</f>
        <v>0</v>
      </c>
      <c r="Z11" s="82">
        <f>MINUTE(X11)</f>
        <v>0</v>
      </c>
      <c r="AA11" s="73">
        <f>IF(Y11&lt;8,Y11,8)</f>
        <v>0</v>
      </c>
      <c r="AB11" s="73">
        <f>IF(Y11&gt;=8,Y11-AA11,0)</f>
        <v>0</v>
      </c>
      <c r="AC11" s="80">
        <f>IF(U11=7,IF(E11&gt;HORAS!$B$5,E11-HORAS!$B$5,0),IF(W11=FALSE,IF(E11&gt;HORAS!$B$5,E11-HORAS!$B$5,0),0))</f>
        <v>0</v>
      </c>
      <c r="AD11" s="82">
        <f>HOUR(AC11)</f>
        <v>0</v>
      </c>
      <c r="AE11" s="82">
        <f>MINUTE(AC11)</f>
        <v>0</v>
      </c>
      <c r="AF11" s="79">
        <f>IF(AE11&lt;=HORAS!$B$23,0,IF(AE11&lt;=HORAS!$B$24,0.25,IF(AE11&lt;=HORAS!$B$25,0.5,IF(AE11&lt;=HORAS!$B$22,0.75,1))))</f>
        <v>0</v>
      </c>
      <c r="AG11" s="73">
        <f>IF(AA11&lt;8,AF11,0)</f>
        <v>0</v>
      </c>
      <c r="AH11" s="73">
        <f>IF(AA11&gt;=8,IF(E11&lt;HORAS!$B$5,AF11,0),0)</f>
        <v>0</v>
      </c>
      <c r="AI11" s="73">
        <f>IF(E11&gt;=HORAS!$B$5,AF11,0)</f>
        <v>0</v>
      </c>
      <c r="AJ11" s="73">
        <f>AA11+AG11</f>
        <v>0</v>
      </c>
      <c r="AK11" s="73">
        <f>AB11+AH11</f>
        <v>0</v>
      </c>
      <c r="AL11" s="82">
        <f>AD11+AI11</f>
        <v>0</v>
      </c>
      <c r="AM11" s="83"/>
      <c r="AN11" s="76">
        <f>IF(H11=1,E11-(D11-12),0)</f>
        <v>0</v>
      </c>
      <c r="AO11" s="84">
        <f>IF(H11=1,IF(D11&lt;HORAS!$B$12,HORAS!$D$12-HORAS!$B$12,HORAS!$D$12-D11),0)</f>
        <v>0</v>
      </c>
      <c r="AP11" s="84">
        <f>IF(H11=1,IF(E11&gt;HORAS!$C$12,HORAS!$C$12,E11),0)</f>
        <v>0</v>
      </c>
      <c r="AQ11" s="84">
        <f>AO11+AP11</f>
        <v>0</v>
      </c>
      <c r="AR11" s="83">
        <f>HOUR(AQ11)</f>
        <v>0</v>
      </c>
      <c r="AS11" s="83">
        <f>MINUTE(AQ11)</f>
        <v>0</v>
      </c>
      <c r="AT11" s="79">
        <f>IF(AS11&lt;=HORAS!$B$23,0,IF(AS11&lt;=HORAS!$B$24,0.25,IF(AS11&lt;=HORAS!$B$25,0.5,IF(AS11&lt;=HORAS!$B$22,0.75,1))))</f>
        <v>0</v>
      </c>
      <c r="AU11" s="68">
        <v>0</v>
      </c>
      <c r="AV11" s="76">
        <f>IF(H11=1,IF(E11&gt;HORAS!$C$12,E11-HORAS!$C$12),0)</f>
        <v>0</v>
      </c>
      <c r="AW11" s="73">
        <f>HOUR(AV11)</f>
        <v>0</v>
      </c>
      <c r="AX11" s="73">
        <f>MINUTE(AV11)</f>
        <v>0</v>
      </c>
      <c r="AY11" s="79">
        <f>IF(AX11&lt;=HORAS!$B$23,0,IF(AX11&lt;=HORAS!$B$24,0.25,IF(AX11&lt;=HORAS!$B$25,0.5,IF(AX11&lt;=HORAS!$B$22,0.75,1))))</f>
        <v>0</v>
      </c>
      <c r="AZ11" s="70">
        <v>0.5</v>
      </c>
      <c r="BA11" s="68"/>
    </row>
    <row r="12" spans="1:53" s="69" customFormat="1" x14ac:dyDescent="0.2">
      <c r="A12" s="67" t="s">
        <v>221</v>
      </c>
      <c r="B12" s="67" t="s">
        <v>72</v>
      </c>
      <c r="C12" s="74">
        <v>44778</v>
      </c>
      <c r="D12" s="75">
        <v>0.66666666666666663</v>
      </c>
      <c r="E12" s="76">
        <v>0.77083333333333337</v>
      </c>
      <c r="F12" s="77">
        <f>IF(G12=1,0,IF(E12&gt;HORAS!$B$4,E12-HORAS!$B$4,))</f>
        <v>0.1034722222222223</v>
      </c>
      <c r="G12" s="73">
        <f>IF(U12=7,1,IF(W12=FALSE,1,0))</f>
        <v>0</v>
      </c>
      <c r="H12" s="73">
        <f>IF(D12&gt;=HORAS!$B$11,1,0)</f>
        <v>0</v>
      </c>
      <c r="I12" s="78">
        <f>MINUTE(F12)</f>
        <v>29</v>
      </c>
      <c r="J12" s="79">
        <f>IF(I12&lt;=HORAS!$B$23,0,IF(I12&lt;=HORAS!$B$24,0.25,IF(I12&lt;=HORAS!$B$25,0.5,IF(I12&lt;=HORAS!$B$22,0.75,1))))</f>
        <v>0.5</v>
      </c>
      <c r="K12" s="80">
        <f>IF(G12=1,0,IF(E12&gt;HORAS!$B$5,E12-HORAS!$B$5,0))</f>
        <v>0</v>
      </c>
      <c r="L12" s="78">
        <f>MINUTE(K12)</f>
        <v>0</v>
      </c>
      <c r="M12" s="78">
        <f>HOUR(F12)</f>
        <v>2</v>
      </c>
      <c r="N12" s="73">
        <f>M12-P12</f>
        <v>2</v>
      </c>
      <c r="O12" s="73">
        <f>IF(E12&lt;HORAS!$B$5,J12,0)</f>
        <v>0.5</v>
      </c>
      <c r="P12" s="73">
        <f>HOUR(K12)</f>
        <v>0</v>
      </c>
      <c r="Q12" s="73">
        <f>IF(E12&gt;HORAS!$B$5,J12,0)</f>
        <v>0</v>
      </c>
      <c r="R12" s="70">
        <f>N12+O12</f>
        <v>2.5</v>
      </c>
      <c r="S12" s="73">
        <f>P12+Q12</f>
        <v>0</v>
      </c>
      <c r="T12" s="73"/>
      <c r="U12" s="73">
        <f>WEEKDAY(C12,2)</f>
        <v>5</v>
      </c>
      <c r="V12" s="81" t="e">
        <f>VLOOKUP(C12,HORAS!$A$28:$A$47,1,FALSE)</f>
        <v>#N/A</v>
      </c>
      <c r="W12" s="73" t="b">
        <f>ISERROR(V12)</f>
        <v>1</v>
      </c>
      <c r="X12" s="76">
        <f>IF(U12=7,E12-D12,IF(W12=FALSE,E12-D12,0))</f>
        <v>0</v>
      </c>
      <c r="Y12" s="82">
        <f>HOUR(X12)</f>
        <v>0</v>
      </c>
      <c r="Z12" s="82">
        <f>MINUTE(X12)</f>
        <v>0</v>
      </c>
      <c r="AA12" s="73">
        <f>IF(Y12&lt;8,Y12,8)</f>
        <v>0</v>
      </c>
      <c r="AB12" s="73">
        <f>IF(Y12&gt;=8,Y12-AA12,0)</f>
        <v>0</v>
      </c>
      <c r="AC12" s="80">
        <f>IF(U12=7,IF(E12&gt;HORAS!$B$5,E12-HORAS!$B$5,0),IF(W12=FALSE,IF(E12&gt;HORAS!$B$5,E12-HORAS!$B$5,0),0))</f>
        <v>0</v>
      </c>
      <c r="AD12" s="82">
        <f>HOUR(AC12)</f>
        <v>0</v>
      </c>
      <c r="AE12" s="82">
        <f>MINUTE(AC12)</f>
        <v>0</v>
      </c>
      <c r="AF12" s="79">
        <f>IF(AE12&lt;=HORAS!$B$23,0,IF(AE12&lt;=HORAS!$B$24,0.25,IF(AE12&lt;=HORAS!$B$25,0.5,IF(AE12&lt;=HORAS!$B$22,0.75,1))))</f>
        <v>0</v>
      </c>
      <c r="AG12" s="73">
        <f>IF(AA12&lt;8,AF12,0)</f>
        <v>0</v>
      </c>
      <c r="AH12" s="73">
        <f>IF(AA12&gt;=8,IF(E12&lt;HORAS!$B$5,AF12,0),0)</f>
        <v>0</v>
      </c>
      <c r="AI12" s="73">
        <f>IF(E12&gt;=HORAS!$B$5,AF12,0)</f>
        <v>0</v>
      </c>
      <c r="AJ12" s="73">
        <f>AA12+AG12</f>
        <v>0</v>
      </c>
      <c r="AK12" s="73">
        <f>AB12+AH12</f>
        <v>0</v>
      </c>
      <c r="AL12" s="82">
        <f>AD12+AI12</f>
        <v>0</v>
      </c>
      <c r="AM12" s="83"/>
      <c r="AN12" s="76">
        <f>IF(H12=1,E12-(D12-12),0)</f>
        <v>0</v>
      </c>
      <c r="AO12" s="84">
        <f>IF(H12=1,IF(D12&lt;HORAS!$B$12,HORAS!$D$12-HORAS!$B$12,HORAS!$D$12-D12),0)</f>
        <v>0</v>
      </c>
      <c r="AP12" s="84">
        <f>IF(H12=1,IF(E12&gt;HORAS!$C$12,HORAS!$C$12,E12),0)</f>
        <v>0</v>
      </c>
      <c r="AQ12" s="84">
        <f>AO12+AP12</f>
        <v>0</v>
      </c>
      <c r="AR12" s="83">
        <f>HOUR(AQ12)</f>
        <v>0</v>
      </c>
      <c r="AS12" s="83">
        <f>MINUTE(AQ12)</f>
        <v>0</v>
      </c>
      <c r="AT12" s="79">
        <f>IF(AS12&lt;=HORAS!$B$23,0,IF(AS12&lt;=HORAS!$B$24,0.25,IF(AS12&lt;=HORAS!$B$25,0.5,IF(AS12&lt;=HORAS!$B$22,0.75,1))))</f>
        <v>0</v>
      </c>
      <c r="AU12" s="73">
        <f>AR12+AT12</f>
        <v>0</v>
      </c>
      <c r="AV12" s="76">
        <f>IF(H12=1,IF(E12&gt;HORAS!$C$12,E12-HORAS!$C$12),0)</f>
        <v>0</v>
      </c>
      <c r="AW12" s="73">
        <f>HOUR(AV12)</f>
        <v>0</v>
      </c>
      <c r="AX12" s="73">
        <f>MINUTE(AV12)</f>
        <v>0</v>
      </c>
      <c r="AY12" s="79">
        <f>IF(AX12&lt;=HORAS!$B$23,0,IF(AX12&lt;=HORAS!$B$24,0.25,IF(AX12&lt;=HORAS!$B$25,0.5,IF(AX12&lt;=HORAS!$B$22,0.75,1))))</f>
        <v>0</v>
      </c>
      <c r="AZ12" s="73">
        <f>AW12+AY12</f>
        <v>0</v>
      </c>
      <c r="BA12" s="68"/>
    </row>
    <row r="13" spans="1:53" s="69" customFormat="1" x14ac:dyDescent="0.2">
      <c r="A13" s="67" t="s">
        <v>221</v>
      </c>
      <c r="B13" s="67" t="s">
        <v>72</v>
      </c>
      <c r="C13" s="65">
        <v>44779</v>
      </c>
      <c r="D13" s="75">
        <v>0.27083333333333331</v>
      </c>
      <c r="E13" s="76">
        <v>0.625</v>
      </c>
      <c r="F13" s="77">
        <f>IF(G13=1,0,IF(E13&gt;HORAS!$B$4,E13-HORAS!$B$4,))</f>
        <v>0</v>
      </c>
      <c r="G13" s="73">
        <f>IF(U13=7,1,IF(W13=FALSE,1,0))</f>
        <v>0</v>
      </c>
      <c r="H13" s="73">
        <f>IF(D13&gt;=HORAS!$B$11,1,0)</f>
        <v>0</v>
      </c>
      <c r="I13" s="78">
        <f>MINUTE(F13)</f>
        <v>0</v>
      </c>
      <c r="J13" s="79">
        <f>IF(I13&lt;=HORAS!$B$23,0,IF(I13&lt;=HORAS!$B$24,0.25,IF(I13&lt;=HORAS!$B$25,0.5,IF(I13&lt;=HORAS!$B$22,0.75,1))))</f>
        <v>0</v>
      </c>
      <c r="K13" s="80">
        <f>IF(G13=1,0,IF(E13&gt;HORAS!$B$5,E13-HORAS!$B$5,0))</f>
        <v>0</v>
      </c>
      <c r="L13" s="78">
        <f>MINUTE(K13)</f>
        <v>0</v>
      </c>
      <c r="M13" s="78">
        <f>HOUR(F13)</f>
        <v>0</v>
      </c>
      <c r="N13" s="73">
        <f>M13-P13</f>
        <v>0</v>
      </c>
      <c r="O13" s="73">
        <f>IF(E13&lt;HORAS!$B$5,J13,0)</f>
        <v>0</v>
      </c>
      <c r="P13" s="73">
        <f>HOUR(K13)</f>
        <v>0</v>
      </c>
      <c r="Q13" s="73">
        <f>IF(E13&gt;HORAS!$B$5,J13,0)</f>
        <v>0</v>
      </c>
      <c r="R13" s="70">
        <v>8.5</v>
      </c>
      <c r="S13" s="73">
        <f>P13+Q13</f>
        <v>0</v>
      </c>
      <c r="T13" s="73"/>
      <c r="U13" s="73">
        <f>WEEKDAY(C13,2)</f>
        <v>6</v>
      </c>
      <c r="V13" s="81" t="e">
        <f>VLOOKUP(C13,HORAS!$A$28:$A$47,1,FALSE)</f>
        <v>#N/A</v>
      </c>
      <c r="W13" s="73" t="b">
        <f>ISERROR(V13)</f>
        <v>1</v>
      </c>
      <c r="X13" s="76">
        <f>IF(U13=7,E13-D13,IF(W13=FALSE,E13-D13,0))</f>
        <v>0</v>
      </c>
      <c r="Y13" s="82">
        <f>HOUR(X13)</f>
        <v>0</v>
      </c>
      <c r="Z13" s="82">
        <f>MINUTE(X13)</f>
        <v>0</v>
      </c>
      <c r="AA13" s="73">
        <f>IF(Y13&lt;8,Y13,8)</f>
        <v>0</v>
      </c>
      <c r="AB13" s="73">
        <f>IF(Y13&gt;=8,Y13-AA13,0)</f>
        <v>0</v>
      </c>
      <c r="AC13" s="80">
        <f>IF(U13=7,IF(E13&gt;HORAS!$B$5,E13-HORAS!$B$5,0),IF(W13=FALSE,IF(E13&gt;HORAS!$B$5,E13-HORAS!$B$5,0),0))</f>
        <v>0</v>
      </c>
      <c r="AD13" s="82">
        <f>HOUR(AC13)</f>
        <v>0</v>
      </c>
      <c r="AE13" s="82">
        <f>MINUTE(AC13)</f>
        <v>0</v>
      </c>
      <c r="AF13" s="79">
        <f>IF(AE13&lt;=HORAS!$B$23,0,IF(AE13&lt;=HORAS!$B$24,0.25,IF(AE13&lt;=HORAS!$B$25,0.5,IF(AE13&lt;=HORAS!$B$22,0.75,1))))</f>
        <v>0</v>
      </c>
      <c r="AG13" s="73">
        <f>IF(AA13&lt;8,AF13,0)</f>
        <v>0</v>
      </c>
      <c r="AH13" s="73">
        <f>IF(AA13&gt;=8,IF(E13&lt;HORAS!$B$5,AF13,0),0)</f>
        <v>0</v>
      </c>
      <c r="AI13" s="73">
        <f>IF(E13&gt;=HORAS!$B$5,AF13,0)</f>
        <v>0</v>
      </c>
      <c r="AJ13" s="73">
        <f>AA13+AG13</f>
        <v>0</v>
      </c>
      <c r="AK13" s="73">
        <f>AB13+AH13</f>
        <v>0</v>
      </c>
      <c r="AL13" s="82">
        <f>AD13+AI13</f>
        <v>0</v>
      </c>
      <c r="AM13" s="83"/>
      <c r="AN13" s="76">
        <f>IF(H13=1,E13-(D13-12),0)</f>
        <v>0</v>
      </c>
      <c r="AO13" s="84">
        <f>IF(H13=1,IF(D13&lt;HORAS!$B$12,HORAS!$D$12-HORAS!$B$12,HORAS!$D$12-D13),0)</f>
        <v>0</v>
      </c>
      <c r="AP13" s="84">
        <f>IF(H13=1,IF(E13&gt;HORAS!$C$12,HORAS!$C$12,E13),0)</f>
        <v>0</v>
      </c>
      <c r="AQ13" s="84">
        <f>AO13+AP13</f>
        <v>0</v>
      </c>
      <c r="AR13" s="83">
        <f>HOUR(AQ13)</f>
        <v>0</v>
      </c>
      <c r="AS13" s="83">
        <f>MINUTE(AQ13)</f>
        <v>0</v>
      </c>
      <c r="AT13" s="79">
        <f>IF(AS13&lt;=HORAS!$B$23,0,IF(AS13&lt;=HORAS!$B$24,0.25,IF(AS13&lt;=HORAS!$B$25,0.5,IF(AS13&lt;=HORAS!$B$22,0.75,1))))</f>
        <v>0</v>
      </c>
      <c r="AU13" s="73">
        <f>AR13+AT13</f>
        <v>0</v>
      </c>
      <c r="AV13" s="76">
        <f>IF(H13=1,IF(E13&gt;HORAS!$C$12,E13-HORAS!$C$12),0)</f>
        <v>0</v>
      </c>
      <c r="AW13" s="73">
        <f>HOUR(AV13)</f>
        <v>0</v>
      </c>
      <c r="AX13" s="73">
        <f>MINUTE(AV13)</f>
        <v>0</v>
      </c>
      <c r="AY13" s="79">
        <f>IF(AX13&lt;=HORAS!$B$23,0,IF(AX13&lt;=HORAS!$B$24,0.25,IF(AX13&lt;=HORAS!$B$25,0.5,IF(AX13&lt;=HORAS!$B$22,0.75,1))))</f>
        <v>0</v>
      </c>
      <c r="AZ13" s="73">
        <f>AW13+AY13</f>
        <v>0</v>
      </c>
      <c r="BA13" s="68"/>
    </row>
    <row r="14" spans="1:53" s="69" customFormat="1" x14ac:dyDescent="0.2">
      <c r="A14" s="67" t="s">
        <v>221</v>
      </c>
      <c r="B14" s="67" t="s">
        <v>72</v>
      </c>
      <c r="C14" s="74">
        <v>44781</v>
      </c>
      <c r="D14" s="75">
        <v>0.66666666666666663</v>
      </c>
      <c r="E14" s="76">
        <v>0.72916666666666663</v>
      </c>
      <c r="F14" s="77">
        <f>IF(G14=1,0,IF(E14&gt;HORAS!$B$4,E14-HORAS!$B$4,))</f>
        <v>6.1805555555555558E-2</v>
      </c>
      <c r="G14" s="73">
        <f>IF(U14=7,1,IF(W14=FALSE,1,0))</f>
        <v>0</v>
      </c>
      <c r="H14" s="73">
        <f>IF(D14&gt;=HORAS!$B$11,1,0)</f>
        <v>0</v>
      </c>
      <c r="I14" s="78">
        <f>MINUTE(F14)</f>
        <v>29</v>
      </c>
      <c r="J14" s="79">
        <f>IF(I14&lt;=HORAS!$B$23,0,IF(I14&lt;=HORAS!$B$24,0.25,IF(I14&lt;=HORAS!$B$25,0.5,IF(I14&lt;=HORAS!$B$22,0.75,1))))</f>
        <v>0.5</v>
      </c>
      <c r="K14" s="80">
        <f>IF(G14=1,0,IF(E14&gt;HORAS!$B$5,E14-HORAS!$B$5,0))</f>
        <v>0</v>
      </c>
      <c r="L14" s="78">
        <f>MINUTE(K14)</f>
        <v>0</v>
      </c>
      <c r="M14" s="78">
        <f>HOUR(F14)</f>
        <v>1</v>
      </c>
      <c r="N14" s="73">
        <f>M14-P14</f>
        <v>1</v>
      </c>
      <c r="O14" s="73">
        <f>IF(E14&lt;HORAS!$B$5,J14,0)</f>
        <v>0.5</v>
      </c>
      <c r="P14" s="73">
        <f>HOUR(K14)</f>
        <v>0</v>
      </c>
      <c r="Q14" s="73">
        <f>IF(E14&gt;HORAS!$B$5,J14,0)</f>
        <v>0</v>
      </c>
      <c r="R14" s="70">
        <f>N14+O14</f>
        <v>1.5</v>
      </c>
      <c r="S14" s="73">
        <f>P14+Q14</f>
        <v>0</v>
      </c>
      <c r="T14" s="73"/>
      <c r="U14" s="73">
        <f>WEEKDAY(C14,2)</f>
        <v>1</v>
      </c>
      <c r="V14" s="81" t="e">
        <f>VLOOKUP(C14,HORAS!$A$28:$A$47,1,FALSE)</f>
        <v>#N/A</v>
      </c>
      <c r="W14" s="73" t="b">
        <f>ISERROR(V14)</f>
        <v>1</v>
      </c>
      <c r="X14" s="76">
        <f>IF(U14=7,E14-D14,IF(W14=FALSE,E14-D14,0))</f>
        <v>0</v>
      </c>
      <c r="Y14" s="82">
        <f>HOUR(X14)</f>
        <v>0</v>
      </c>
      <c r="Z14" s="82">
        <f>MINUTE(X14)</f>
        <v>0</v>
      </c>
      <c r="AA14" s="73">
        <f>IF(Y14&lt;8,Y14,8)</f>
        <v>0</v>
      </c>
      <c r="AB14" s="73">
        <f>IF(Y14&gt;=8,Y14-AA14,0)</f>
        <v>0</v>
      </c>
      <c r="AC14" s="80">
        <f>IF(U14=7,IF(E14&gt;HORAS!$B$5,E14-HORAS!$B$5,0),IF(W14=FALSE,IF(E14&gt;HORAS!$B$5,E14-HORAS!$B$5,0),0))</f>
        <v>0</v>
      </c>
      <c r="AD14" s="82">
        <f>HOUR(AC14)</f>
        <v>0</v>
      </c>
      <c r="AE14" s="82">
        <f>MINUTE(AC14)</f>
        <v>0</v>
      </c>
      <c r="AF14" s="79">
        <f>IF(AE14&lt;=HORAS!$B$23,0,IF(AE14&lt;=HORAS!$B$24,0.25,IF(AE14&lt;=HORAS!$B$25,0.5,IF(AE14&lt;=HORAS!$B$22,0.75,1))))</f>
        <v>0</v>
      </c>
      <c r="AG14" s="73">
        <f>IF(AA14&lt;8,AF14,0)</f>
        <v>0</v>
      </c>
      <c r="AH14" s="73">
        <f>IF(AA14&gt;=8,IF(E14&lt;HORAS!$B$5,AF14,0),0)</f>
        <v>0</v>
      </c>
      <c r="AI14" s="73">
        <f>IF(E14&gt;=HORAS!$B$5,AF14,0)</f>
        <v>0</v>
      </c>
      <c r="AJ14" s="73">
        <f>AA14+AG14</f>
        <v>0</v>
      </c>
      <c r="AK14" s="73">
        <f>AB14+AH14</f>
        <v>0</v>
      </c>
      <c r="AL14" s="82">
        <f>AD14+AI14</f>
        <v>0</v>
      </c>
      <c r="AM14" s="83"/>
      <c r="AN14" s="76">
        <f>IF(H14=1,E14-(D14-12),0)</f>
        <v>0</v>
      </c>
      <c r="AO14" s="84">
        <f>IF(H14=1,IF(D14&lt;HORAS!$B$12,HORAS!$D$12-HORAS!$B$12,HORAS!$D$12-D14),0)</f>
        <v>0</v>
      </c>
      <c r="AP14" s="84">
        <f>IF(H14=1,IF(E14&gt;HORAS!$C$12,HORAS!$C$12,E14),0)</f>
        <v>0</v>
      </c>
      <c r="AQ14" s="84">
        <f>AO14+AP14</f>
        <v>0</v>
      </c>
      <c r="AR14" s="83">
        <f>HOUR(AQ14)</f>
        <v>0</v>
      </c>
      <c r="AS14" s="83">
        <f>MINUTE(AQ14)</f>
        <v>0</v>
      </c>
      <c r="AT14" s="79">
        <f>IF(AS14&lt;=HORAS!$B$23,0,IF(AS14&lt;=HORAS!$B$24,0.25,IF(AS14&lt;=HORAS!$B$25,0.5,IF(AS14&lt;=HORAS!$B$22,0.75,1))))</f>
        <v>0</v>
      </c>
      <c r="AU14" s="73">
        <f>AR14+AT14</f>
        <v>0</v>
      </c>
      <c r="AV14" s="76">
        <f>IF(H14=1,IF(E14&gt;HORAS!$C$12,E14-HORAS!$C$12),0)</f>
        <v>0</v>
      </c>
      <c r="AW14" s="73">
        <f>HOUR(AV14)</f>
        <v>0</v>
      </c>
      <c r="AX14" s="73">
        <f>MINUTE(AV14)</f>
        <v>0</v>
      </c>
      <c r="AY14" s="79">
        <f>IF(AX14&lt;=HORAS!$B$23,0,IF(AX14&lt;=HORAS!$B$24,0.25,IF(AX14&lt;=HORAS!$B$25,0.5,IF(AX14&lt;=HORAS!$B$22,0.75,1))))</f>
        <v>0</v>
      </c>
      <c r="AZ14" s="73">
        <f>AW14+AY14</f>
        <v>0</v>
      </c>
      <c r="BA14" s="68"/>
    </row>
    <row r="15" spans="1:53" s="69" customFormat="1" x14ac:dyDescent="0.2">
      <c r="A15" s="67" t="s">
        <v>221</v>
      </c>
      <c r="B15" s="67" t="s">
        <v>72</v>
      </c>
      <c r="C15" s="74">
        <v>44785</v>
      </c>
      <c r="D15" s="75">
        <v>0.66666666666666663</v>
      </c>
      <c r="E15" s="76">
        <v>0.85416666666666663</v>
      </c>
      <c r="F15" s="100"/>
      <c r="G15" s="5"/>
      <c r="H15" s="5"/>
      <c r="I15" s="102"/>
      <c r="J15" s="5"/>
      <c r="K15" s="5"/>
      <c r="L15" s="5"/>
      <c r="M15" s="5"/>
      <c r="N15" s="5"/>
      <c r="O15" s="5"/>
      <c r="P15" s="5"/>
      <c r="Q15" s="5"/>
      <c r="R15" s="70">
        <v>4.5</v>
      </c>
      <c r="S15" s="73">
        <f>P15+Q15</f>
        <v>0</v>
      </c>
      <c r="T15" s="5"/>
      <c r="U15" s="5">
        <f>WEEKDAY(C15,2)</f>
        <v>5</v>
      </c>
      <c r="V15" s="5"/>
      <c r="W15" s="5"/>
      <c r="X15" s="5"/>
      <c r="Y15" s="103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73">
        <f>AA15+AG15</f>
        <v>0</v>
      </c>
      <c r="AK15" s="73">
        <f>AB15+AH15</f>
        <v>0</v>
      </c>
      <c r="AL15" s="5"/>
      <c r="AM15"/>
      <c r="AN15" s="5"/>
      <c r="AO15"/>
      <c r="AP15"/>
      <c r="AQ15"/>
      <c r="AR15"/>
      <c r="AS15"/>
      <c r="AT15" s="5"/>
      <c r="AU15" s="73">
        <f>AR15+AT15</f>
        <v>0</v>
      </c>
      <c r="AV15" s="5"/>
      <c r="AW15" s="5"/>
      <c r="AX15" s="5"/>
      <c r="AY15" s="5"/>
      <c r="AZ15" s="73">
        <f>AW15+AY15</f>
        <v>0</v>
      </c>
      <c r="BA15" s="68"/>
    </row>
    <row r="16" spans="1:53" s="69" customFormat="1" x14ac:dyDescent="0.2">
      <c r="A16" s="67" t="s">
        <v>221</v>
      </c>
      <c r="B16" s="67" t="s">
        <v>72</v>
      </c>
      <c r="C16" s="65">
        <v>44786</v>
      </c>
      <c r="D16" s="75">
        <v>0.47916666666666669</v>
      </c>
      <c r="E16" s="76">
        <v>0.65625</v>
      </c>
      <c r="F16" s="100"/>
      <c r="G16" s="5"/>
      <c r="H16" s="5"/>
      <c r="I16" s="102"/>
      <c r="J16" s="5"/>
      <c r="K16" s="5"/>
      <c r="L16" s="5"/>
      <c r="M16" s="5"/>
      <c r="N16" s="5"/>
      <c r="O16" s="5"/>
      <c r="P16" s="5"/>
      <c r="Q16" s="5"/>
      <c r="R16" s="70">
        <v>4.25</v>
      </c>
      <c r="S16" s="73">
        <f>P16+Q16</f>
        <v>0</v>
      </c>
      <c r="T16" s="5"/>
      <c r="U16" s="5">
        <f>WEEKDAY(C16,2)</f>
        <v>6</v>
      </c>
      <c r="V16" s="5"/>
      <c r="W16" s="5"/>
      <c r="X16" s="5"/>
      <c r="Y16" s="103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73">
        <f>AA16+AG16</f>
        <v>0</v>
      </c>
      <c r="AK16" s="73">
        <f>AB16+AH16</f>
        <v>0</v>
      </c>
      <c r="AL16" s="5"/>
      <c r="AM16"/>
      <c r="AN16" s="5"/>
      <c r="AO16"/>
      <c r="AP16"/>
      <c r="AQ16"/>
      <c r="AR16"/>
      <c r="AS16"/>
      <c r="AT16" s="5"/>
      <c r="AU16" s="73">
        <f>AR16+AT16</f>
        <v>0</v>
      </c>
      <c r="AV16" s="5"/>
      <c r="AW16" s="5"/>
      <c r="AX16" s="5"/>
      <c r="AY16" s="5"/>
      <c r="AZ16" s="73">
        <f>AW16+AY16</f>
        <v>0</v>
      </c>
      <c r="BA16" s="68"/>
    </row>
    <row r="17" spans="1:53" s="69" customFormat="1" x14ac:dyDescent="0.2">
      <c r="A17" s="67" t="s">
        <v>222</v>
      </c>
      <c r="B17" s="67" t="s">
        <v>72</v>
      </c>
      <c r="C17" s="74"/>
      <c r="D17" s="75"/>
      <c r="E17" s="75"/>
      <c r="F17" s="77">
        <f>IF(G17=1,0,IF(E17&gt;HORAS!$B$4,E17-HORAS!$B$4,))</f>
        <v>0</v>
      </c>
      <c r="G17" s="73">
        <f>IF(U17=7,1,IF(W17=FALSE,1,0))</f>
        <v>0</v>
      </c>
      <c r="H17" s="73">
        <f>IF(D17&gt;=HORAS!$B$11,1,0)</f>
        <v>0</v>
      </c>
      <c r="I17" s="78">
        <f>MINUTE(F17)</f>
        <v>0</v>
      </c>
      <c r="J17" s="79">
        <f>IF(I17&lt;=HORAS!$B$23,0,IF(I17&lt;=HORAS!$B$24,0.25,IF(I17&lt;=HORAS!$B$25,0.5,IF(I17&lt;=HORAS!$B$22,0.75,1))))</f>
        <v>0</v>
      </c>
      <c r="K17" s="80">
        <f>IF(G17=1,0,IF(E17&gt;HORAS!$B$5,E17-HORAS!$B$5,0))</f>
        <v>0</v>
      </c>
      <c r="L17" s="78">
        <f>MINUTE(K17)</f>
        <v>0</v>
      </c>
      <c r="M17" s="78">
        <f>HOUR(F17)</f>
        <v>0</v>
      </c>
      <c r="N17" s="73">
        <f>M17-P17</f>
        <v>0</v>
      </c>
      <c r="O17" s="73">
        <f>IF(E17&lt;HORAS!$B$5,J17,0)</f>
        <v>0</v>
      </c>
      <c r="P17" s="73">
        <f>HOUR(K17)</f>
        <v>0</v>
      </c>
      <c r="Q17" s="73">
        <f>IF(E17&gt;HORAS!$B$5,J17,0)</f>
        <v>0</v>
      </c>
      <c r="R17" s="70">
        <v>20.5</v>
      </c>
      <c r="S17" s="73">
        <f>P17+Q17</f>
        <v>0</v>
      </c>
      <c r="T17" s="73"/>
      <c r="U17" s="73">
        <f>WEEKDAY(C17,2)</f>
        <v>6</v>
      </c>
      <c r="V17" s="81" t="e">
        <f>VLOOKUP(C17,HORAS!$A$28:$A$47,1,FALSE)</f>
        <v>#N/A</v>
      </c>
      <c r="W17" s="73" t="b">
        <f>ISERROR(V17)</f>
        <v>1</v>
      </c>
      <c r="X17" s="76">
        <f>IF(U17=7,E17-D17,IF(W17=FALSE,E17-D17,0))</f>
        <v>0</v>
      </c>
      <c r="Y17" s="82">
        <f>HOUR(X17)</f>
        <v>0</v>
      </c>
      <c r="Z17" s="82">
        <f>MINUTE(X17)</f>
        <v>0</v>
      </c>
      <c r="AA17" s="73">
        <f>IF(Y17&lt;8,Y17,8)</f>
        <v>0</v>
      </c>
      <c r="AB17" s="73">
        <f>IF(Y17&gt;=8,Y17-AA17,0)</f>
        <v>0</v>
      </c>
      <c r="AC17" s="80">
        <f>IF(U17=7,IF(E17&gt;HORAS!$B$5,E17-HORAS!$B$5,0),IF(W17=FALSE,IF(E17&gt;HORAS!$B$5,E17-HORAS!$B$5,0),0))</f>
        <v>0</v>
      </c>
      <c r="AD17" s="82">
        <f>HOUR(AC17)</f>
        <v>0</v>
      </c>
      <c r="AE17" s="82">
        <f>MINUTE(AC17)</f>
        <v>0</v>
      </c>
      <c r="AF17" s="79">
        <f>IF(AE17&lt;=HORAS!$B$23,0,IF(AE17&lt;=HORAS!$B$24,0.25,IF(AE17&lt;=HORAS!$B$25,0.5,IF(AE17&lt;=HORAS!$B$22,0.75,1))))</f>
        <v>0</v>
      </c>
      <c r="AG17" s="73">
        <f>IF(AA17&lt;8,AF17,0)</f>
        <v>0</v>
      </c>
      <c r="AH17" s="73">
        <f>IF(AA17&gt;=8,IF(E17&lt;HORAS!$B$5,AF17,0),0)</f>
        <v>0</v>
      </c>
      <c r="AI17" s="73">
        <f>IF(E17&gt;=HORAS!$B$5,AF17,0)</f>
        <v>0</v>
      </c>
      <c r="AJ17" s="73">
        <f>AA17+AG17</f>
        <v>0</v>
      </c>
      <c r="AK17" s="73">
        <f>AB17+AH17</f>
        <v>0</v>
      </c>
      <c r="AL17" s="82">
        <f>AD17+AI17</f>
        <v>0</v>
      </c>
      <c r="AM17" s="83"/>
      <c r="AN17" s="76">
        <f>IF(H17=1,E17-(D17-12),0)</f>
        <v>0</v>
      </c>
      <c r="AO17" s="84">
        <f>IF(H17=1,IF(D17&lt;HORAS!$B$12,HORAS!$D$12-HORAS!$B$12,HORAS!$D$12-D17),0)</f>
        <v>0</v>
      </c>
      <c r="AP17" s="84">
        <f>IF(H17=1,IF(E17&gt;HORAS!$C$12,HORAS!$C$12,E17),0)</f>
        <v>0</v>
      </c>
      <c r="AQ17" s="84">
        <f>AO17+AP17</f>
        <v>0</v>
      </c>
      <c r="AR17" s="83">
        <f>HOUR(AQ17)</f>
        <v>0</v>
      </c>
      <c r="AS17" s="83">
        <f>MINUTE(AQ17)</f>
        <v>0</v>
      </c>
      <c r="AT17" s="79">
        <f>IF(AS17&lt;=HORAS!$B$23,0,IF(AS17&lt;=HORAS!$B$24,0.25,IF(AS17&lt;=HORAS!$B$25,0.5,IF(AS17&lt;=HORAS!$B$22,0.75,1))))</f>
        <v>0</v>
      </c>
      <c r="AU17" s="73">
        <f>AR17+AT17</f>
        <v>0</v>
      </c>
      <c r="AV17" s="76">
        <f>IF(H17=1,IF(E17&gt;HORAS!$C$12,E17-HORAS!$C$12),0)</f>
        <v>0</v>
      </c>
      <c r="AW17" s="73">
        <f>HOUR(AV17)</f>
        <v>0</v>
      </c>
      <c r="AX17" s="73">
        <f>MINUTE(AV17)</f>
        <v>0</v>
      </c>
      <c r="AY17" s="79">
        <f>IF(AX17&lt;=HORAS!$B$23,0,IF(AX17&lt;=HORAS!$B$24,0.25,IF(AX17&lt;=HORAS!$B$25,0.5,IF(AX17&lt;=HORAS!$B$22,0.75,1))))</f>
        <v>0</v>
      </c>
      <c r="AZ17" s="73">
        <f>AW17+AY17</f>
        <v>0</v>
      </c>
      <c r="BA17" s="68"/>
    </row>
    <row r="18" spans="1:53" s="69" customFormat="1" x14ac:dyDescent="0.2">
      <c r="A18" s="67" t="s">
        <v>223</v>
      </c>
      <c r="B18" s="67" t="s">
        <v>72</v>
      </c>
      <c r="C18" s="65">
        <v>44779</v>
      </c>
      <c r="D18" s="75">
        <v>0.25</v>
      </c>
      <c r="E18" s="76">
        <v>0.625</v>
      </c>
      <c r="F18" s="77">
        <f>IF(G18=1,0,IF(E18&gt;HORAS!$B$4,E18-HORAS!$B$4,))</f>
        <v>0</v>
      </c>
      <c r="G18" s="73">
        <f>IF(U18=7,1,IF(W18=FALSE,1,0))</f>
        <v>0</v>
      </c>
      <c r="H18" s="73">
        <f>IF(D18&gt;=HORAS!$B$11,1,0)</f>
        <v>0</v>
      </c>
      <c r="I18" s="78">
        <f>MINUTE(F18)</f>
        <v>0</v>
      </c>
      <c r="J18" s="79">
        <f>IF(I18&lt;=HORAS!$B$23,0,IF(I18&lt;=HORAS!$B$24,0.25,IF(I18&lt;=HORAS!$B$25,0.5,IF(I18&lt;=HORAS!$B$22,0.75,1))))</f>
        <v>0</v>
      </c>
      <c r="K18" s="80">
        <f>IF(G18=1,0,IF(E18&gt;HORAS!$B$5,E18-HORAS!$B$5,0))</f>
        <v>0</v>
      </c>
      <c r="L18" s="78">
        <f>MINUTE(K18)</f>
        <v>0</v>
      </c>
      <c r="M18" s="78">
        <f>HOUR(F18)</f>
        <v>0</v>
      </c>
      <c r="N18" s="73">
        <f>M18-P18</f>
        <v>0</v>
      </c>
      <c r="O18" s="73">
        <f>IF(E18&lt;HORAS!$B$5,J18,0)</f>
        <v>0</v>
      </c>
      <c r="P18" s="73">
        <f>HOUR(K18)</f>
        <v>0</v>
      </c>
      <c r="Q18" s="73">
        <f>IF(E18&gt;HORAS!$B$5,J18,0)</f>
        <v>0</v>
      </c>
      <c r="R18" s="70">
        <v>9</v>
      </c>
      <c r="S18" s="73">
        <f>P18+Q18</f>
        <v>0</v>
      </c>
      <c r="T18" s="73"/>
      <c r="U18" s="73">
        <f>WEEKDAY(C18,2)</f>
        <v>6</v>
      </c>
      <c r="V18" s="81" t="e">
        <f>VLOOKUP(C18,HORAS!$A$28:$A$47,1,FALSE)</f>
        <v>#N/A</v>
      </c>
      <c r="W18" s="73" t="b">
        <f>ISERROR(V18)</f>
        <v>1</v>
      </c>
      <c r="X18" s="76">
        <f>IF(U18=7,E18-D18,IF(W18=FALSE,E18-D18,0))</f>
        <v>0</v>
      </c>
      <c r="Y18" s="82">
        <f>HOUR(X18)</f>
        <v>0</v>
      </c>
      <c r="Z18" s="82">
        <f>MINUTE(X18)</f>
        <v>0</v>
      </c>
      <c r="AA18" s="73">
        <f>IF(Y18&lt;8,Y18,8)</f>
        <v>0</v>
      </c>
      <c r="AB18" s="73">
        <f>IF(Y18&gt;=8,Y18-AA18,0)</f>
        <v>0</v>
      </c>
      <c r="AC18" s="80">
        <f>IF(U18=7,IF(E18&gt;HORAS!$B$5,E18-HORAS!$B$5,0),IF(W18=FALSE,IF(E18&gt;HORAS!$B$5,E18-HORAS!$B$5,0),0))</f>
        <v>0</v>
      </c>
      <c r="AD18" s="82">
        <f>HOUR(AC18)</f>
        <v>0</v>
      </c>
      <c r="AE18" s="82">
        <f>MINUTE(AC18)</f>
        <v>0</v>
      </c>
      <c r="AF18" s="79">
        <f>IF(AE18&lt;=HORAS!$B$23,0,IF(AE18&lt;=HORAS!$B$24,0.25,IF(AE18&lt;=HORAS!$B$25,0.5,IF(AE18&lt;=HORAS!$B$22,0.75,1))))</f>
        <v>0</v>
      </c>
      <c r="AG18" s="73">
        <f>IF(AA18&lt;8,AF18,0)</f>
        <v>0</v>
      </c>
      <c r="AH18" s="73">
        <f>IF(AA18&gt;=8,IF(E18&lt;HORAS!$B$5,AF18,0),0)</f>
        <v>0</v>
      </c>
      <c r="AI18" s="73">
        <f>IF(E18&gt;=HORAS!$B$5,AF18,0)</f>
        <v>0</v>
      </c>
      <c r="AJ18" s="73">
        <f>AA18+AG18</f>
        <v>0</v>
      </c>
      <c r="AK18" s="73">
        <f>AB18+AH18</f>
        <v>0</v>
      </c>
      <c r="AL18" s="82">
        <f>AD18+AI18</f>
        <v>0</v>
      </c>
      <c r="AM18" s="83"/>
      <c r="AN18" s="76">
        <f>IF(H18=1,E18-(D18-12),0)</f>
        <v>0</v>
      </c>
      <c r="AO18" s="84">
        <f>IF(H18=1,IF(D18&lt;HORAS!$B$12,HORAS!$D$12-HORAS!$B$12,HORAS!$D$12-D18),0)</f>
        <v>0</v>
      </c>
      <c r="AP18" s="84">
        <f>IF(H18=1,IF(E18&gt;HORAS!$C$12,HORAS!$C$12,E18),0)</f>
        <v>0</v>
      </c>
      <c r="AQ18" s="84">
        <f>AO18+AP18</f>
        <v>0</v>
      </c>
      <c r="AR18" s="83">
        <f>HOUR(AQ18)</f>
        <v>0</v>
      </c>
      <c r="AS18" s="83">
        <f>MINUTE(AQ18)</f>
        <v>0</v>
      </c>
      <c r="AT18" s="79">
        <f>IF(AS18&lt;=HORAS!$B$23,0,IF(AS18&lt;=HORAS!$B$24,0.25,IF(AS18&lt;=HORAS!$B$25,0.5,IF(AS18&lt;=HORAS!$B$22,0.75,1))))</f>
        <v>0</v>
      </c>
      <c r="AU18" s="73">
        <f>AR18+AT18</f>
        <v>0</v>
      </c>
      <c r="AV18" s="76">
        <f>IF(H18=1,IF(E18&gt;HORAS!$C$12,E18-HORAS!$C$12),0)</f>
        <v>0</v>
      </c>
      <c r="AW18" s="73">
        <f>HOUR(AV18)</f>
        <v>0</v>
      </c>
      <c r="AX18" s="73">
        <f>MINUTE(AV18)</f>
        <v>0</v>
      </c>
      <c r="AY18" s="79">
        <f>IF(AX18&lt;=HORAS!$B$23,0,IF(AX18&lt;=HORAS!$B$24,0.25,IF(AX18&lt;=HORAS!$B$25,0.5,IF(AX18&lt;=HORAS!$B$22,0.75,1))))</f>
        <v>0</v>
      </c>
      <c r="AZ18" s="73">
        <f>AW18+AY18</f>
        <v>0</v>
      </c>
      <c r="BA18" s="68"/>
    </row>
    <row r="19" spans="1:53" s="69" customFormat="1" x14ac:dyDescent="0.2">
      <c r="A19" s="67" t="s">
        <v>223</v>
      </c>
      <c r="B19" s="67" t="s">
        <v>72</v>
      </c>
      <c r="C19" s="66">
        <v>44780</v>
      </c>
      <c r="D19" s="75">
        <v>0.25</v>
      </c>
      <c r="E19" s="76">
        <v>0.66666666666666663</v>
      </c>
      <c r="F19" s="77">
        <f>IF(G19=1,0,IF(E19&gt;HORAS!$B$4,E19-HORAS!$B$4,))</f>
        <v>0</v>
      </c>
      <c r="G19" s="73">
        <f>IF(U19=7,1,IF(W19=FALSE,1,0))</f>
        <v>1</v>
      </c>
      <c r="H19" s="73">
        <f>IF(D19&gt;=HORAS!$B$11,1,0)</f>
        <v>0</v>
      </c>
      <c r="I19" s="78">
        <f>MINUTE(F19)</f>
        <v>0</v>
      </c>
      <c r="J19" s="79">
        <f>IF(I19&lt;=HORAS!$B$23,0,IF(I19&lt;=HORAS!$B$24,0.25,IF(I19&lt;=HORAS!$B$25,0.5,IF(I19&lt;=HORAS!$B$22,0.75,1))))</f>
        <v>0</v>
      </c>
      <c r="K19" s="80">
        <f>IF(G19=1,0,IF(E19&gt;HORAS!$B$5,E19-HORAS!$B$5,0))</f>
        <v>0</v>
      </c>
      <c r="L19" s="78">
        <f>MINUTE(K19)</f>
        <v>0</v>
      </c>
      <c r="M19" s="78">
        <f>HOUR(F19)</f>
        <v>0</v>
      </c>
      <c r="N19" s="73">
        <f>M19-P19</f>
        <v>0</v>
      </c>
      <c r="O19" s="73">
        <f>IF(E19&lt;HORAS!$B$5,J19,0)</f>
        <v>0</v>
      </c>
      <c r="P19" s="73">
        <f>HOUR(K19)</f>
        <v>0</v>
      </c>
      <c r="Q19" s="73">
        <f>IF(E19&gt;HORAS!$B$5,J19,0)</f>
        <v>0</v>
      </c>
      <c r="R19" s="73">
        <f>N19+O19</f>
        <v>0</v>
      </c>
      <c r="S19" s="73">
        <f>P19+Q19</f>
        <v>0</v>
      </c>
      <c r="T19" s="73"/>
      <c r="U19" s="73">
        <f>WEEKDAY(C19,2)</f>
        <v>7</v>
      </c>
      <c r="V19" s="81" t="e">
        <f>VLOOKUP(C19,HORAS!$A$28:$A$47,1,FALSE)</f>
        <v>#N/A</v>
      </c>
      <c r="W19" s="73" t="b">
        <f>ISERROR(V19)</f>
        <v>1</v>
      </c>
      <c r="X19" s="76">
        <f>IF(U19=7,E19-D19,IF(W19=FALSE,E19-D19,0))</f>
        <v>0.41666666666666663</v>
      </c>
      <c r="Y19" s="82">
        <f>HOUR(X19)</f>
        <v>10</v>
      </c>
      <c r="Z19" s="82">
        <f>MINUTE(X19)</f>
        <v>0</v>
      </c>
      <c r="AA19" s="73">
        <f>IF(Y19&lt;8,Y19,8)</f>
        <v>8</v>
      </c>
      <c r="AB19" s="73">
        <f>IF(Y19&gt;=8,Y19-AA19,0)</f>
        <v>2</v>
      </c>
      <c r="AC19" s="80">
        <f>IF(U19=7,IF(E19&gt;HORAS!$B$5,E19-HORAS!$B$5,0),IF(W19=FALSE,IF(E19&gt;HORAS!$B$5,E19-HORAS!$B$5,0),0))</f>
        <v>0</v>
      </c>
      <c r="AD19" s="82">
        <f>HOUR(AC19)</f>
        <v>0</v>
      </c>
      <c r="AE19" s="82">
        <f>MINUTE(AC19)</f>
        <v>0</v>
      </c>
      <c r="AF19" s="79">
        <f>IF(AE19&lt;=HORAS!$B$23,0,IF(AE19&lt;=HORAS!$B$24,0.25,IF(AE19&lt;=HORAS!$B$25,0.5,IF(AE19&lt;=HORAS!$B$22,0.75,1))))</f>
        <v>0</v>
      </c>
      <c r="AG19" s="73">
        <f>IF(AA19&lt;8,AF19,0)</f>
        <v>0</v>
      </c>
      <c r="AH19" s="73">
        <f>IF(AA19&gt;=8,IF(E19&lt;HORAS!$B$5,AF19,0),0)</f>
        <v>0</v>
      </c>
      <c r="AI19" s="73">
        <f>IF(E19&gt;=HORAS!$B$5,AF19,0)</f>
        <v>0</v>
      </c>
      <c r="AJ19" s="70">
        <f>AA19+AG19</f>
        <v>8</v>
      </c>
      <c r="AK19" s="70">
        <f>AB19+AH19</f>
        <v>2</v>
      </c>
      <c r="AL19" s="82">
        <f>AD19+AI19</f>
        <v>0</v>
      </c>
      <c r="AM19" s="83"/>
      <c r="AN19" s="76">
        <f>IF(H19=1,E19-(D19-12),0)</f>
        <v>0</v>
      </c>
      <c r="AO19" s="84">
        <f>IF(H19=1,IF(D19&lt;HORAS!$B$12,HORAS!$D$12-HORAS!$B$12,HORAS!$D$12-D19),0)</f>
        <v>0</v>
      </c>
      <c r="AP19" s="84">
        <f>IF(H19=1,IF(E19&gt;HORAS!$C$12,HORAS!$C$12,E19),0)</f>
        <v>0</v>
      </c>
      <c r="AQ19" s="84">
        <f>AO19+AP19</f>
        <v>0</v>
      </c>
      <c r="AR19" s="83">
        <f>HOUR(AQ19)</f>
        <v>0</v>
      </c>
      <c r="AS19" s="83">
        <f>MINUTE(AQ19)</f>
        <v>0</v>
      </c>
      <c r="AT19" s="79">
        <f>IF(AS19&lt;=HORAS!$B$23,0,IF(AS19&lt;=HORAS!$B$24,0.25,IF(AS19&lt;=HORAS!$B$25,0.5,IF(AS19&lt;=HORAS!$B$22,0.75,1))))</f>
        <v>0</v>
      </c>
      <c r="AU19" s="73">
        <f>AR19+AT19</f>
        <v>0</v>
      </c>
      <c r="AV19" s="76">
        <f>IF(H19=1,IF(E19&gt;HORAS!$C$12,E19-HORAS!$C$12),0)</f>
        <v>0</v>
      </c>
      <c r="AW19" s="73">
        <f>HOUR(AV19)</f>
        <v>0</v>
      </c>
      <c r="AX19" s="73">
        <f>MINUTE(AV19)</f>
        <v>0</v>
      </c>
      <c r="AY19" s="79">
        <f>IF(AX19&lt;=HORAS!$B$23,0,IF(AX19&lt;=HORAS!$B$24,0.25,IF(AX19&lt;=HORAS!$B$25,0.5,IF(AX19&lt;=HORAS!$B$22,0.75,1))))</f>
        <v>0</v>
      </c>
      <c r="AZ19" s="73">
        <f>AW19+AY19</f>
        <v>0</v>
      </c>
      <c r="BA19" s="68"/>
    </row>
    <row r="20" spans="1:53" s="69" customFormat="1" x14ac:dyDescent="0.2">
      <c r="A20" s="67" t="s">
        <v>223</v>
      </c>
      <c r="B20" s="67" t="s">
        <v>72</v>
      </c>
      <c r="C20" s="74">
        <v>44781</v>
      </c>
      <c r="D20" s="75">
        <v>0.1875</v>
      </c>
      <c r="E20" s="76">
        <v>0.25</v>
      </c>
      <c r="F20" s="77">
        <f>IF(G20=1,0,IF(E20&gt;HORAS!$B$4,E20-HORAS!$B$4,))</f>
        <v>0</v>
      </c>
      <c r="G20" s="73">
        <f>IF(U20=7,1,IF(W20=FALSE,1,0))</f>
        <v>0</v>
      </c>
      <c r="H20" s="73">
        <f>IF(D20&gt;=HORAS!$B$11,1,0)</f>
        <v>0</v>
      </c>
      <c r="I20" s="78">
        <f>MINUTE(F20)</f>
        <v>0</v>
      </c>
      <c r="J20" s="79">
        <f>IF(I20&lt;=HORAS!$B$23,0,IF(I20&lt;=HORAS!$B$24,0.25,IF(I20&lt;=HORAS!$B$25,0.5,IF(I20&lt;=HORAS!$B$22,0.75,1))))</f>
        <v>0</v>
      </c>
      <c r="K20" s="80">
        <f>IF(G20=1,0,IF(E20&gt;HORAS!$B$5,E20-HORAS!$B$5,0))</f>
        <v>0</v>
      </c>
      <c r="L20" s="78">
        <f>MINUTE(K20)</f>
        <v>0</v>
      </c>
      <c r="M20" s="78">
        <f>HOUR(F20)</f>
        <v>0</v>
      </c>
      <c r="N20" s="73">
        <f>M20-P20</f>
        <v>0</v>
      </c>
      <c r="O20" s="73">
        <f>IF(E20&lt;HORAS!$B$5,J20,0)</f>
        <v>0</v>
      </c>
      <c r="P20" s="73">
        <f>HOUR(K20)</f>
        <v>0</v>
      </c>
      <c r="Q20" s="73">
        <f>IF(E20&gt;HORAS!$B$5,J20,0)</f>
        <v>0</v>
      </c>
      <c r="R20" s="70">
        <v>1.5</v>
      </c>
      <c r="S20" s="73">
        <f>P20+Q20</f>
        <v>0</v>
      </c>
      <c r="T20" s="73"/>
      <c r="U20" s="73">
        <f>WEEKDAY(C20,2)</f>
        <v>1</v>
      </c>
      <c r="V20" s="81" t="e">
        <f>VLOOKUP(C20,HORAS!$A$28:$A$47,1,FALSE)</f>
        <v>#N/A</v>
      </c>
      <c r="W20" s="73" t="b">
        <f>ISERROR(V20)</f>
        <v>1</v>
      </c>
      <c r="X20" s="76">
        <f>IF(U20=7,E20-D20,IF(W20=FALSE,E20-D20,0))</f>
        <v>0</v>
      </c>
      <c r="Y20" s="82">
        <f>HOUR(X20)</f>
        <v>0</v>
      </c>
      <c r="Z20" s="82">
        <f>MINUTE(X20)</f>
        <v>0</v>
      </c>
      <c r="AA20" s="73">
        <f>IF(Y20&lt;8,Y20,8)</f>
        <v>0</v>
      </c>
      <c r="AB20" s="73">
        <f>IF(Y20&gt;=8,Y20-AA20,0)</f>
        <v>0</v>
      </c>
      <c r="AC20" s="80">
        <f>IF(U20=7,IF(E20&gt;HORAS!$B$5,E20-HORAS!$B$5,0),IF(W20=FALSE,IF(E20&gt;HORAS!$B$5,E20-HORAS!$B$5,0),0))</f>
        <v>0</v>
      </c>
      <c r="AD20" s="82">
        <f>HOUR(AC20)</f>
        <v>0</v>
      </c>
      <c r="AE20" s="82">
        <f>MINUTE(AC20)</f>
        <v>0</v>
      </c>
      <c r="AF20" s="79">
        <f>IF(AE20&lt;=HORAS!$B$23,0,IF(AE20&lt;=HORAS!$B$24,0.25,IF(AE20&lt;=HORAS!$B$25,0.5,IF(AE20&lt;=HORAS!$B$22,0.75,1))))</f>
        <v>0</v>
      </c>
      <c r="AG20" s="73">
        <f>IF(AA20&lt;8,AF20,0)</f>
        <v>0</v>
      </c>
      <c r="AH20" s="73">
        <f>IF(AA20&gt;=8,IF(E20&lt;HORAS!$B$5,AF20,0),0)</f>
        <v>0</v>
      </c>
      <c r="AI20" s="73">
        <f>IF(E20&gt;=HORAS!$B$5,AF20,0)</f>
        <v>0</v>
      </c>
      <c r="AJ20" s="73">
        <f>AA20+AG20</f>
        <v>0</v>
      </c>
      <c r="AK20" s="73">
        <f>AB20+AH20</f>
        <v>0</v>
      </c>
      <c r="AL20" s="82">
        <f>AD20+AI20</f>
        <v>0</v>
      </c>
      <c r="AM20" s="83"/>
      <c r="AN20" s="76">
        <f>IF(H20=1,E20-(D20-12),0)</f>
        <v>0</v>
      </c>
      <c r="AO20" s="84">
        <f>IF(H20=1,IF(D20&lt;HORAS!$B$12,HORAS!$D$12-HORAS!$B$12,HORAS!$D$12-D20),0)</f>
        <v>0</v>
      </c>
      <c r="AP20" s="84">
        <f>IF(H20=1,IF(E20&gt;HORAS!$C$12,HORAS!$C$12,E20),0)</f>
        <v>0</v>
      </c>
      <c r="AQ20" s="84">
        <f>AO20+AP20</f>
        <v>0</v>
      </c>
      <c r="AR20" s="83">
        <f>HOUR(AQ20)</f>
        <v>0</v>
      </c>
      <c r="AS20" s="83">
        <f>MINUTE(AQ20)</f>
        <v>0</v>
      </c>
      <c r="AT20" s="79">
        <f>IF(AS20&lt;=HORAS!$B$23,0,IF(AS20&lt;=HORAS!$B$24,0.25,IF(AS20&lt;=HORAS!$B$25,0.5,IF(AS20&lt;=HORAS!$B$22,0.75,1))))</f>
        <v>0</v>
      </c>
      <c r="AU20" s="73">
        <f>AR20+AT20</f>
        <v>0</v>
      </c>
      <c r="AV20" s="76">
        <f>IF(H20=1,IF(E20&gt;HORAS!$C$12,E20-HORAS!$C$12),0)</f>
        <v>0</v>
      </c>
      <c r="AW20" s="73">
        <f>HOUR(AV20)</f>
        <v>0</v>
      </c>
      <c r="AX20" s="73">
        <f>MINUTE(AV20)</f>
        <v>0</v>
      </c>
      <c r="AY20" s="79">
        <f>IF(AX20&lt;=HORAS!$B$23,0,IF(AX20&lt;=HORAS!$B$24,0.25,IF(AX20&lt;=HORAS!$B$25,0.5,IF(AX20&lt;=HORAS!$B$22,0.75,1))))</f>
        <v>0</v>
      </c>
      <c r="AZ20" s="73">
        <f>AW20+AY20</f>
        <v>0</v>
      </c>
      <c r="BA20" s="68"/>
    </row>
    <row r="21" spans="1:53" s="69" customFormat="1" x14ac:dyDescent="0.2">
      <c r="A21" s="67" t="s">
        <v>223</v>
      </c>
      <c r="B21" s="67" t="s">
        <v>72</v>
      </c>
      <c r="C21" s="74">
        <v>44781</v>
      </c>
      <c r="D21" s="75">
        <v>0.66666666666666663</v>
      </c>
      <c r="E21" s="85">
        <v>0.85416666666666663</v>
      </c>
      <c r="F21" s="77">
        <f>IF(G21=1,0,IF(E21&gt;HORAS!$B$4,E21-HORAS!$B$4,))</f>
        <v>0.18680555555555556</v>
      </c>
      <c r="G21" s="73">
        <f>IF(U21=7,1,IF(W21=FALSE,1,0))</f>
        <v>0</v>
      </c>
      <c r="H21" s="73">
        <f>IF(D21&gt;=HORAS!$B$11,1,0)</f>
        <v>0</v>
      </c>
      <c r="I21" s="78">
        <f>MINUTE(F21)</f>
        <v>29</v>
      </c>
      <c r="J21" s="79">
        <f>IF(I21&lt;=HORAS!$B$23,0,IF(I21&lt;=HORAS!$B$24,0.25,IF(I21&lt;=HORAS!$B$25,0.5,IF(I21&lt;=HORAS!$B$22,0.75,1))))</f>
        <v>0.5</v>
      </c>
      <c r="K21" s="80">
        <f>IF(G21=1,0,IF(E21&gt;HORAS!$B$5,E21-HORAS!$B$5,0))</f>
        <v>0</v>
      </c>
      <c r="L21" s="78">
        <f>MINUTE(K21)</f>
        <v>0</v>
      </c>
      <c r="M21" s="78">
        <f>HOUR(F21)</f>
        <v>4</v>
      </c>
      <c r="N21" s="73">
        <f>M21-P21</f>
        <v>4</v>
      </c>
      <c r="O21" s="73">
        <f>IF(E21&lt;HORAS!$B$5,J21,0)</f>
        <v>0.5</v>
      </c>
      <c r="P21" s="73">
        <f>HOUR(K21)</f>
        <v>0</v>
      </c>
      <c r="Q21" s="73">
        <f>IF(E21&gt;HORAS!$B$5,J21,0)</f>
        <v>0</v>
      </c>
      <c r="R21" s="70">
        <f>N21+O21</f>
        <v>4.5</v>
      </c>
      <c r="S21" s="73">
        <f>P21+Q21</f>
        <v>0</v>
      </c>
      <c r="T21" s="73"/>
      <c r="U21" s="73">
        <f>WEEKDAY(C21,2)</f>
        <v>1</v>
      </c>
      <c r="V21" s="81" t="e">
        <f>VLOOKUP(C21,HORAS!$A$28:$A$47,1,FALSE)</f>
        <v>#N/A</v>
      </c>
      <c r="W21" s="73" t="b">
        <f>ISERROR(V21)</f>
        <v>1</v>
      </c>
      <c r="X21" s="76">
        <f>IF(U21=7,E21-D21,IF(W21=FALSE,E21-D21,0))</f>
        <v>0</v>
      </c>
      <c r="Y21" s="82">
        <f>HOUR(X21)</f>
        <v>0</v>
      </c>
      <c r="Z21" s="82">
        <f>MINUTE(X21)</f>
        <v>0</v>
      </c>
      <c r="AA21" s="73">
        <f>IF(Y21&lt;8,Y21,8)</f>
        <v>0</v>
      </c>
      <c r="AB21" s="73">
        <f>IF(Y21&gt;=8,Y21-AA21,0)</f>
        <v>0</v>
      </c>
      <c r="AC21" s="80">
        <f>IF(U21=7,IF(E21&gt;HORAS!$B$5,E21-HORAS!$B$5,0),IF(W21=FALSE,IF(E21&gt;HORAS!$B$5,E21-HORAS!$B$5,0),0))</f>
        <v>0</v>
      </c>
      <c r="AD21" s="82">
        <f>HOUR(AC21)</f>
        <v>0</v>
      </c>
      <c r="AE21" s="82">
        <f>MINUTE(AC21)</f>
        <v>0</v>
      </c>
      <c r="AF21" s="79">
        <f>IF(AE21&lt;=HORAS!$B$23,0,IF(AE21&lt;=HORAS!$B$24,0.25,IF(AE21&lt;=HORAS!$B$25,0.5,IF(AE21&lt;=HORAS!$B$22,0.75,1))))</f>
        <v>0</v>
      </c>
      <c r="AG21" s="73">
        <f>IF(AA21&lt;8,AF21,0)</f>
        <v>0</v>
      </c>
      <c r="AH21" s="73">
        <f>IF(AA21&gt;=8,IF(E21&lt;HORAS!$B$5,AF21,0),0)</f>
        <v>0</v>
      </c>
      <c r="AI21" s="73">
        <f>IF(E21&gt;=HORAS!$B$5,AF21,0)</f>
        <v>0</v>
      </c>
      <c r="AJ21" s="73">
        <f>AA21+AG21</f>
        <v>0</v>
      </c>
      <c r="AK21" s="73">
        <f>AB21+AH21</f>
        <v>0</v>
      </c>
      <c r="AL21" s="82">
        <f>AD21+AI21</f>
        <v>0</v>
      </c>
      <c r="AM21" s="83"/>
      <c r="AN21" s="76">
        <f>IF(H21=1,E21-(D21-12),0)</f>
        <v>0</v>
      </c>
      <c r="AO21" s="84">
        <f>IF(H21=1,IF(D21&lt;HORAS!$B$12,HORAS!$D$12-HORAS!$B$12,HORAS!$D$12-D21),0)</f>
        <v>0</v>
      </c>
      <c r="AP21" s="84">
        <f>IF(H21=1,IF(E21&gt;HORAS!$C$12,HORAS!$C$12,E21),0)</f>
        <v>0</v>
      </c>
      <c r="AQ21" s="84">
        <f>AO21+AP21</f>
        <v>0</v>
      </c>
      <c r="AR21" s="83">
        <f>HOUR(AQ21)</f>
        <v>0</v>
      </c>
      <c r="AS21" s="83">
        <f>MINUTE(AQ21)</f>
        <v>0</v>
      </c>
      <c r="AT21" s="79">
        <f>IF(AS21&lt;=HORAS!$B$23,0,IF(AS21&lt;=HORAS!$B$24,0.25,IF(AS21&lt;=HORAS!$B$25,0.5,IF(AS21&lt;=HORAS!$B$22,0.75,1))))</f>
        <v>0</v>
      </c>
      <c r="AU21" s="73">
        <f>AR21+AT21</f>
        <v>0</v>
      </c>
      <c r="AV21" s="76">
        <f>IF(H21=1,IF(E21&gt;HORAS!$C$12,E21-HORAS!$C$12),0)</f>
        <v>0</v>
      </c>
      <c r="AW21" s="73">
        <f>HOUR(AV21)</f>
        <v>0</v>
      </c>
      <c r="AX21" s="73">
        <f>MINUTE(AV21)</f>
        <v>0</v>
      </c>
      <c r="AY21" s="79">
        <f>IF(AX21&lt;=HORAS!$B$23,0,IF(AX21&lt;=HORAS!$B$24,0.25,IF(AX21&lt;=HORAS!$B$25,0.5,IF(AX21&lt;=HORAS!$B$22,0.75,1))))</f>
        <v>0</v>
      </c>
      <c r="AZ21" s="73">
        <f>AW21+AY21</f>
        <v>0</v>
      </c>
      <c r="BA21" s="68"/>
    </row>
    <row r="22" spans="1:53" x14ac:dyDescent="0.2">
      <c r="A22" s="67" t="s">
        <v>223</v>
      </c>
      <c r="B22" s="67" t="s">
        <v>72</v>
      </c>
      <c r="C22" s="74">
        <v>44782</v>
      </c>
      <c r="D22" s="75">
        <v>0.66666666666666663</v>
      </c>
      <c r="E22" s="75">
        <v>0.83333333333333337</v>
      </c>
      <c r="F22" s="86">
        <f>IF(G22=1,0,IF(E22&gt;HORAS!$B$4,E22-HORAS!$B$4,))</f>
        <v>0.1659722222222223</v>
      </c>
      <c r="G22" s="87">
        <f>IF(U22=7,1,IF(W22=FALSE,1,0))</f>
        <v>0</v>
      </c>
      <c r="H22" s="87">
        <f>IF(D22&gt;=HORAS!$B$11,1,0)</f>
        <v>0</v>
      </c>
      <c r="I22" s="88">
        <f>MINUTE(F22)</f>
        <v>59</v>
      </c>
      <c r="J22" s="89">
        <f>IF(I22&lt;=HORAS!$B$23,0,IF(I22&lt;=HORAS!$B$24,0.25,IF(I22&lt;=HORAS!$B$25,0.5,IF(I22&lt;=HORAS!$B$22,0.75,1))))</f>
        <v>1</v>
      </c>
      <c r="K22" s="90">
        <f>IF(G22=1,0,IF(E22&gt;HORAS!$B$5,E22-HORAS!$B$5,0))</f>
        <v>0</v>
      </c>
      <c r="L22" s="88">
        <f>MINUTE(K22)</f>
        <v>0</v>
      </c>
      <c r="M22" s="88">
        <f>HOUR(F22)</f>
        <v>3</v>
      </c>
      <c r="N22" s="87">
        <f>M22-P22</f>
        <v>3</v>
      </c>
      <c r="O22" s="87">
        <f>IF(E22&lt;HORAS!$B$5,J22,0)</f>
        <v>1</v>
      </c>
      <c r="P22" s="87">
        <f>HOUR(K22)</f>
        <v>0</v>
      </c>
      <c r="Q22" s="87">
        <f>IF(E22&gt;HORAS!$B$5,J22,0)</f>
        <v>0</v>
      </c>
      <c r="R22" s="70">
        <f>N22+O22</f>
        <v>4</v>
      </c>
      <c r="S22" s="73">
        <f>P22+Q22</f>
        <v>0</v>
      </c>
      <c r="T22" s="87"/>
      <c r="U22" s="87">
        <f>WEEKDAY(C22,2)</f>
        <v>2</v>
      </c>
      <c r="V22" s="91" t="e">
        <f>VLOOKUP(C22,HORAS!$A$28:$A$47,1,FALSE)</f>
        <v>#N/A</v>
      </c>
      <c r="W22" s="87" t="b">
        <f>ISERROR(V22)</f>
        <v>1</v>
      </c>
      <c r="X22" s="92">
        <f>IF(U22=7,E22-D22,IF(W22=FALSE,E22-D22,0))</f>
        <v>0</v>
      </c>
      <c r="Y22" s="93">
        <f>HOUR(X22)</f>
        <v>0</v>
      </c>
      <c r="Z22" s="93">
        <f>MINUTE(X22)</f>
        <v>0</v>
      </c>
      <c r="AA22" s="87">
        <f>IF(Y22&lt;8,Y22,8)</f>
        <v>0</v>
      </c>
      <c r="AB22" s="87">
        <f>IF(Y22&gt;=8,Y22-AA22,0)</f>
        <v>0</v>
      </c>
      <c r="AC22" s="90">
        <f>IF(U22=7,IF(E22&gt;HORAS!$B$5,E22-HORAS!$B$5,0),IF(W22=FALSE,IF(E22&gt;HORAS!$B$5,E22-HORAS!$B$5,0),0))</f>
        <v>0</v>
      </c>
      <c r="AD22" s="93">
        <f>HOUR(AC22)</f>
        <v>0</v>
      </c>
      <c r="AE22" s="93">
        <f>MINUTE(AC22)</f>
        <v>0</v>
      </c>
      <c r="AF22" s="89">
        <f>IF(AE22&lt;=HORAS!$B$23,0,IF(AE22&lt;=HORAS!$B$24,0.25,IF(AE22&lt;=HORAS!$B$25,0.5,IF(AE22&lt;=HORAS!$B$22,0.75,1))))</f>
        <v>0</v>
      </c>
      <c r="AG22" s="87">
        <f>IF(AA22&lt;8,AF22,0)</f>
        <v>0</v>
      </c>
      <c r="AH22" s="87">
        <f>IF(AA22&gt;=8,IF(E22&lt;HORAS!$B$5,AF22,0),0)</f>
        <v>0</v>
      </c>
      <c r="AI22" s="87">
        <f>IF(E22&gt;=HORAS!$B$5,AF22,0)</f>
        <v>0</v>
      </c>
      <c r="AJ22" s="73">
        <f>AA22+AG22</f>
        <v>0</v>
      </c>
      <c r="AK22" s="73">
        <f>AB22+AH22</f>
        <v>0</v>
      </c>
      <c r="AL22" s="93">
        <f>AD22+AI22</f>
        <v>0</v>
      </c>
      <c r="AM22" s="83"/>
      <c r="AN22" s="92">
        <f>IF(H22=1,E22-(D22-12),0)</f>
        <v>0</v>
      </c>
      <c r="AO22" s="84">
        <f>IF(H22=1,IF(D22&lt;HORAS!$B$12,HORAS!$D$12-HORAS!$B$12,HORAS!$D$12-D22),0)</f>
        <v>0</v>
      </c>
      <c r="AP22" s="84">
        <f>IF(H22=1,IF(E22&gt;HORAS!$C$12,HORAS!$C$12,E22),0)</f>
        <v>0</v>
      </c>
      <c r="AQ22" s="84">
        <f>AO22+AP22</f>
        <v>0</v>
      </c>
      <c r="AR22" s="83">
        <f>HOUR(AQ22)</f>
        <v>0</v>
      </c>
      <c r="AS22" s="83">
        <f>MINUTE(AQ22)</f>
        <v>0</v>
      </c>
      <c r="AT22" s="89">
        <f>IF(AS22&lt;=HORAS!$B$23,0,IF(AS22&lt;=HORAS!$B$24,0.25,IF(AS22&lt;=HORAS!$B$25,0.5,IF(AS22&lt;=HORAS!$B$22,0.75,1))))</f>
        <v>0</v>
      </c>
      <c r="AU22" s="73">
        <f>AR22+AT22</f>
        <v>0</v>
      </c>
      <c r="AV22" s="92">
        <f>IF(H22=1,IF(E22&gt;HORAS!$C$12,E22-HORAS!$C$12),0)</f>
        <v>0</v>
      </c>
      <c r="AW22" s="87">
        <f>HOUR(AV22)</f>
        <v>0</v>
      </c>
      <c r="AX22" s="87">
        <f>MINUTE(AV22)</f>
        <v>0</v>
      </c>
      <c r="AY22" s="89">
        <f>IF(AX22&lt;=HORAS!$B$23,0,IF(AX22&lt;=HORAS!$B$24,0.25,IF(AX22&lt;=HORAS!$B$25,0.5,IF(AX22&lt;=HORAS!$B$22,0.75,1))))</f>
        <v>0</v>
      </c>
      <c r="AZ22" s="73">
        <f>AW22+AY22</f>
        <v>0</v>
      </c>
      <c r="BA22" s="68"/>
    </row>
    <row r="23" spans="1:53" x14ac:dyDescent="0.2">
      <c r="A23" s="67" t="s">
        <v>223</v>
      </c>
      <c r="B23" s="67" t="s">
        <v>72</v>
      </c>
      <c r="C23" s="74">
        <v>44783</v>
      </c>
      <c r="D23" s="75">
        <v>0.66666666666666663</v>
      </c>
      <c r="E23" s="76">
        <v>0.875</v>
      </c>
      <c r="F23" s="86">
        <f>IF(G23=1,0,IF(E23&gt;HORAS!$B$4,E23-HORAS!$B$4,))</f>
        <v>0.20763888888888893</v>
      </c>
      <c r="G23" s="87">
        <f>IF(U23=7,1,IF(W23=FALSE,1,0))</f>
        <v>0</v>
      </c>
      <c r="H23" s="87">
        <f>IF(D23&gt;=HORAS!$B$11,1,0)</f>
        <v>0</v>
      </c>
      <c r="I23" s="88">
        <f>MINUTE(F23)</f>
        <v>59</v>
      </c>
      <c r="J23" s="89">
        <f>IF(I23&lt;=HORAS!$B$23,0,IF(I23&lt;=HORAS!$B$24,0.25,IF(I23&lt;=HORAS!$B$25,0.5,IF(I23&lt;=HORAS!$B$22,0.75,1))))</f>
        <v>1</v>
      </c>
      <c r="K23" s="90">
        <f>IF(G23=1,0,IF(E23&gt;HORAS!$B$5,E23-HORAS!$B$5,0))</f>
        <v>0</v>
      </c>
      <c r="L23" s="88">
        <f>MINUTE(K23)</f>
        <v>0</v>
      </c>
      <c r="M23" s="88">
        <f>HOUR(F23)</f>
        <v>4</v>
      </c>
      <c r="N23" s="87">
        <f>M23-P23</f>
        <v>4</v>
      </c>
      <c r="O23" s="87">
        <f>IF(E23&lt;HORAS!$B$5,J23,0)</f>
        <v>0</v>
      </c>
      <c r="P23" s="87">
        <f>HOUR(K23)</f>
        <v>0</v>
      </c>
      <c r="Q23" s="87">
        <f>IF(E23&gt;HORAS!$B$5,J23,0)</f>
        <v>0</v>
      </c>
      <c r="R23" s="70">
        <v>5</v>
      </c>
      <c r="S23" s="73">
        <f>P23+Q23</f>
        <v>0</v>
      </c>
      <c r="T23" s="87"/>
      <c r="U23" s="87">
        <f>WEEKDAY(C23,2)</f>
        <v>3</v>
      </c>
      <c r="V23" s="91" t="e">
        <f>VLOOKUP(C23,HORAS!$A$28:$A$47,1,FALSE)</f>
        <v>#N/A</v>
      </c>
      <c r="W23" s="87" t="b">
        <f>ISERROR(V23)</f>
        <v>1</v>
      </c>
      <c r="X23" s="92">
        <f>IF(U23=7,E23-D23,IF(W23=FALSE,E23-D23,0))</f>
        <v>0</v>
      </c>
      <c r="Y23" s="93">
        <f>HOUR(X23)</f>
        <v>0</v>
      </c>
      <c r="Z23" s="93">
        <f>MINUTE(X23)</f>
        <v>0</v>
      </c>
      <c r="AA23" s="87">
        <f>IF(Y23&lt;8,Y23,8)</f>
        <v>0</v>
      </c>
      <c r="AB23" s="87">
        <f>IF(Y23&gt;=8,Y23-AA23,0)</f>
        <v>0</v>
      </c>
      <c r="AC23" s="90">
        <f>IF(U23=7,IF(E23&gt;HORAS!$B$5,E23-HORAS!$B$5,0),IF(W23=FALSE,IF(E23&gt;HORAS!$B$5,E23-HORAS!$B$5,0),0))</f>
        <v>0</v>
      </c>
      <c r="AD23" s="93">
        <f>HOUR(AC23)</f>
        <v>0</v>
      </c>
      <c r="AE23" s="93">
        <f>MINUTE(AC23)</f>
        <v>0</v>
      </c>
      <c r="AF23" s="89">
        <f>IF(AE23&lt;=HORAS!$B$23,0,IF(AE23&lt;=HORAS!$B$24,0.25,IF(AE23&lt;=HORAS!$B$25,0.5,IF(AE23&lt;=HORAS!$B$22,0.75,1))))</f>
        <v>0</v>
      </c>
      <c r="AG23" s="87">
        <f>IF(AA23&lt;8,AF23,0)</f>
        <v>0</v>
      </c>
      <c r="AH23" s="87">
        <f>IF(AA23&gt;=8,IF(E23&lt;HORAS!$B$5,AF23,0),0)</f>
        <v>0</v>
      </c>
      <c r="AI23" s="87">
        <f>IF(E23&gt;=HORAS!$B$5,AF23,0)</f>
        <v>0</v>
      </c>
      <c r="AJ23" s="73">
        <f>AA23+AG23</f>
        <v>0</v>
      </c>
      <c r="AK23" s="73">
        <f>AB23+AH23</f>
        <v>0</v>
      </c>
      <c r="AL23" s="93">
        <f>AD23+AI23</f>
        <v>0</v>
      </c>
      <c r="AM23" s="83"/>
      <c r="AN23" s="92">
        <f>IF(H23=1,E23-(D23-12),0)</f>
        <v>0</v>
      </c>
      <c r="AO23" s="84">
        <f>IF(H23=1,IF(D23&lt;HORAS!$B$12,HORAS!$D$12-HORAS!$B$12,HORAS!$D$12-D23),0)</f>
        <v>0</v>
      </c>
      <c r="AP23" s="84">
        <f>IF(H23=1,IF(E23&gt;HORAS!$C$12,HORAS!$C$12,E23),0)</f>
        <v>0</v>
      </c>
      <c r="AQ23" s="84">
        <f>AO23+AP23</f>
        <v>0</v>
      </c>
      <c r="AR23" s="83">
        <f>HOUR(AQ23)</f>
        <v>0</v>
      </c>
      <c r="AS23" s="83">
        <f>MINUTE(AQ23)</f>
        <v>0</v>
      </c>
      <c r="AT23" s="89">
        <f>IF(AS23&lt;=HORAS!$B$23,0,IF(AS23&lt;=HORAS!$B$24,0.25,IF(AS23&lt;=HORAS!$B$25,0.5,IF(AS23&lt;=HORAS!$B$22,0.75,1))))</f>
        <v>0</v>
      </c>
      <c r="AU23" s="73">
        <f>AR23+AT23</f>
        <v>0</v>
      </c>
      <c r="AV23" s="92">
        <f>IF(H23=1,IF(E23&gt;HORAS!$C$12,E23-HORAS!$C$12),0)</f>
        <v>0</v>
      </c>
      <c r="AW23" s="87">
        <f>HOUR(AV23)</f>
        <v>0</v>
      </c>
      <c r="AX23" s="87">
        <f>MINUTE(AV23)</f>
        <v>0</v>
      </c>
      <c r="AY23" s="89">
        <f>IF(AX23&lt;=HORAS!$B$23,0,IF(AX23&lt;=HORAS!$B$24,0.25,IF(AX23&lt;=HORAS!$B$25,0.5,IF(AX23&lt;=HORAS!$B$22,0.75,1))))</f>
        <v>0</v>
      </c>
      <c r="AZ23" s="73">
        <f>AW23+AY23</f>
        <v>0</v>
      </c>
      <c r="BA23" s="68"/>
    </row>
    <row r="24" spans="1:53" x14ac:dyDescent="0.2">
      <c r="A24" s="67" t="s">
        <v>223</v>
      </c>
      <c r="B24" s="67" t="s">
        <v>72</v>
      </c>
      <c r="C24" s="74">
        <v>44784</v>
      </c>
      <c r="D24" s="75">
        <v>0.66666666666666663</v>
      </c>
      <c r="E24" s="76">
        <v>0.79166666666666663</v>
      </c>
      <c r="F24" s="87" t="e">
        <f>B24+C24</f>
        <v>#VALUE!</v>
      </c>
      <c r="G24" s="87">
        <f>D24+E24</f>
        <v>1.4583333333333333</v>
      </c>
      <c r="H24" s="87" t="e">
        <f>#REF!+E24</f>
        <v>#REF!</v>
      </c>
      <c r="I24" s="87" t="e">
        <f>#REF!+F24</f>
        <v>#REF!</v>
      </c>
      <c r="J24" s="87" t="e">
        <f>G24+I24</f>
        <v>#REF!</v>
      </c>
      <c r="K24" s="87" t="e">
        <f>H24+J24</f>
        <v>#REF!</v>
      </c>
      <c r="L24" s="71"/>
      <c r="R24" s="70">
        <v>3</v>
      </c>
      <c r="S24" s="73">
        <f>P24+Q24</f>
        <v>0</v>
      </c>
      <c r="V24" s="36"/>
      <c r="X24" s="3"/>
      <c r="Z24" s="37"/>
      <c r="AC24" s="32"/>
      <c r="AD24" s="37"/>
      <c r="AE24" s="37"/>
      <c r="AJ24" s="73">
        <f>AA24+AG24</f>
        <v>0</v>
      </c>
      <c r="AK24" s="73">
        <f>AB24+AH24</f>
        <v>0</v>
      </c>
      <c r="AL24" s="37"/>
      <c r="AN24" s="3" t="e">
        <f>IF(H24=1,E24-(D24-12),0)</f>
        <v>#REF!</v>
      </c>
      <c r="AO24" s="3"/>
      <c r="AP24" s="3"/>
      <c r="AQ24" s="3"/>
      <c r="AR24" s="3"/>
      <c r="AS24" s="3"/>
      <c r="AT24" s="3"/>
      <c r="AU24" s="73">
        <f>AR24+AT24</f>
        <v>0</v>
      </c>
      <c r="AV24" s="3"/>
      <c r="AW24" s="72"/>
      <c r="AX24" s="72"/>
      <c r="AY24" s="72"/>
      <c r="AZ24" s="73">
        <f>AW24+AY24</f>
        <v>0</v>
      </c>
      <c r="BA24" s="68"/>
    </row>
    <row r="25" spans="1:53" x14ac:dyDescent="0.2">
      <c r="A25" s="67" t="s">
        <v>224</v>
      </c>
      <c r="B25" s="67" t="s">
        <v>7</v>
      </c>
      <c r="C25" s="74">
        <v>44776</v>
      </c>
      <c r="D25" s="75">
        <v>0.66666666666666663</v>
      </c>
      <c r="E25" s="76">
        <v>0.77083333333333337</v>
      </c>
      <c r="F25" s="86">
        <f>IF(G25=1,0,IF(E25&gt;HORAS!$B$4,E25-HORAS!$B$4,))</f>
        <v>0.1034722222222223</v>
      </c>
      <c r="G25" s="87">
        <f>IF(U25=7,1,IF(W25=FALSE,1,0))</f>
        <v>0</v>
      </c>
      <c r="H25" s="87">
        <f>IF(D25&gt;=HORAS!$B$11,1,0)</f>
        <v>0</v>
      </c>
      <c r="I25" s="88">
        <f>MINUTE(F25)</f>
        <v>29</v>
      </c>
      <c r="J25" s="89">
        <f>IF(I25&lt;=HORAS!$B$23,0,IF(I25&lt;=HORAS!$B$24,0.25,IF(I25&lt;=HORAS!$B$25,0.5,IF(I25&lt;=HORAS!$B$22,0.75,1))))</f>
        <v>0.5</v>
      </c>
      <c r="K25" s="90">
        <f>IF(G25=1,0,IF(E25&gt;HORAS!$B$5,E25-HORAS!$B$5,0))</f>
        <v>0</v>
      </c>
      <c r="L25" s="88">
        <f>MINUTE(K25)</f>
        <v>0</v>
      </c>
      <c r="M25" s="88">
        <f>HOUR(F25)</f>
        <v>2</v>
      </c>
      <c r="N25" s="87">
        <f>M25-P25</f>
        <v>2</v>
      </c>
      <c r="O25" s="87">
        <f>IF(E25&lt;HORAS!$B$5,J25,0)</f>
        <v>0.5</v>
      </c>
      <c r="P25" s="87">
        <f>HOUR(K25)</f>
        <v>0</v>
      </c>
      <c r="Q25" s="87">
        <f>IF(E25&gt;HORAS!$B$5,J25,0)</f>
        <v>0</v>
      </c>
      <c r="R25" s="70">
        <f>N25+O25</f>
        <v>2.5</v>
      </c>
      <c r="S25" s="73">
        <f>P25+Q25</f>
        <v>0</v>
      </c>
      <c r="T25" s="87"/>
      <c r="U25" s="87">
        <f>WEEKDAY(C25,2)</f>
        <v>3</v>
      </c>
      <c r="V25" s="91" t="e">
        <f>VLOOKUP(C25,HORAS!$A$28:$A$47,1,FALSE)</f>
        <v>#N/A</v>
      </c>
      <c r="W25" s="87" t="b">
        <f>ISERROR(V25)</f>
        <v>1</v>
      </c>
      <c r="X25" s="92">
        <f>IF(U25=7,E25-D25,IF(W25=FALSE,E25-D25,0))</f>
        <v>0</v>
      </c>
      <c r="Y25" s="93">
        <f>HOUR(X25)</f>
        <v>0</v>
      </c>
      <c r="Z25" s="93">
        <f>MINUTE(X25)</f>
        <v>0</v>
      </c>
      <c r="AA25" s="87">
        <f>IF(Y25&lt;8,Y25,8)</f>
        <v>0</v>
      </c>
      <c r="AB25" s="87">
        <f>IF(Y25&gt;=8,Y25-AA25,0)</f>
        <v>0</v>
      </c>
      <c r="AC25" s="90">
        <f>IF(U25=7,IF(E25&gt;HORAS!$B$5,E25-HORAS!$B$5,0),IF(W25=FALSE,IF(E25&gt;HORAS!$B$5,E25-HORAS!$B$5,0),0))</f>
        <v>0</v>
      </c>
      <c r="AD25" s="93">
        <f>HOUR(AC25)</f>
        <v>0</v>
      </c>
      <c r="AE25" s="93">
        <f>MINUTE(AC25)</f>
        <v>0</v>
      </c>
      <c r="AF25" s="89">
        <f>IF(AE25&lt;=HORAS!$B$23,0,IF(AE25&lt;=HORAS!$B$24,0.25,IF(AE25&lt;=HORAS!$B$25,0.5,IF(AE25&lt;=HORAS!$B$22,0.75,1))))</f>
        <v>0</v>
      </c>
      <c r="AG25" s="87">
        <f>IF(AA25&lt;8,AF25,0)</f>
        <v>0</v>
      </c>
      <c r="AH25" s="87">
        <f>IF(AA25&gt;=8,IF(E25&lt;HORAS!$B$5,AF25,0),0)</f>
        <v>0</v>
      </c>
      <c r="AI25" s="87">
        <f>IF(E25&gt;=HORAS!$B$5,AF25,0)</f>
        <v>0</v>
      </c>
      <c r="AJ25" s="73">
        <f>AA25+AG25</f>
        <v>0</v>
      </c>
      <c r="AK25" s="73">
        <f>AB25+AH25</f>
        <v>0</v>
      </c>
      <c r="AL25" s="93">
        <f>AD25+AI25</f>
        <v>0</v>
      </c>
      <c r="AM25" s="83"/>
      <c r="AN25" s="92">
        <f>IF(H25=1,E25-(D25-12),0)</f>
        <v>0</v>
      </c>
      <c r="AO25" s="84">
        <f>IF(H25=1,IF(D25&lt;HORAS!$B$12,HORAS!$D$12-HORAS!$B$12,HORAS!$D$12-D25),0)</f>
        <v>0</v>
      </c>
      <c r="AP25" s="84">
        <f>IF(H25=1,IF(E25&gt;HORAS!$C$12,HORAS!$C$12,E25),0)</f>
        <v>0</v>
      </c>
      <c r="AQ25" s="84">
        <f>AO25+AP25</f>
        <v>0</v>
      </c>
      <c r="AR25" s="83">
        <f>HOUR(AQ25)</f>
        <v>0</v>
      </c>
      <c r="AS25" s="83">
        <f>MINUTE(AQ25)</f>
        <v>0</v>
      </c>
      <c r="AT25" s="89">
        <f>IF(AS25&lt;=HORAS!$B$23,0,IF(AS25&lt;=HORAS!$B$24,0.25,IF(AS25&lt;=HORAS!$B$25,0.5,IF(AS25&lt;=HORAS!$B$22,0.75,1))))</f>
        <v>0</v>
      </c>
      <c r="AU25" s="73">
        <f>AR25+AT25</f>
        <v>0</v>
      </c>
      <c r="AV25" s="92">
        <f>IF(H25=1,IF(E25&gt;HORAS!$C$12,E25-HORAS!$C$12),0)</f>
        <v>0</v>
      </c>
      <c r="AW25" s="87">
        <f>HOUR(AV25)</f>
        <v>0</v>
      </c>
      <c r="AX25" s="87">
        <f>MINUTE(AV25)</f>
        <v>0</v>
      </c>
      <c r="AY25" s="89">
        <f>IF(AX25&lt;=HORAS!$B$23,0,IF(AX25&lt;=HORAS!$B$24,0.25,IF(AX25&lt;=HORAS!$B$25,0.5,IF(AX25&lt;=HORAS!$B$22,0.75,1))))</f>
        <v>0</v>
      </c>
      <c r="AZ25" s="73">
        <f>AW25+AY25</f>
        <v>0</v>
      </c>
      <c r="BA25" s="68"/>
    </row>
    <row r="26" spans="1:53" x14ac:dyDescent="0.2">
      <c r="A26" s="67" t="s">
        <v>224</v>
      </c>
      <c r="B26" s="67" t="s">
        <v>7</v>
      </c>
      <c r="C26" s="74">
        <v>44777</v>
      </c>
      <c r="D26" s="75">
        <v>0.66666666666666663</v>
      </c>
      <c r="E26" s="76">
        <v>0.89583333333333337</v>
      </c>
      <c r="F26" s="86">
        <f>IF(G26=1,0,IF(E26&gt;HORAS!$B$4,E26-HORAS!$B$4,))</f>
        <v>0.2284722222222223</v>
      </c>
      <c r="G26" s="87">
        <f>IF(U26=7,1,IF(W26=FALSE,1,0))</f>
        <v>0</v>
      </c>
      <c r="H26" s="87">
        <f>IF(D26&gt;=HORAS!$B$11,1,0)</f>
        <v>0</v>
      </c>
      <c r="I26" s="88">
        <f>MINUTE(F26)</f>
        <v>29</v>
      </c>
      <c r="J26" s="89">
        <f>IF(I26&lt;=HORAS!$B$23,0,IF(I26&lt;=HORAS!$B$24,0.25,IF(I26&lt;=HORAS!$B$25,0.5,IF(I26&lt;=HORAS!$B$22,0.75,1))))</f>
        <v>0.5</v>
      </c>
      <c r="K26" s="90">
        <f>IF(G26=1,0,IF(E26&gt;HORAS!$B$5,E26-HORAS!$B$5,0))</f>
        <v>2.083333333333337E-2</v>
      </c>
      <c r="L26" s="88">
        <f>MINUTE(K26)</f>
        <v>30</v>
      </c>
      <c r="M26" s="88">
        <f>HOUR(F26)</f>
        <v>5</v>
      </c>
      <c r="N26" s="87">
        <f>M26-P26</f>
        <v>5</v>
      </c>
      <c r="O26" s="87">
        <f>IF(E26&lt;HORAS!$B$5,J26,0)</f>
        <v>0</v>
      </c>
      <c r="P26" s="87">
        <f>HOUR(K26)</f>
        <v>0</v>
      </c>
      <c r="Q26" s="87">
        <f>IF(E26&gt;HORAS!$B$5,J26,0)</f>
        <v>0.5</v>
      </c>
      <c r="R26" s="70">
        <f>N26+O26</f>
        <v>5</v>
      </c>
      <c r="S26" s="73">
        <v>0</v>
      </c>
      <c r="T26" s="87"/>
      <c r="U26" s="87">
        <f>WEEKDAY(C26,2)</f>
        <v>4</v>
      </c>
      <c r="V26" s="91" t="e">
        <f>VLOOKUP(C26,HORAS!$A$28:$A$47,1,FALSE)</f>
        <v>#N/A</v>
      </c>
      <c r="W26" s="87" t="b">
        <f>ISERROR(V26)</f>
        <v>1</v>
      </c>
      <c r="X26" s="92">
        <f>IF(U26=7,E26-D26,IF(W26=FALSE,E26-D26,0))</f>
        <v>0</v>
      </c>
      <c r="Y26" s="93">
        <f>HOUR(X26)</f>
        <v>0</v>
      </c>
      <c r="Z26" s="93">
        <f>MINUTE(X26)</f>
        <v>0</v>
      </c>
      <c r="AA26" s="87">
        <f>IF(Y26&lt;8,Y26,8)</f>
        <v>0</v>
      </c>
      <c r="AB26" s="87">
        <f>IF(Y26&gt;=8,Y26-AA26,0)</f>
        <v>0</v>
      </c>
      <c r="AC26" s="90">
        <f>IF(U26=7,IF(E26&gt;HORAS!$B$5,E26-HORAS!$B$5,0),IF(W26=FALSE,IF(E26&gt;HORAS!$B$5,E26-HORAS!$B$5,0),0))</f>
        <v>0</v>
      </c>
      <c r="AD26" s="93">
        <f>HOUR(AC26)</f>
        <v>0</v>
      </c>
      <c r="AE26" s="93">
        <f>MINUTE(AC26)</f>
        <v>0</v>
      </c>
      <c r="AF26" s="89">
        <f>IF(AE26&lt;=HORAS!$B$23,0,IF(AE26&lt;=HORAS!$B$24,0.25,IF(AE26&lt;=HORAS!$B$25,0.5,IF(AE26&lt;=HORAS!$B$22,0.75,1))))</f>
        <v>0</v>
      </c>
      <c r="AG26" s="87">
        <f>IF(AA26&lt;8,AF26,0)</f>
        <v>0</v>
      </c>
      <c r="AH26" s="87">
        <f>IF(AA26&gt;=8,IF(E26&lt;HORAS!$B$5,AF26,0),0)</f>
        <v>0</v>
      </c>
      <c r="AI26" s="87">
        <f>IF(E26&gt;=HORAS!$B$5,AF26,0)</f>
        <v>0</v>
      </c>
      <c r="AJ26" s="73">
        <f>AA26+AG26</f>
        <v>0</v>
      </c>
      <c r="AK26" s="73">
        <f>AB26+AH26</f>
        <v>0</v>
      </c>
      <c r="AL26" s="93">
        <f>AD26+AI26</f>
        <v>0</v>
      </c>
      <c r="AM26" s="83"/>
      <c r="AN26" s="92">
        <f>IF(H26=1,E26-(D26-12),0)</f>
        <v>0</v>
      </c>
      <c r="AO26" s="84">
        <f>IF(H26=1,IF(D26&lt;HORAS!$B$12,HORAS!$D$12-HORAS!$B$12,HORAS!$D$12-D26),0)</f>
        <v>0</v>
      </c>
      <c r="AP26" s="84">
        <f>IF(H26=1,IF(E26&gt;HORAS!$C$12,HORAS!$C$12,E26),0)</f>
        <v>0</v>
      </c>
      <c r="AQ26" s="84">
        <f>AO26+AP26</f>
        <v>0</v>
      </c>
      <c r="AR26" s="83">
        <f>HOUR(AQ26)</f>
        <v>0</v>
      </c>
      <c r="AS26" s="83">
        <f>MINUTE(AQ26)</f>
        <v>0</v>
      </c>
      <c r="AT26" s="89">
        <f>IF(AS26&lt;=HORAS!$B$23,0,IF(AS26&lt;=HORAS!$B$24,0.25,IF(AS26&lt;=HORAS!$B$25,0.5,IF(AS26&lt;=HORAS!$B$22,0.75,1))))</f>
        <v>0</v>
      </c>
      <c r="AU26" s="73">
        <f>AR26+AT26</f>
        <v>0</v>
      </c>
      <c r="AV26" s="92">
        <f>IF(H26=1,IF(E26&gt;HORAS!$C$12,E26-HORAS!$C$12),0)</f>
        <v>0</v>
      </c>
      <c r="AW26" s="87">
        <f>HOUR(AV26)</f>
        <v>0</v>
      </c>
      <c r="AX26" s="87">
        <f>MINUTE(AV26)</f>
        <v>0</v>
      </c>
      <c r="AY26" s="89">
        <f>IF(AX26&lt;=HORAS!$B$23,0,IF(AX26&lt;=HORAS!$B$24,0.25,IF(AX26&lt;=HORAS!$B$25,0.5,IF(AX26&lt;=HORAS!$B$22,0.75,1))))</f>
        <v>0</v>
      </c>
      <c r="AZ26" s="70">
        <v>0.5</v>
      </c>
      <c r="BA26" s="68"/>
    </row>
    <row r="27" spans="1:53" x14ac:dyDescent="0.2">
      <c r="A27" s="67" t="s">
        <v>224</v>
      </c>
      <c r="B27" s="67" t="s">
        <v>7</v>
      </c>
      <c r="C27" s="74">
        <v>44778</v>
      </c>
      <c r="D27" s="75">
        <v>0.66666666666666663</v>
      </c>
      <c r="E27" s="76">
        <v>0.77083333333333337</v>
      </c>
      <c r="F27" s="101">
        <f>IF(G27=1,0,IF(E27&gt;HORAS!$B$4,E27-HORAS!$B$4,))</f>
        <v>0.1034722222222223</v>
      </c>
      <c r="G27" s="73">
        <f>IF(U27=7,1,IF(W27=FALSE,1,0))</f>
        <v>0</v>
      </c>
      <c r="H27" s="73">
        <f>IF(D27&gt;=HORAS!$B$11,1,0)</f>
        <v>0</v>
      </c>
      <c r="I27" s="78">
        <f>MINUTE(F27)</f>
        <v>29</v>
      </c>
      <c r="J27" s="79">
        <f>IF(I27&lt;=HORAS!$B$23,0,IF(I27&lt;=HORAS!$B$24,0.25,IF(I27&lt;=HORAS!$B$25,0.5,IF(I27&lt;=HORAS!$B$22,0.75,1))))</f>
        <v>0.5</v>
      </c>
      <c r="K27" s="80">
        <f>IF(G27=1,0,IF(E27&gt;HORAS!$B$5,E27-HORAS!$B$5,0))</f>
        <v>0</v>
      </c>
      <c r="L27" s="78">
        <f>MINUTE(K27)</f>
        <v>0</v>
      </c>
      <c r="M27" s="88">
        <f>HOUR(F27)</f>
        <v>2</v>
      </c>
      <c r="N27" s="87">
        <f>M27-P27</f>
        <v>2</v>
      </c>
      <c r="O27" s="87">
        <f>IF(E27&lt;HORAS!$B$5,J27,0)</f>
        <v>0.5</v>
      </c>
      <c r="P27" s="87">
        <f>HOUR(K27)</f>
        <v>0</v>
      </c>
      <c r="Q27" s="87">
        <f>IF(E27&gt;HORAS!$B$5,J27,0)</f>
        <v>0</v>
      </c>
      <c r="R27" s="70">
        <f>N27+O27</f>
        <v>2.5</v>
      </c>
      <c r="S27" s="73">
        <f>P27+Q27</f>
        <v>0</v>
      </c>
      <c r="T27" s="87"/>
      <c r="U27" s="87">
        <f>WEEKDAY(C27,2)</f>
        <v>5</v>
      </c>
      <c r="V27" s="91" t="e">
        <f>VLOOKUP(C27,HORAS!$A$28:$A$47,1,FALSE)</f>
        <v>#N/A</v>
      </c>
      <c r="W27" s="87" t="b">
        <f>ISERROR(V27)</f>
        <v>1</v>
      </c>
      <c r="X27" s="92">
        <f>IF(U27=7,E27-D27,IF(W27=FALSE,E27-D27,0))</f>
        <v>0</v>
      </c>
      <c r="Y27" s="93">
        <f>HOUR(X27)</f>
        <v>0</v>
      </c>
      <c r="Z27" s="93">
        <f>MINUTE(X27)</f>
        <v>0</v>
      </c>
      <c r="AA27" s="87">
        <f>IF(Y27&lt;8,Y27,8)</f>
        <v>0</v>
      </c>
      <c r="AB27" s="87">
        <f>IF(Y27&gt;=8,Y27-AA27,0)</f>
        <v>0</v>
      </c>
      <c r="AC27" s="90">
        <f>IF(U27=7,IF(E27&gt;HORAS!$B$5,E27-HORAS!$B$5,0),IF(W27=FALSE,IF(E27&gt;HORAS!$B$5,E27-HORAS!$B$5,0),0))</f>
        <v>0</v>
      </c>
      <c r="AD27" s="93">
        <f>HOUR(AC27)</f>
        <v>0</v>
      </c>
      <c r="AE27" s="93">
        <f>MINUTE(AC27)</f>
        <v>0</v>
      </c>
      <c r="AF27" s="89">
        <f>IF(AE27&lt;=HORAS!$B$23,0,IF(AE27&lt;=HORAS!$B$24,0.25,IF(AE27&lt;=HORAS!$B$25,0.5,IF(AE27&lt;=HORAS!$B$22,0.75,1))))</f>
        <v>0</v>
      </c>
      <c r="AG27" s="87">
        <f>IF(AA27&lt;8,AF27,0)</f>
        <v>0</v>
      </c>
      <c r="AH27" s="87">
        <f>IF(AA27&gt;=8,IF(E27&lt;HORAS!$B$5,AF27,0),0)</f>
        <v>0</v>
      </c>
      <c r="AI27" s="87">
        <f>IF(E27&gt;=HORAS!$B$5,AF27,0)</f>
        <v>0</v>
      </c>
      <c r="AJ27" s="73">
        <f>AA27+AG27</f>
        <v>0</v>
      </c>
      <c r="AK27" s="73">
        <f>AB27+AH27</f>
        <v>0</v>
      </c>
      <c r="AL27" s="93">
        <f>AD27+AI27</f>
        <v>0</v>
      </c>
      <c r="AM27" s="83"/>
      <c r="AN27" s="92">
        <f>IF(H27=1,E27-(D27-12),0)</f>
        <v>0</v>
      </c>
      <c r="AO27" s="84">
        <f>IF(H27=1,IF(D27&lt;HORAS!$B$12,HORAS!$D$12-HORAS!$B$12,HORAS!$D$12-D27),0)</f>
        <v>0</v>
      </c>
      <c r="AP27" s="84">
        <f>IF(H27=1,IF(E27&gt;HORAS!$C$12,HORAS!$C$12,E27),0)</f>
        <v>0</v>
      </c>
      <c r="AQ27" s="84">
        <f>AO27+AP27</f>
        <v>0</v>
      </c>
      <c r="AR27" s="83">
        <f>HOUR(AQ27)</f>
        <v>0</v>
      </c>
      <c r="AS27" s="83">
        <f>MINUTE(AQ27)</f>
        <v>0</v>
      </c>
      <c r="AT27" s="89">
        <f>IF(AS27&lt;=HORAS!$B$23,0,IF(AS27&lt;=HORAS!$B$24,0.25,IF(AS27&lt;=HORAS!$B$25,0.5,IF(AS27&lt;=HORAS!$B$22,0.75,1))))</f>
        <v>0</v>
      </c>
      <c r="AU27" s="73">
        <f>AR27+AT27</f>
        <v>0</v>
      </c>
      <c r="AV27" s="92">
        <f>IF(H27=1,IF(E27&gt;HORAS!$C$12,E27-HORAS!$C$12),0)</f>
        <v>0</v>
      </c>
      <c r="AW27" s="87">
        <f>HOUR(AV27)</f>
        <v>0</v>
      </c>
      <c r="AX27" s="87">
        <f>MINUTE(AV27)</f>
        <v>0</v>
      </c>
      <c r="AY27" s="89">
        <f>IF(AX27&lt;=HORAS!$B$23,0,IF(AX27&lt;=HORAS!$B$24,0.25,IF(AX27&lt;=HORAS!$B$25,0.5,IF(AX27&lt;=HORAS!$B$22,0.75,1))))</f>
        <v>0</v>
      </c>
      <c r="AZ27" s="73">
        <f>AW27+AY27</f>
        <v>0</v>
      </c>
      <c r="BA27" s="68"/>
    </row>
    <row r="28" spans="1:53" x14ac:dyDescent="0.2">
      <c r="A28" s="67" t="s">
        <v>224</v>
      </c>
      <c r="B28" s="67" t="s">
        <v>7</v>
      </c>
      <c r="C28" s="65">
        <v>44779</v>
      </c>
      <c r="D28" s="75">
        <v>0.27083333333333331</v>
      </c>
      <c r="E28" s="76">
        <v>0.625</v>
      </c>
      <c r="F28" s="94"/>
      <c r="G28" s="83"/>
      <c r="H28" s="83"/>
      <c r="I28" s="95"/>
      <c r="J28" s="83"/>
      <c r="K28" s="83"/>
      <c r="L28" s="83"/>
      <c r="M28" s="83"/>
      <c r="N28" s="83"/>
      <c r="O28" s="83"/>
      <c r="P28" s="83"/>
      <c r="Q28" s="83"/>
      <c r="R28" s="70">
        <v>8.5</v>
      </c>
      <c r="S28" s="73">
        <f>P28+Q28</f>
        <v>0</v>
      </c>
      <c r="T28" s="83"/>
      <c r="U28" s="83"/>
      <c r="V28" s="83"/>
      <c r="W28" s="83"/>
      <c r="X28" s="83"/>
      <c r="Y28" s="96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73">
        <f>AA28+AG28</f>
        <v>0</v>
      </c>
      <c r="AK28" s="73">
        <f>AB28+AH28</f>
        <v>0</v>
      </c>
      <c r="AL28" s="83"/>
      <c r="AM28" s="83"/>
      <c r="AN28" s="83"/>
      <c r="AO28" s="83"/>
      <c r="AP28" s="83"/>
      <c r="AQ28" s="83"/>
      <c r="AR28" s="83"/>
      <c r="AS28" s="83"/>
      <c r="AT28" s="83"/>
      <c r="AU28" s="73">
        <f>AR28+AT28</f>
        <v>0</v>
      </c>
      <c r="AV28" s="83"/>
      <c r="AW28" s="83"/>
      <c r="AX28" s="83"/>
      <c r="AY28" s="83"/>
      <c r="AZ28" s="73">
        <f>AW28+AY28</f>
        <v>0</v>
      </c>
      <c r="BA28" s="68"/>
    </row>
    <row r="29" spans="1:53" x14ac:dyDescent="0.2">
      <c r="A29" s="67" t="s">
        <v>224</v>
      </c>
      <c r="B29" s="67" t="s">
        <v>7</v>
      </c>
      <c r="C29" s="66">
        <v>44780</v>
      </c>
      <c r="D29" s="75">
        <v>0.39583333333333331</v>
      </c>
      <c r="E29" s="76">
        <v>0.5</v>
      </c>
      <c r="F29" s="89"/>
      <c r="G29" s="87"/>
      <c r="H29" s="87"/>
      <c r="I29" s="88"/>
      <c r="J29" s="87"/>
      <c r="K29" s="87"/>
      <c r="L29" s="87"/>
      <c r="M29" s="83"/>
      <c r="N29" s="83"/>
      <c r="O29" s="83"/>
      <c r="P29" s="83"/>
      <c r="Q29" s="83"/>
      <c r="R29" s="73">
        <f>N29+O29</f>
        <v>0</v>
      </c>
      <c r="S29" s="73">
        <f>P29+Q29</f>
        <v>0</v>
      </c>
      <c r="T29" s="83"/>
      <c r="U29" s="83"/>
      <c r="V29" s="83"/>
      <c r="W29" s="83"/>
      <c r="X29" s="83"/>
      <c r="Y29" s="96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70">
        <v>2.5</v>
      </c>
      <c r="AK29" s="73">
        <f t="shared" ref="AK29:AK31" si="0">AB29+AH29</f>
        <v>0</v>
      </c>
      <c r="AL29" s="83"/>
      <c r="AM29" s="83"/>
      <c r="AN29" s="83"/>
      <c r="AO29" s="83"/>
      <c r="AP29" s="83"/>
      <c r="AQ29" s="83"/>
      <c r="AR29" s="83"/>
      <c r="AS29" s="83"/>
      <c r="AT29" s="83"/>
      <c r="AU29" s="73">
        <f>AR29+AT29</f>
        <v>0</v>
      </c>
      <c r="AV29" s="83"/>
      <c r="AW29" s="83"/>
      <c r="AX29" s="83"/>
      <c r="AY29" s="83"/>
      <c r="AZ29" s="73">
        <f>AW29+AY29</f>
        <v>0</v>
      </c>
      <c r="BA29" s="68"/>
    </row>
    <row r="30" spans="1:53" x14ac:dyDescent="0.2">
      <c r="A30" s="67" t="s">
        <v>224</v>
      </c>
      <c r="B30" s="67" t="s">
        <v>7</v>
      </c>
      <c r="C30" s="74">
        <v>44785</v>
      </c>
      <c r="D30" s="75">
        <v>0.66666666666666663</v>
      </c>
      <c r="E30" s="76">
        <v>0.85416666666666663</v>
      </c>
      <c r="F30" s="89"/>
      <c r="G30" s="87"/>
      <c r="H30" s="87"/>
      <c r="I30" s="88"/>
      <c r="J30" s="87"/>
      <c r="K30" s="87"/>
      <c r="L30" s="87"/>
      <c r="M30" s="83"/>
      <c r="N30" s="83"/>
      <c r="O30" s="83"/>
      <c r="P30" s="83"/>
      <c r="Q30" s="83"/>
      <c r="R30" s="70">
        <v>4.5</v>
      </c>
      <c r="S30" s="73">
        <f>P30+Q30</f>
        <v>0</v>
      </c>
      <c r="T30" s="83"/>
      <c r="U30" s="83"/>
      <c r="V30" s="83"/>
      <c r="W30" s="83"/>
      <c r="X30" s="83"/>
      <c r="Y30" s="96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73">
        <f t="shared" ref="AJ30:AJ31" si="1">AA30+AG30</f>
        <v>0</v>
      </c>
      <c r="AK30" s="73">
        <f t="shared" si="0"/>
        <v>0</v>
      </c>
      <c r="AL30" s="83"/>
      <c r="AM30" s="83"/>
      <c r="AN30" s="83"/>
      <c r="AO30" s="83"/>
      <c r="AP30" s="83"/>
      <c r="AQ30" s="83"/>
      <c r="AR30" s="83"/>
      <c r="AS30" s="83"/>
      <c r="AT30" s="83"/>
      <c r="AU30" s="73">
        <f>AR30+AT30</f>
        <v>0</v>
      </c>
      <c r="AV30" s="83"/>
      <c r="AW30" s="83"/>
      <c r="AX30" s="83"/>
      <c r="AY30" s="83"/>
      <c r="AZ30" s="73">
        <f>AW30+AY30</f>
        <v>0</v>
      </c>
      <c r="BA30" s="68"/>
    </row>
    <row r="31" spans="1:53" x14ac:dyDescent="0.2">
      <c r="A31" s="67" t="s">
        <v>224</v>
      </c>
      <c r="B31" s="67" t="s">
        <v>7</v>
      </c>
      <c r="C31" s="65">
        <v>44786</v>
      </c>
      <c r="D31" s="75">
        <v>0.45833333333333331</v>
      </c>
      <c r="E31" s="76">
        <v>0.64583333333333337</v>
      </c>
      <c r="R31" s="70">
        <v>4.5</v>
      </c>
      <c r="S31" s="73">
        <f>P31+Q31</f>
        <v>0</v>
      </c>
      <c r="AJ31" s="73">
        <f t="shared" si="1"/>
        <v>0</v>
      </c>
      <c r="AK31" s="73">
        <f t="shared" si="0"/>
        <v>0</v>
      </c>
      <c r="AU31" s="73">
        <f>AR31+AT31</f>
        <v>0</v>
      </c>
      <c r="AZ31" s="73">
        <f>AW31+AY31</f>
        <v>0</v>
      </c>
      <c r="BA31" s="68"/>
    </row>
  </sheetData>
  <autoFilter ref="A1:AZ31">
    <sortState ref="A2:AZ33">
      <sortCondition ref="A1:A33"/>
    </sortState>
  </autoFilter>
  <conditionalFormatting sqref="F22:F26 I22:I26 L2:M15 L17:M20 I17:I20 F17:F20 F28:F64383 I28:I64383 I2:I15 F2:F15">
    <cfRule type="cellIs" dxfId="6" priority="125" stopIfTrue="1" operator="greaterThan">
      <formula>0</formula>
    </cfRule>
  </conditionalFormatting>
  <conditionalFormatting sqref="I16 F16">
    <cfRule type="cellIs" dxfId="5" priority="108" stopIfTrue="1" operator="greaterThan">
      <formula>0</formula>
    </cfRule>
  </conditionalFormatting>
  <conditionalFormatting sqref="M16">
    <cfRule type="cellIs" dxfId="4" priority="107" stopIfTrue="1" operator="greaterThan">
      <formula>0</formula>
    </cfRule>
  </conditionalFormatting>
  <conditionalFormatting sqref="L16">
    <cfRule type="cellIs" dxfId="3" priority="106" stopIfTrue="1" operator="greaterThan">
      <formula>0</formula>
    </cfRule>
  </conditionalFormatting>
  <conditionalFormatting sqref="I21 F21">
    <cfRule type="cellIs" dxfId="2" priority="81" stopIfTrue="1" operator="greaterThan">
      <formula>0</formula>
    </cfRule>
  </conditionalFormatting>
  <conditionalFormatting sqref="M21">
    <cfRule type="cellIs" dxfId="1" priority="80" stopIfTrue="1" operator="greaterThan">
      <formula>0</formula>
    </cfRule>
  </conditionalFormatting>
  <conditionalFormatting sqref="L21">
    <cfRule type="cellIs" dxfId="0" priority="79" stopIfTrue="1" operator="greaterThan">
      <formula>0</formula>
    </cfRule>
  </conditionalFormatting>
  <pageMargins left="0.7" right="0.7" top="0.75" bottom="0.75" header="0.3" footer="0.3"/>
  <pageSetup orientation="portrait" horizontalDpi="4294967295" verticalDpi="4294967295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E1048576"/>
    </sheetView>
  </sheetViews>
  <sheetFormatPr baseColWidth="10" defaultRowHeight="12.75" outlineLevelRow="2" x14ac:dyDescent="0.2"/>
  <cols>
    <col min="1" max="1" width="37.28515625" customWidth="1"/>
  </cols>
  <sheetData>
    <row r="1" spans="1:5" x14ac:dyDescent="0.2">
      <c r="A1" t="s">
        <v>0</v>
      </c>
      <c r="B1" t="s">
        <v>182</v>
      </c>
      <c r="C1" t="s">
        <v>181</v>
      </c>
      <c r="D1" t="s">
        <v>180</v>
      </c>
      <c r="E1" t="s">
        <v>212</v>
      </c>
    </row>
    <row r="2" spans="1:5" outlineLevel="2" x14ac:dyDescent="0.2">
      <c r="A2" t="s">
        <v>225</v>
      </c>
      <c r="B2">
        <v>5.5</v>
      </c>
      <c r="C2">
        <v>0</v>
      </c>
      <c r="D2">
        <v>0</v>
      </c>
      <c r="E2">
        <v>0</v>
      </c>
    </row>
    <row r="3" spans="1:5" outlineLevel="2" x14ac:dyDescent="0.2">
      <c r="A3" t="s">
        <v>225</v>
      </c>
      <c r="B3">
        <v>5</v>
      </c>
      <c r="C3">
        <v>0</v>
      </c>
      <c r="D3">
        <v>0</v>
      </c>
      <c r="E3">
        <v>0.5</v>
      </c>
    </row>
    <row r="4" spans="1:5" outlineLevel="2" x14ac:dyDescent="0.2">
      <c r="A4" t="s">
        <v>225</v>
      </c>
      <c r="B4">
        <v>5.5</v>
      </c>
      <c r="C4">
        <v>0</v>
      </c>
      <c r="D4">
        <v>0</v>
      </c>
      <c r="E4">
        <v>0</v>
      </c>
    </row>
    <row r="5" spans="1:5" outlineLevel="1" x14ac:dyDescent="0.2">
      <c r="A5" s="104" t="s">
        <v>226</v>
      </c>
      <c r="B5">
        <f>SUBTOTAL(9,B2:B4)</f>
        <v>16</v>
      </c>
      <c r="C5">
        <f>SUBTOTAL(9,C2:C4)</f>
        <v>0</v>
      </c>
      <c r="D5">
        <f>SUBTOTAL(9,D2:D4)</f>
        <v>0</v>
      </c>
      <c r="E5">
        <f>SUBTOTAL(9,E2:E4)</f>
        <v>0.5</v>
      </c>
    </row>
    <row r="6" spans="1:5" outlineLevel="2" x14ac:dyDescent="0.2">
      <c r="A6" t="s">
        <v>218</v>
      </c>
      <c r="B6">
        <v>4.5</v>
      </c>
      <c r="C6">
        <v>0</v>
      </c>
      <c r="D6">
        <v>0</v>
      </c>
      <c r="E6">
        <v>0</v>
      </c>
    </row>
    <row r="7" spans="1:5" outlineLevel="1" x14ac:dyDescent="0.2">
      <c r="A7" s="104" t="s">
        <v>227</v>
      </c>
      <c r="B7">
        <f>SUBTOTAL(9,B6:B6)</f>
        <v>4.5</v>
      </c>
      <c r="C7">
        <f>SUBTOTAL(9,C6:C6)</f>
        <v>0</v>
      </c>
      <c r="D7">
        <f>SUBTOTAL(9,D6:D6)</f>
        <v>0</v>
      </c>
      <c r="E7">
        <f>SUBTOTAL(9,E6:E6)</f>
        <v>0</v>
      </c>
    </row>
    <row r="8" spans="1:5" outlineLevel="2" x14ac:dyDescent="0.2">
      <c r="A8" t="s">
        <v>219</v>
      </c>
      <c r="B8">
        <v>0.75</v>
      </c>
      <c r="C8">
        <v>0</v>
      </c>
      <c r="D8">
        <v>0</v>
      </c>
      <c r="E8">
        <v>0</v>
      </c>
    </row>
    <row r="9" spans="1:5" outlineLevel="1" x14ac:dyDescent="0.2">
      <c r="A9" s="104" t="s">
        <v>228</v>
      </c>
      <c r="B9">
        <f>SUBTOTAL(9,B8:B8)</f>
        <v>0.75</v>
      </c>
      <c r="C9">
        <f>SUBTOTAL(9,C8:C8)</f>
        <v>0</v>
      </c>
      <c r="D9">
        <f>SUBTOTAL(9,D8:D8)</f>
        <v>0</v>
      </c>
      <c r="E9">
        <f>SUBTOTAL(9,E8:E8)</f>
        <v>0</v>
      </c>
    </row>
    <row r="10" spans="1:5" outlineLevel="2" x14ac:dyDescent="0.2">
      <c r="A10" t="s">
        <v>220</v>
      </c>
      <c r="B10">
        <v>5</v>
      </c>
      <c r="C10">
        <v>0</v>
      </c>
      <c r="D10">
        <v>0</v>
      </c>
      <c r="E10">
        <v>0.5</v>
      </c>
    </row>
    <row r="11" spans="1:5" outlineLevel="2" x14ac:dyDescent="0.2">
      <c r="A11" t="s">
        <v>220</v>
      </c>
      <c r="B11">
        <v>9</v>
      </c>
      <c r="C11">
        <v>0</v>
      </c>
      <c r="D11">
        <v>0</v>
      </c>
      <c r="E11">
        <v>0</v>
      </c>
    </row>
    <row r="12" spans="1:5" outlineLevel="1" x14ac:dyDescent="0.2">
      <c r="A12" s="104" t="s">
        <v>229</v>
      </c>
      <c r="B12">
        <f>SUBTOTAL(9,B10:B11)</f>
        <v>14</v>
      </c>
      <c r="C12">
        <f>SUBTOTAL(9,C10:C11)</f>
        <v>0</v>
      </c>
      <c r="D12">
        <f>SUBTOTAL(9,D10:D11)</f>
        <v>0</v>
      </c>
      <c r="E12">
        <f>SUBTOTAL(9,E10:E11)</f>
        <v>0.5</v>
      </c>
    </row>
    <row r="13" spans="1:5" outlineLevel="2" x14ac:dyDescent="0.2">
      <c r="A13" t="s">
        <v>221</v>
      </c>
      <c r="B13">
        <v>3.5</v>
      </c>
      <c r="C13">
        <v>0</v>
      </c>
      <c r="D13">
        <v>0</v>
      </c>
      <c r="E13">
        <v>0</v>
      </c>
    </row>
    <row r="14" spans="1:5" outlineLevel="2" x14ac:dyDescent="0.2">
      <c r="A14" t="s">
        <v>221</v>
      </c>
      <c r="B14">
        <v>2.5</v>
      </c>
      <c r="C14">
        <v>0</v>
      </c>
      <c r="D14">
        <v>0</v>
      </c>
      <c r="E14">
        <v>0</v>
      </c>
    </row>
    <row r="15" spans="1:5" outlineLevel="2" x14ac:dyDescent="0.2">
      <c r="A15" t="s">
        <v>221</v>
      </c>
      <c r="B15">
        <v>5</v>
      </c>
      <c r="C15">
        <v>0</v>
      </c>
      <c r="D15">
        <v>0</v>
      </c>
      <c r="E15">
        <v>0.5</v>
      </c>
    </row>
    <row r="16" spans="1:5" outlineLevel="2" x14ac:dyDescent="0.2">
      <c r="A16" t="s">
        <v>221</v>
      </c>
      <c r="B16">
        <v>2.5</v>
      </c>
      <c r="C16">
        <v>0</v>
      </c>
      <c r="D16">
        <v>0</v>
      </c>
      <c r="E16">
        <v>0</v>
      </c>
    </row>
    <row r="17" spans="1:5" outlineLevel="2" x14ac:dyDescent="0.2">
      <c r="A17" t="s">
        <v>221</v>
      </c>
      <c r="B17">
        <v>8.5</v>
      </c>
      <c r="C17">
        <v>0</v>
      </c>
      <c r="D17">
        <v>0</v>
      </c>
      <c r="E17">
        <v>0</v>
      </c>
    </row>
    <row r="18" spans="1:5" outlineLevel="2" x14ac:dyDescent="0.2">
      <c r="A18" t="s">
        <v>221</v>
      </c>
      <c r="B18">
        <v>1.5</v>
      </c>
      <c r="C18">
        <v>0</v>
      </c>
      <c r="D18">
        <v>0</v>
      </c>
      <c r="E18">
        <v>0</v>
      </c>
    </row>
    <row r="19" spans="1:5" outlineLevel="2" x14ac:dyDescent="0.2">
      <c r="A19" t="s">
        <v>221</v>
      </c>
      <c r="B19">
        <v>4.5</v>
      </c>
      <c r="C19">
        <v>0</v>
      </c>
      <c r="D19">
        <v>0</v>
      </c>
      <c r="E19">
        <v>0</v>
      </c>
    </row>
    <row r="20" spans="1:5" outlineLevel="2" x14ac:dyDescent="0.2">
      <c r="A20" t="s">
        <v>221</v>
      </c>
      <c r="B20">
        <v>4.25</v>
      </c>
      <c r="C20">
        <v>0</v>
      </c>
      <c r="D20">
        <v>0</v>
      </c>
      <c r="E20">
        <v>0</v>
      </c>
    </row>
    <row r="21" spans="1:5" outlineLevel="1" x14ac:dyDescent="0.2">
      <c r="A21" s="104" t="s">
        <v>230</v>
      </c>
      <c r="B21">
        <f>SUBTOTAL(9,B13:B20)</f>
        <v>32.25</v>
      </c>
      <c r="C21">
        <f>SUBTOTAL(9,C13:C20)</f>
        <v>0</v>
      </c>
      <c r="D21">
        <f>SUBTOTAL(9,D13:D20)</f>
        <v>0</v>
      </c>
      <c r="E21">
        <f>SUBTOTAL(9,E13:E20)</f>
        <v>0.5</v>
      </c>
    </row>
    <row r="22" spans="1:5" outlineLevel="2" x14ac:dyDescent="0.2">
      <c r="A22" t="s">
        <v>222</v>
      </c>
      <c r="B22">
        <v>20.5</v>
      </c>
      <c r="C22">
        <v>0</v>
      </c>
      <c r="D22">
        <v>0</v>
      </c>
      <c r="E22">
        <v>0</v>
      </c>
    </row>
    <row r="23" spans="1:5" outlineLevel="1" x14ac:dyDescent="0.2">
      <c r="A23" s="104" t="s">
        <v>231</v>
      </c>
      <c r="B23">
        <f>SUBTOTAL(9,B22:B22)</f>
        <v>20.5</v>
      </c>
      <c r="C23">
        <f>SUBTOTAL(9,C22:C22)</f>
        <v>0</v>
      </c>
      <c r="D23">
        <f>SUBTOTAL(9,D22:D22)</f>
        <v>0</v>
      </c>
      <c r="E23">
        <f>SUBTOTAL(9,E22:E22)</f>
        <v>0</v>
      </c>
    </row>
    <row r="24" spans="1:5" outlineLevel="2" x14ac:dyDescent="0.2">
      <c r="A24" t="s">
        <v>223</v>
      </c>
      <c r="B24">
        <v>9</v>
      </c>
      <c r="C24">
        <v>0</v>
      </c>
      <c r="D24">
        <v>0</v>
      </c>
      <c r="E24">
        <v>0</v>
      </c>
    </row>
    <row r="25" spans="1:5" outlineLevel="2" x14ac:dyDescent="0.2">
      <c r="A25" t="s">
        <v>223</v>
      </c>
      <c r="B25">
        <v>0</v>
      </c>
      <c r="C25">
        <v>8</v>
      </c>
      <c r="D25">
        <v>2</v>
      </c>
      <c r="E25">
        <v>0</v>
      </c>
    </row>
    <row r="26" spans="1:5" outlineLevel="2" x14ac:dyDescent="0.2">
      <c r="A26" t="s">
        <v>223</v>
      </c>
      <c r="B26">
        <v>1.5</v>
      </c>
      <c r="C26">
        <v>0</v>
      </c>
      <c r="D26">
        <v>0</v>
      </c>
      <c r="E26">
        <v>0</v>
      </c>
    </row>
    <row r="27" spans="1:5" outlineLevel="2" x14ac:dyDescent="0.2">
      <c r="A27" t="s">
        <v>223</v>
      </c>
      <c r="B27">
        <v>4.5</v>
      </c>
      <c r="C27">
        <v>0</v>
      </c>
      <c r="D27">
        <v>0</v>
      </c>
      <c r="E27">
        <v>0</v>
      </c>
    </row>
    <row r="28" spans="1:5" outlineLevel="2" x14ac:dyDescent="0.2">
      <c r="A28" t="s">
        <v>223</v>
      </c>
      <c r="B28">
        <v>4</v>
      </c>
      <c r="C28">
        <v>0</v>
      </c>
      <c r="D28">
        <v>0</v>
      </c>
      <c r="E28">
        <v>0</v>
      </c>
    </row>
    <row r="29" spans="1:5" outlineLevel="2" x14ac:dyDescent="0.2">
      <c r="A29" t="s">
        <v>223</v>
      </c>
      <c r="B29">
        <v>5</v>
      </c>
      <c r="C29">
        <v>0</v>
      </c>
      <c r="D29">
        <v>0</v>
      </c>
      <c r="E29">
        <v>0</v>
      </c>
    </row>
    <row r="30" spans="1:5" outlineLevel="2" x14ac:dyDescent="0.2">
      <c r="A30" t="s">
        <v>223</v>
      </c>
      <c r="B30">
        <v>3</v>
      </c>
      <c r="C30">
        <v>0</v>
      </c>
      <c r="D30">
        <v>0</v>
      </c>
      <c r="E30">
        <v>0</v>
      </c>
    </row>
    <row r="31" spans="1:5" outlineLevel="1" x14ac:dyDescent="0.2">
      <c r="A31" s="104" t="s">
        <v>232</v>
      </c>
      <c r="B31">
        <f>SUBTOTAL(9,B24:B30)</f>
        <v>27</v>
      </c>
      <c r="C31">
        <f>SUBTOTAL(9,C24:C30)</f>
        <v>8</v>
      </c>
      <c r="D31">
        <f>SUBTOTAL(9,D24:D30)</f>
        <v>2</v>
      </c>
      <c r="E31">
        <f>SUBTOTAL(9,E24:E30)</f>
        <v>0</v>
      </c>
    </row>
    <row r="32" spans="1:5" outlineLevel="2" x14ac:dyDescent="0.2">
      <c r="A32" t="s">
        <v>224</v>
      </c>
      <c r="B32">
        <v>2.5</v>
      </c>
      <c r="C32">
        <v>0</v>
      </c>
      <c r="D32">
        <v>0</v>
      </c>
      <c r="E32">
        <v>0</v>
      </c>
    </row>
    <row r="33" spans="1:5" outlineLevel="2" x14ac:dyDescent="0.2">
      <c r="A33" t="s">
        <v>224</v>
      </c>
      <c r="B33">
        <v>5</v>
      </c>
      <c r="C33">
        <v>0</v>
      </c>
      <c r="D33">
        <v>0</v>
      </c>
      <c r="E33">
        <v>0.5</v>
      </c>
    </row>
    <row r="34" spans="1:5" outlineLevel="2" x14ac:dyDescent="0.2">
      <c r="A34" t="s">
        <v>224</v>
      </c>
      <c r="B34">
        <v>2.5</v>
      </c>
      <c r="C34">
        <v>0</v>
      </c>
      <c r="D34">
        <v>0</v>
      </c>
      <c r="E34">
        <v>0</v>
      </c>
    </row>
    <row r="35" spans="1:5" outlineLevel="2" x14ac:dyDescent="0.2">
      <c r="A35" t="s">
        <v>224</v>
      </c>
      <c r="B35">
        <v>8.5</v>
      </c>
      <c r="C35">
        <v>0</v>
      </c>
      <c r="D35">
        <v>0</v>
      </c>
      <c r="E35">
        <v>0</v>
      </c>
    </row>
    <row r="36" spans="1:5" outlineLevel="2" x14ac:dyDescent="0.2">
      <c r="A36" t="s">
        <v>224</v>
      </c>
      <c r="B36">
        <v>0</v>
      </c>
      <c r="C36">
        <v>2.5</v>
      </c>
      <c r="D36">
        <v>0</v>
      </c>
      <c r="E36">
        <v>0</v>
      </c>
    </row>
    <row r="37" spans="1:5" outlineLevel="2" x14ac:dyDescent="0.2">
      <c r="A37" t="s">
        <v>224</v>
      </c>
      <c r="B37">
        <v>4.5</v>
      </c>
      <c r="C37">
        <v>0</v>
      </c>
      <c r="D37">
        <v>0</v>
      </c>
      <c r="E37">
        <v>0</v>
      </c>
    </row>
    <row r="38" spans="1:5" outlineLevel="2" x14ac:dyDescent="0.2">
      <c r="A38" t="s">
        <v>224</v>
      </c>
      <c r="B38">
        <v>4.5</v>
      </c>
      <c r="C38">
        <v>0</v>
      </c>
      <c r="D38">
        <v>0</v>
      </c>
      <c r="E38">
        <v>0</v>
      </c>
    </row>
    <row r="39" spans="1:5" outlineLevel="1" x14ac:dyDescent="0.2">
      <c r="A39" s="104" t="s">
        <v>233</v>
      </c>
      <c r="B39">
        <f>SUBTOTAL(9,B32:B38)</f>
        <v>27.5</v>
      </c>
      <c r="C39">
        <f>SUBTOTAL(9,C32:C38)</f>
        <v>2.5</v>
      </c>
      <c r="D39">
        <f>SUBTOTAL(9,D32:D38)</f>
        <v>0</v>
      </c>
      <c r="E39">
        <f>SUBTOTAL(9,E32:E38)</f>
        <v>0.5</v>
      </c>
    </row>
    <row r="40" spans="1:5" x14ac:dyDescent="0.2">
      <c r="A40" s="104" t="s">
        <v>234</v>
      </c>
      <c r="B40">
        <f>SUBTOTAL(9,B2:B38)</f>
        <v>142.5</v>
      </c>
      <c r="C40">
        <f>SUBTOTAL(9,C2:C38)</f>
        <v>10.5</v>
      </c>
      <c r="D40">
        <f>SUBTOTAL(9,D2:D38)</f>
        <v>2</v>
      </c>
      <c r="E40">
        <f>SUBTOTAL(9,E2:E38)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tabSelected="1" workbookViewId="0">
      <selection activeCell="B20" sqref="B20"/>
    </sheetView>
  </sheetViews>
  <sheetFormatPr baseColWidth="10" defaultRowHeight="12.75" x14ac:dyDescent="0.2"/>
  <cols>
    <col min="1" max="1" width="1.7109375" customWidth="1"/>
    <col min="2" max="2" width="34.42578125" bestFit="1" customWidth="1"/>
    <col min="3" max="3" width="10.85546875" style="105" bestFit="1" customWidth="1"/>
    <col min="4" max="4" width="12.7109375" customWidth="1"/>
    <col min="5" max="5" width="9.5703125" customWidth="1"/>
    <col min="6" max="6" width="10.28515625" customWidth="1"/>
  </cols>
  <sheetData>
    <row r="2" spans="2:6" ht="15.75" x14ac:dyDescent="0.25">
      <c r="B2" s="106" t="s">
        <v>248</v>
      </c>
      <c r="C2" s="106"/>
      <c r="D2" s="106"/>
      <c r="E2" s="106"/>
      <c r="F2" s="106"/>
    </row>
    <row r="3" spans="2:6" ht="15" x14ac:dyDescent="0.2">
      <c r="B3" s="107"/>
      <c r="C3" s="108"/>
      <c r="D3" s="107"/>
      <c r="E3" s="107"/>
      <c r="F3" s="107"/>
    </row>
    <row r="4" spans="2:6" ht="47.25" x14ac:dyDescent="0.2">
      <c r="B4" s="109" t="s">
        <v>0</v>
      </c>
      <c r="C4" s="110" t="s">
        <v>235</v>
      </c>
      <c r="D4" s="111" t="s">
        <v>236</v>
      </c>
      <c r="E4" s="111" t="s">
        <v>237</v>
      </c>
      <c r="F4" s="111" t="s">
        <v>238</v>
      </c>
    </row>
    <row r="5" spans="2:6" ht="15" x14ac:dyDescent="0.2">
      <c r="B5" s="114" t="s">
        <v>239</v>
      </c>
      <c r="C5" s="115">
        <v>16</v>
      </c>
      <c r="D5" s="114">
        <v>0</v>
      </c>
      <c r="E5" s="114">
        <v>0</v>
      </c>
      <c r="F5" s="114">
        <v>0.5</v>
      </c>
    </row>
    <row r="6" spans="2:6" ht="15" x14ac:dyDescent="0.2">
      <c r="B6" s="114" t="s">
        <v>240</v>
      </c>
      <c r="C6" s="115">
        <v>4.5</v>
      </c>
      <c r="D6" s="114">
        <v>0</v>
      </c>
      <c r="E6" s="114">
        <v>0</v>
      </c>
      <c r="F6" s="114">
        <v>0</v>
      </c>
    </row>
    <row r="7" spans="2:6" ht="15" x14ac:dyDescent="0.2">
      <c r="B7" s="114" t="s">
        <v>241</v>
      </c>
      <c r="C7" s="115">
        <v>0.75</v>
      </c>
      <c r="D7" s="114">
        <v>0</v>
      </c>
      <c r="E7" s="114">
        <v>0</v>
      </c>
      <c r="F7" s="114">
        <v>0</v>
      </c>
    </row>
    <row r="8" spans="2:6" ht="15" x14ac:dyDescent="0.2">
      <c r="B8" s="114" t="s">
        <v>242</v>
      </c>
      <c r="C8" s="115">
        <v>14</v>
      </c>
      <c r="D8" s="114">
        <v>0</v>
      </c>
      <c r="E8" s="114">
        <v>0</v>
      </c>
      <c r="F8" s="114">
        <v>0.5</v>
      </c>
    </row>
    <row r="9" spans="2:6" ht="15" x14ac:dyDescent="0.2">
      <c r="B9" s="114" t="s">
        <v>243</v>
      </c>
      <c r="C9" s="115">
        <v>32.25</v>
      </c>
      <c r="D9" s="114">
        <v>0</v>
      </c>
      <c r="E9" s="114">
        <v>0</v>
      </c>
      <c r="F9" s="114">
        <v>0.5</v>
      </c>
    </row>
    <row r="10" spans="2:6" ht="15" x14ac:dyDescent="0.2">
      <c r="B10" s="114" t="s">
        <v>244</v>
      </c>
      <c r="C10" s="115">
        <v>20.5</v>
      </c>
      <c r="D10" s="114">
        <v>0</v>
      </c>
      <c r="E10" s="114">
        <v>0</v>
      </c>
      <c r="F10" s="114">
        <v>0</v>
      </c>
    </row>
    <row r="11" spans="2:6" ht="15" x14ac:dyDescent="0.2">
      <c r="B11" s="114" t="s">
        <v>245</v>
      </c>
      <c r="C11" s="115">
        <v>27</v>
      </c>
      <c r="D11" s="114">
        <v>8</v>
      </c>
      <c r="E11" s="114">
        <v>2</v>
      </c>
      <c r="F11" s="114">
        <v>0</v>
      </c>
    </row>
    <row r="12" spans="2:6" ht="15" x14ac:dyDescent="0.2">
      <c r="B12" s="114" t="s">
        <v>246</v>
      </c>
      <c r="C12" s="115">
        <v>27.5</v>
      </c>
      <c r="D12" s="114">
        <v>2.5</v>
      </c>
      <c r="E12" s="114">
        <v>0</v>
      </c>
      <c r="F12" s="114">
        <v>0.5</v>
      </c>
    </row>
    <row r="13" spans="2:6" ht="15.75" x14ac:dyDescent="0.25">
      <c r="B13" s="112" t="s">
        <v>247</v>
      </c>
      <c r="C13" s="113">
        <v>142.5</v>
      </c>
      <c r="D13" s="112">
        <v>10.5</v>
      </c>
      <c r="E13" s="112">
        <v>2</v>
      </c>
      <c r="F13" s="112">
        <v>2</v>
      </c>
    </row>
  </sheetData>
  <autoFilter ref="B4:F13"/>
  <mergeCells count="1">
    <mergeCell ref="B2:F2"/>
  </mergeCells>
  <pageMargins left="0.70866141732283472" right="0.70866141732283472" top="0.74803149606299213" bottom="0.74803149606299213" header="0.31496062992125984" footer="0.31496062992125984"/>
  <pageSetup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HORAS EXTRA PARA EL 30 DE MAYO </vt:lpstr>
      <vt:lpstr>HORAS</vt:lpstr>
      <vt:lpstr>HE AGOSTO 30 DE 2022</vt:lpstr>
      <vt:lpstr>SUMA</vt:lpstr>
      <vt:lpstr>TOTAL</vt:lpstr>
      <vt:lpstr>'HORAS EXTRA PARA EL 30 DE MAYO '!Criterios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Auxiliar Recursos Humanos</cp:lastModifiedBy>
  <cp:lastPrinted>2022-08-22T16:45:32Z</cp:lastPrinted>
  <dcterms:created xsi:type="dcterms:W3CDTF">2015-07-24T15:43:00Z</dcterms:created>
  <dcterms:modified xsi:type="dcterms:W3CDTF">2022-08-22T16:48:06Z</dcterms:modified>
</cp:coreProperties>
</file>